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 windowWidth="15336" windowHeight="8808" activeTab="0"/>
  </bookViews>
  <sheets>
    <sheet name="説明書" sheetId="1" r:id="rId1"/>
  </sheets>
  <definedNames>
    <definedName name="_xlfn.COUNTIFS" hidden="1">#NAME?</definedName>
    <definedName name="_xlfn.SUMIFS" hidden="1">#NAME?</definedName>
    <definedName name="_xlnm.Print_Area" localSheetId="0">'説明書'!$A$1:$BD$149</definedName>
  </definedNames>
  <calcPr fullCalcOnLoad="1"/>
</workbook>
</file>

<file path=xl/sharedStrings.xml><?xml version="1.0" encoding="utf-8"?>
<sst xmlns="http://schemas.openxmlformats.org/spreadsheetml/2006/main" count="258" uniqueCount="105">
  <si>
    <t>【バリアフリー改修工事】</t>
  </si>
  <si>
    <t>工事内容説明書</t>
  </si>
  <si>
    <t>工事区分</t>
  </si>
  <si>
    <t>室名等</t>
  </si>
  <si>
    <t>項目</t>
  </si>
  <si>
    <t>改修前</t>
  </si>
  <si>
    <t>改修後</t>
  </si>
  <si>
    <t>浴室</t>
  </si>
  <si>
    <t>寸法（内寸）</t>
  </si>
  <si>
    <t>ｍ×</t>
  </si>
  <si>
    <t>ｍ</t>
  </si>
  <si>
    <t>床面積</t>
  </si>
  <si>
    <t>㎡</t>
  </si>
  <si>
    <t>型番</t>
  </si>
  <si>
    <t>またぎ高さ</t>
  </si>
  <si>
    <t>㎜</t>
  </si>
  <si>
    <t>床材</t>
  </si>
  <si>
    <t>手すり</t>
  </si>
  <si>
    <t>便所</t>
  </si>
  <si>
    <t>入口段差</t>
  </si>
  <si>
    <t>階段</t>
  </si>
  <si>
    <t>かさ上げ等</t>
  </si>
  <si>
    <t>)</t>
  </si>
  <si>
    <t>=</t>
  </si>
  <si>
    <t>有効幅</t>
  </si>
  <si>
    <t>ｍ(</t>
  </si>
  <si>
    <t>計</t>
  </si>
  <si>
    <t>出入口</t>
  </si>
  <si>
    <t>【断熱改修工事】（窓）</t>
  </si>
  <si>
    <t>№</t>
  </si>
  <si>
    <t>室名</t>
  </si>
  <si>
    <t>部　位
および
工　種</t>
  </si>
  <si>
    <t>製造
事業者名</t>
  </si>
  <si>
    <t>製品名</t>
  </si>
  <si>
    <t>建具</t>
  </si>
  <si>
    <r>
      <t xml:space="preserve">ガラス等種別
</t>
    </r>
    <r>
      <rPr>
        <sz val="7"/>
        <color indexed="8"/>
        <rFont val="ＭＳ 明朝"/>
        <family val="1"/>
      </rPr>
      <t>（ｶﾞﾗｽﾉ種類および
空気層等）</t>
    </r>
  </si>
  <si>
    <t>幅</t>
  </si>
  <si>
    <t>高さ</t>
  </si>
  <si>
    <t>面積</t>
  </si>
  <si>
    <t>種類</t>
  </si>
  <si>
    <t>材質</t>
  </si>
  <si>
    <t>【断熱改修工事】（断熱材）</t>
  </si>
  <si>
    <t>製造社名</t>
  </si>
  <si>
    <t>①</t>
  </si>
  <si>
    <t>②</t>
  </si>
  <si>
    <t>③</t>
  </si>
  <si>
    <t>部位</t>
  </si>
  <si>
    <t>資材</t>
  </si>
  <si>
    <t>Ｗ</t>
  </si>
  <si>
    <t>Ｄ</t>
  </si>
  <si>
    <t>壁</t>
  </si>
  <si>
    <t>天井または屋根</t>
  </si>
  <si>
    <t>床</t>
  </si>
  <si>
    <t>蹴上げ／踏み面</t>
  </si>
  <si>
    <t>㎜/</t>
  </si>
  <si>
    <t>勾　配</t>
  </si>
  <si>
    <t>㎜(手すり：</t>
  </si>
  <si>
    <t>室内寸法</t>
  </si>
  <si>
    <t>段差</t>
  </si>
  <si>
    <t>延長</t>
  </si>
  <si>
    <t>（</t>
  </si>
  <si>
    <t>ｍ）</t>
  </si>
  <si>
    <t>㎡）</t>
  </si>
  <si>
    <t>通路等</t>
  </si>
  <si>
    <t>箇所）</t>
  </si>
  <si>
    <t>規格</t>
  </si>
  <si>
    <t>1.6㎡未満</t>
  </si>
  <si>
    <t>1.6㎡～2.8㎡未満</t>
  </si>
  <si>
    <t>2.8㎡以上</t>
  </si>
  <si>
    <t>厚さ
(㎜)</t>
  </si>
  <si>
    <t>施工範囲</t>
  </si>
  <si>
    <t>(単位：ｍ）</t>
  </si>
  <si>
    <t>面積 A
(W+D)*H</t>
  </si>
  <si>
    <t>対象面積
A-B(㎡)</t>
  </si>
  <si>
    <t>Ｈ</t>
  </si>
  <si>
    <t>Ｎ</t>
  </si>
  <si>
    <t>面積 B
W*H*N</t>
  </si>
  <si>
    <t>面積 B
W*D*N</t>
  </si>
  <si>
    <t>面積 A
W*D*N</t>
  </si>
  <si>
    <t>N</t>
  </si>
  <si>
    <t>箇所</t>
  </si>
  <si>
    <t>対象面積計</t>
  </si>
  <si>
    <t>洋室８帖</t>
  </si>
  <si>
    <t>出入口の拡幅</t>
  </si>
  <si>
    <t>建具の改良</t>
  </si>
  <si>
    <t>敷居の改良</t>
  </si>
  <si>
    <t>外窓の交換</t>
  </si>
  <si>
    <t>計</t>
  </si>
  <si>
    <t>㎡</t>
  </si>
  <si>
    <t>座面高さ</t>
  </si>
  <si>
    <t>形状・有効幅等</t>
  </si>
  <si>
    <t>ランク
(A1～F)</t>
  </si>
  <si>
    <t>※1　改修前後の仕様がいずれか一つに適合すること。</t>
  </si>
  <si>
    <t>※2　座高の高いバリアフリー対応の便器に取り替える場合に記入すること。</t>
  </si>
  <si>
    <t>※3　和式便器を洋式便器に取り替える場合，または，床面積の増加や床のかさ上げ等の施工に伴い便器を取り替える場合に記入すること。</t>
  </si>
  <si>
    <t>内窓の交換または新設</t>
  </si>
  <si>
    <t>注）　外窓の新設は，内窓の交換または新設として集計すること。</t>
  </si>
  <si>
    <t>開口部等</t>
  </si>
  <si>
    <t>不算入部位（土間など）</t>
  </si>
  <si>
    <t>不算入部位(開口など）</t>
  </si>
  <si>
    <t>(</t>
  </si>
  <si>
    <t>型式等</t>
  </si>
  <si>
    <t>（</t>
  </si>
  <si>
    <t>㎡）</t>
  </si>
  <si>
    <t>Ｄ</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</si>
</sst>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 "/>
    <numFmt numFmtId="178" formatCode="0_);\(0\)"/>
    <numFmt numFmtId="179" formatCode="#,##0_);\(#,##0\)"/>
    <numFmt numFmtId="180" formatCode="#,##0.00\ \ ;\(#,##0.00\)"/>
    <numFmt numFmtId="181" formatCode="#,##0.00_);\(#,##0.00\)"/>
    <numFmt numFmtId="182" formatCode="&quot;+&quot;0.00"/>
    <numFmt numFmtId="183" formatCode="#,##0.000"/>
    <numFmt numFmtId="184" formatCode="#,##0.00;&quot;△ &quot;#,##0.00"/>
    <numFmt numFmtId="185" formatCode="#,##0.0_);\(#,##0.0\)"/>
    <numFmt numFmtId="186" formatCode="0.0"/>
    <numFmt numFmtId="187" formatCode="#,##0.00_ "/>
    <numFmt numFmtId="188" formatCode="#,##0.0_ "/>
    <numFmt numFmtId="189" formatCode="#,##0_ "/>
    <numFmt numFmtId="190" formatCode="#,##0.000;&quot;△ &quot;#,##0.000"/>
    <numFmt numFmtId="191" formatCode="0.0&quot;㎡&quot;"/>
    <numFmt numFmtId="192" formatCode="#,##0;&quot;△ &quot;#,##0"/>
    <numFmt numFmtId="193" formatCode="#,##0.0&quot;㎡&quot;;&quot;△ &quot;#,##0.0&quot;㎡&quot;"/>
    <numFmt numFmtId="194" formatCode="0&quot;箇&quot;&quot;所&quot;"/>
    <numFmt numFmtId="195" formatCode="#,##0.0;&quot;△ &quot;#,##0.0"/>
    <numFmt numFmtId="196" formatCode="0.00000_ "/>
    <numFmt numFmtId="197" formatCode="0.0000_ "/>
    <numFmt numFmtId="198" formatCode="0.000_ "/>
    <numFmt numFmtId="199" formatCode="0.00_ "/>
    <numFmt numFmtId="200" formatCode="0.0_ "/>
    <numFmt numFmtId="201" formatCode="#,##0.00&quot;㎡&quot;;&quot;△ &quot;#,##0.00&quot;㎡&quot;"/>
    <numFmt numFmtId="202" formatCode="#,##0.000&quot;㎡&quot;;&quot;△ &quot;#,##0.000&quot;㎡&quot;"/>
    <numFmt numFmtId="203" formatCode="&quot;Yes&quot;;&quot;Yes&quot;;&quot;No&quot;"/>
    <numFmt numFmtId="204" formatCode="&quot;True&quot;;&quot;True&quot;;&quot;False&quot;"/>
    <numFmt numFmtId="205" formatCode="&quot;On&quot;;&quot;On&quot;;&quot;Off&quot;"/>
    <numFmt numFmtId="206" formatCode="[$€-2]\ #,##0.00_);[Red]\([$€-2]\ #,##0.00\)"/>
    <numFmt numFmtId="207" formatCode="0.000000_ "/>
    <numFmt numFmtId="208" formatCode="0.0000000_ "/>
    <numFmt numFmtId="209" formatCode="0.00000000_ "/>
    <numFmt numFmtId="210" formatCode="0.000000000_ "/>
    <numFmt numFmtId="211" formatCode="#,##0.000_ "/>
    <numFmt numFmtId="212" formatCode="#,##0.0000"/>
  </numFmts>
  <fonts count="108">
    <font>
      <sz val="11"/>
      <color theme="1"/>
      <name val="Calibri"/>
      <family val="3"/>
    </font>
    <font>
      <sz val="11"/>
      <color indexed="8"/>
      <name val="ＭＳ 明朝"/>
      <family val="1"/>
    </font>
    <font>
      <sz val="6"/>
      <name val="ＭＳ Ｐゴシック"/>
      <family val="3"/>
    </font>
    <font>
      <sz val="7"/>
      <color indexed="8"/>
      <name val="ＭＳ 明朝"/>
      <family val="1"/>
    </font>
    <font>
      <sz val="10"/>
      <name val="ＭＳ 明朝"/>
      <family val="1"/>
    </font>
    <font>
      <sz val="11"/>
      <color indexed="8"/>
      <name val="ＭＳ Ｐゴシック"/>
      <family val="3"/>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9"/>
      <color indexed="8"/>
      <name val="ＭＳ 明朝"/>
      <family val="1"/>
    </font>
    <font>
      <vertAlign val="subscript"/>
      <sz val="11"/>
      <color indexed="8"/>
      <name val="ＭＳ 明朝"/>
      <family val="1"/>
    </font>
    <font>
      <b/>
      <sz val="12"/>
      <color indexed="8"/>
      <name val="ＭＳ 明朝"/>
      <family val="1"/>
    </font>
    <font>
      <vertAlign val="subscript"/>
      <sz val="14"/>
      <color indexed="8"/>
      <name val="ＭＳ 明朝"/>
      <family val="1"/>
    </font>
    <font>
      <sz val="5"/>
      <color indexed="8"/>
      <name val="ＭＳ 明朝"/>
      <family val="1"/>
    </font>
    <font>
      <sz val="11"/>
      <color indexed="8"/>
      <name val="HG丸ｺﾞｼｯｸM-PRO"/>
      <family val="3"/>
    </font>
    <font>
      <b/>
      <sz val="12"/>
      <color indexed="8"/>
      <name val="HG丸ｺﾞｼｯｸM-PRO"/>
      <family val="3"/>
    </font>
    <font>
      <b/>
      <sz val="10"/>
      <color indexed="8"/>
      <name val="HG丸ｺﾞｼｯｸM-PRO"/>
      <family val="3"/>
    </font>
    <font>
      <b/>
      <vertAlign val="subscript"/>
      <sz val="11"/>
      <color indexed="8"/>
      <name val="ＭＳ 明朝"/>
      <family val="1"/>
    </font>
    <font>
      <sz val="10"/>
      <color indexed="8"/>
      <name val="ＭＳ 明朝"/>
      <family val="1"/>
    </font>
    <font>
      <sz val="14"/>
      <color indexed="8"/>
      <name val="ＭＳ Ｐゴシック"/>
      <family val="3"/>
    </font>
    <font>
      <b/>
      <sz val="11"/>
      <color indexed="8"/>
      <name val="HG丸ｺﾞｼｯｸM-PRO"/>
      <family val="3"/>
    </font>
    <font>
      <b/>
      <sz val="9"/>
      <color indexed="8"/>
      <name val="ＭＳ Ｐゴシック"/>
      <family val="3"/>
    </font>
    <font>
      <sz val="9"/>
      <color indexed="8"/>
      <name val="ＭＳ Ｐゴシック"/>
      <family val="3"/>
    </font>
    <font>
      <b/>
      <sz val="9"/>
      <color indexed="8"/>
      <name val="ＭＳ 明朝"/>
      <family val="1"/>
    </font>
    <font>
      <sz val="9"/>
      <color indexed="8"/>
      <name val="HG丸ｺﾞｼｯｸM-PRO"/>
      <family val="3"/>
    </font>
    <font>
      <vertAlign val="subscript"/>
      <sz val="9"/>
      <color indexed="8"/>
      <name val="ＭＳ 明朝"/>
      <family val="1"/>
    </font>
    <font>
      <sz val="12"/>
      <color indexed="8"/>
      <name val="ＭＳ Ｐゴシック"/>
      <family val="3"/>
    </font>
    <font>
      <b/>
      <sz val="10"/>
      <color indexed="8"/>
      <name val="ＭＳ Ｐゴシック"/>
      <family val="3"/>
    </font>
    <font>
      <sz val="8"/>
      <color indexed="8"/>
      <name val="ＭＳ 明朝"/>
      <family val="1"/>
    </font>
    <font>
      <b/>
      <sz val="8"/>
      <color indexed="8"/>
      <name val="ＭＳ 明朝"/>
      <family val="1"/>
    </font>
    <font>
      <vertAlign val="subscript"/>
      <sz val="8"/>
      <color indexed="8"/>
      <name val="ＭＳ 明朝"/>
      <family val="1"/>
    </font>
    <font>
      <b/>
      <sz val="14"/>
      <color indexed="8"/>
      <name val="ＭＳ Ｐゴシック"/>
      <family val="3"/>
    </font>
    <font>
      <b/>
      <sz val="12"/>
      <color indexed="8"/>
      <name val="ＭＳ Ｐゴシック"/>
      <family val="3"/>
    </font>
    <font>
      <b/>
      <sz val="18"/>
      <color indexed="8"/>
      <name val="ＭＳ Ｐゴシック"/>
      <family val="3"/>
    </font>
    <font>
      <b/>
      <sz val="14"/>
      <color indexed="8"/>
      <name val="HG丸ｺﾞｼｯｸM-PRO"/>
      <family val="3"/>
    </font>
    <font>
      <sz val="10"/>
      <color indexed="8"/>
      <name val="ＭＳ Ｐゴシック"/>
      <family val="3"/>
    </font>
    <font>
      <sz val="10"/>
      <color indexed="9"/>
      <name val="ＭＳ 明朝"/>
      <family val="1"/>
    </font>
    <font>
      <b/>
      <sz val="11"/>
      <color indexed="8"/>
      <name val="ＭＳ Ｐゴシック"/>
      <family val="3"/>
    </font>
    <font>
      <b/>
      <sz val="10"/>
      <color indexed="8"/>
      <name val="ＭＳ 明朝"/>
      <family val="1"/>
    </font>
    <font>
      <b/>
      <sz val="9"/>
      <color indexed="8"/>
      <name val="HG丸ｺﾞｼｯｸM-PRO"/>
      <family val="3"/>
    </font>
    <font>
      <sz val="12"/>
      <color indexed="8"/>
      <name val="ＭＳ 明朝"/>
      <family val="1"/>
    </font>
    <font>
      <sz val="12"/>
      <color indexed="8"/>
      <name val="HG丸ｺﾞｼｯｸM-PRO"/>
      <family val="3"/>
    </font>
    <font>
      <sz val="9"/>
      <name val="MS UI Gothic"/>
      <family val="3"/>
    </font>
    <font>
      <b/>
      <sz val="8"/>
      <color indexed="8"/>
      <name val="ＭＳ Ｐゴシック"/>
      <family val="3"/>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9"/>
      <color theme="1"/>
      <name val="ＭＳ 明朝"/>
      <family val="1"/>
    </font>
    <font>
      <vertAlign val="subscript"/>
      <sz val="11"/>
      <color theme="1"/>
      <name val="ＭＳ 明朝"/>
      <family val="1"/>
    </font>
    <font>
      <b/>
      <sz val="12"/>
      <color theme="1"/>
      <name val="ＭＳ 明朝"/>
      <family val="1"/>
    </font>
    <font>
      <vertAlign val="subscript"/>
      <sz val="14"/>
      <color theme="1"/>
      <name val="ＭＳ 明朝"/>
      <family val="1"/>
    </font>
    <font>
      <sz val="5"/>
      <color theme="1"/>
      <name val="ＭＳ 明朝"/>
      <family val="1"/>
    </font>
    <font>
      <sz val="11"/>
      <color theme="1"/>
      <name val="HG丸ｺﾞｼｯｸM-PRO"/>
      <family val="3"/>
    </font>
    <font>
      <b/>
      <sz val="12"/>
      <color theme="1"/>
      <name val="HG丸ｺﾞｼｯｸM-PRO"/>
      <family val="3"/>
    </font>
    <font>
      <b/>
      <sz val="10"/>
      <color theme="1"/>
      <name val="HG丸ｺﾞｼｯｸM-PRO"/>
      <family val="3"/>
    </font>
    <font>
      <b/>
      <vertAlign val="subscript"/>
      <sz val="11"/>
      <color theme="1"/>
      <name val="ＭＳ 明朝"/>
      <family val="1"/>
    </font>
    <font>
      <sz val="10"/>
      <color theme="1"/>
      <name val="ＭＳ 明朝"/>
      <family val="1"/>
    </font>
    <font>
      <sz val="14"/>
      <color theme="1"/>
      <name val="Calibri"/>
      <family val="3"/>
    </font>
    <font>
      <b/>
      <sz val="11"/>
      <color theme="1"/>
      <name val="HG丸ｺﾞｼｯｸM-PRO"/>
      <family val="3"/>
    </font>
    <font>
      <b/>
      <sz val="9"/>
      <color theme="1"/>
      <name val="Calibri"/>
      <family val="3"/>
    </font>
    <font>
      <sz val="9"/>
      <color theme="1"/>
      <name val="Calibri"/>
      <family val="3"/>
    </font>
    <font>
      <b/>
      <sz val="9"/>
      <color theme="1"/>
      <name val="ＭＳ 明朝"/>
      <family val="1"/>
    </font>
    <font>
      <sz val="9"/>
      <color theme="1"/>
      <name val="HG丸ｺﾞｼｯｸM-PRO"/>
      <family val="3"/>
    </font>
    <font>
      <vertAlign val="subscript"/>
      <sz val="9"/>
      <color theme="1"/>
      <name val="ＭＳ 明朝"/>
      <family val="1"/>
    </font>
    <font>
      <sz val="12"/>
      <color theme="1"/>
      <name val="Calibri"/>
      <family val="3"/>
    </font>
    <font>
      <b/>
      <sz val="10"/>
      <color rgb="FF000000"/>
      <name val="Calibri"/>
      <family val="3"/>
    </font>
    <font>
      <sz val="8"/>
      <color theme="1"/>
      <name val="ＭＳ 明朝"/>
      <family val="1"/>
    </font>
    <font>
      <b/>
      <sz val="8"/>
      <color theme="1"/>
      <name val="ＭＳ 明朝"/>
      <family val="1"/>
    </font>
    <font>
      <vertAlign val="subscript"/>
      <sz val="8"/>
      <color theme="1"/>
      <name val="ＭＳ 明朝"/>
      <family val="1"/>
    </font>
    <font>
      <b/>
      <sz val="14"/>
      <color theme="1"/>
      <name val="Calibri"/>
      <family val="3"/>
    </font>
    <font>
      <b/>
      <sz val="12"/>
      <color theme="1"/>
      <name val="Calibri"/>
      <family val="3"/>
    </font>
    <font>
      <b/>
      <sz val="18"/>
      <color theme="1"/>
      <name val="Calibri"/>
      <family val="3"/>
    </font>
    <font>
      <b/>
      <sz val="14"/>
      <color theme="1"/>
      <name val="HG丸ｺﾞｼｯｸM-PRO"/>
      <family val="3"/>
    </font>
    <font>
      <b/>
      <sz val="10"/>
      <color theme="1"/>
      <name val="Calibri"/>
      <family val="3"/>
    </font>
    <font>
      <sz val="10"/>
      <color theme="1"/>
      <name val="Calibri"/>
      <family val="3"/>
    </font>
    <font>
      <sz val="12"/>
      <color theme="1"/>
      <name val="HG丸ｺﾞｼｯｸM-PRO"/>
      <family val="3"/>
    </font>
    <font>
      <sz val="12"/>
      <color theme="1"/>
      <name val="ＭＳ 明朝"/>
      <family val="1"/>
    </font>
    <font>
      <b/>
      <sz val="9"/>
      <color theme="1"/>
      <name val="HG丸ｺﾞｼｯｸM-PRO"/>
      <family val="3"/>
    </font>
    <font>
      <b/>
      <sz val="10"/>
      <color theme="1"/>
      <name val="ＭＳ 明朝"/>
      <family val="1"/>
    </font>
    <font>
      <b/>
      <sz val="11"/>
      <color theme="1"/>
      <name val="Calibri"/>
      <family val="3"/>
    </font>
    <font>
      <sz val="10"/>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right style="thin"/>
      <top style="double"/>
      <bottom/>
    </border>
    <border>
      <left/>
      <right style="medium"/>
      <top style="double"/>
      <bottom/>
    </border>
    <border>
      <left/>
      <right/>
      <top style="thin"/>
      <bottom style="thin"/>
    </border>
    <border>
      <left/>
      <right/>
      <top style="thin"/>
      <bottom/>
    </border>
    <border>
      <left/>
      <right style="medium"/>
      <top style="thin"/>
      <bottom/>
    </border>
    <border>
      <left/>
      <right style="medium"/>
      <top style="thin"/>
      <bottom style="thin"/>
    </border>
    <border>
      <left style="thin"/>
      <right/>
      <top style="thin"/>
      <bottom style="thin"/>
    </border>
    <border>
      <left/>
      <right/>
      <top style="thin"/>
      <bottom style="double"/>
    </border>
    <border>
      <left/>
      <right/>
      <top style="double"/>
      <bottom style="hair"/>
    </border>
    <border>
      <left/>
      <right style="medium"/>
      <top style="double"/>
      <bottom style="hair"/>
    </border>
    <border>
      <left/>
      <right/>
      <top style="thin"/>
      <bottom style="hair"/>
    </border>
    <border>
      <left/>
      <right style="medium"/>
      <top style="thin"/>
      <bottom style="hair"/>
    </border>
    <border>
      <left/>
      <right/>
      <top style="double"/>
      <bottom style="thin"/>
    </border>
    <border>
      <left/>
      <right style="thin"/>
      <top style="double"/>
      <bottom style="thin"/>
    </border>
    <border>
      <left/>
      <right/>
      <top/>
      <bottom style="medium"/>
    </border>
    <border>
      <left/>
      <right style="medium"/>
      <top style="medium"/>
      <bottom style="double"/>
    </border>
    <border>
      <left/>
      <right style="thin"/>
      <top style="double"/>
      <bottom style="hair"/>
    </border>
    <border>
      <left/>
      <right/>
      <top style="hair"/>
      <bottom style="double"/>
    </border>
    <border>
      <left/>
      <right style="medium"/>
      <top style="hair"/>
      <bottom style="double"/>
    </border>
    <border>
      <left/>
      <right style="thin"/>
      <top style="thin"/>
      <bottom style="thin"/>
    </border>
    <border>
      <left/>
      <right style="medium"/>
      <top style="thin"/>
      <bottom style="double"/>
    </border>
    <border>
      <left/>
      <right style="medium"/>
      <top style="hair"/>
      <bottom style="thin"/>
    </border>
    <border>
      <left/>
      <right/>
      <top style="hair"/>
      <bottom style="thin"/>
    </border>
    <border>
      <left style="thin"/>
      <right/>
      <top style="thin"/>
      <bottom style="double"/>
    </border>
    <border>
      <left/>
      <right style="thin"/>
      <top style="thin"/>
      <bottom style="double"/>
    </border>
    <border>
      <left/>
      <right/>
      <top style="thin"/>
      <bottom style="medium"/>
    </border>
    <border>
      <left/>
      <right style="medium"/>
      <top style="thin"/>
      <bottom style="medium"/>
    </border>
    <border>
      <left style="medium"/>
      <right style="thin"/>
      <top style="medium"/>
      <bottom style="thin"/>
    </border>
    <border>
      <left/>
      <right style="thin"/>
      <top style="thin"/>
      <bottom style="medium"/>
    </border>
    <border>
      <left style="thin"/>
      <right/>
      <top style="thin"/>
      <bottom style="medium"/>
    </border>
    <border>
      <left/>
      <right style="medium"/>
      <top style="medium"/>
      <bottom style="medium"/>
    </border>
    <border>
      <left/>
      <right style="thin"/>
      <top style="thin"/>
      <bottom/>
    </border>
    <border>
      <left style="thin"/>
      <right/>
      <top style="thin"/>
      <bottom/>
    </border>
    <border>
      <left/>
      <right/>
      <top style="double"/>
      <bottom style="dotted"/>
    </border>
    <border>
      <left/>
      <right style="thin"/>
      <top style="double"/>
      <bottom style="dotted"/>
    </border>
    <border>
      <left/>
      <right style="medium"/>
      <top style="double"/>
      <bottom style="dotted"/>
    </border>
    <border>
      <left/>
      <right/>
      <top style="dotted"/>
      <bottom style="thin"/>
    </border>
    <border>
      <left/>
      <right style="thin"/>
      <top style="dotted"/>
      <bottom style="thin"/>
    </border>
    <border>
      <left/>
      <right style="medium"/>
      <top style="dotted"/>
      <bottom style="thin"/>
    </border>
    <border>
      <left/>
      <right/>
      <top style="medium"/>
      <bottom/>
    </border>
    <border>
      <left style="medium"/>
      <right style="thin"/>
      <top style="thin"/>
      <bottom style="thin"/>
    </border>
    <border>
      <left style="medium"/>
      <right style="thin"/>
      <top style="thin"/>
      <bottom style="medium"/>
    </border>
    <border>
      <left/>
      <right style="medium"/>
      <top style="double"/>
      <bottom style="thin"/>
    </border>
    <border>
      <left/>
      <right/>
      <top style="medium"/>
      <bottom style="double"/>
    </border>
    <border>
      <left/>
      <right style="double"/>
      <top style="thin"/>
      <bottom style="thin"/>
    </border>
    <border>
      <left style="double"/>
      <right/>
      <top style="thin"/>
      <bottom style="thin"/>
    </border>
    <border>
      <left style="thin"/>
      <right style="thin"/>
      <top style="thin"/>
      <bottom style="thin"/>
    </border>
    <border>
      <left style="medium"/>
      <right/>
      <top style="medium"/>
      <bottom/>
    </border>
    <border>
      <left/>
      <right style="thin"/>
      <top style="medium"/>
      <bottom/>
    </border>
    <border>
      <left style="thin"/>
      <right/>
      <top style="medium"/>
      <bottom/>
    </border>
    <border>
      <left style="thin"/>
      <right/>
      <top style="medium"/>
      <bottom style="double"/>
    </border>
    <border>
      <left/>
      <right style="thin"/>
      <top style="medium"/>
      <bottom style="double"/>
    </border>
    <border>
      <left style="medium"/>
      <right/>
      <top style="double"/>
      <bottom/>
    </border>
    <border>
      <left style="medium"/>
      <right/>
      <top/>
      <bottom/>
    </border>
    <border>
      <left/>
      <right style="thin"/>
      <top/>
      <bottom/>
    </border>
    <border>
      <left style="medium"/>
      <right/>
      <top/>
      <bottom style="double"/>
    </border>
    <border>
      <left/>
      <right style="thin"/>
      <top/>
      <bottom style="double"/>
    </border>
    <border diagonalUp="1">
      <left style="thin"/>
      <right/>
      <top style="double"/>
      <bottom/>
      <diagonal style="hair"/>
    </border>
    <border diagonalUp="1">
      <left/>
      <right/>
      <top style="double"/>
      <bottom/>
      <diagonal style="hair"/>
    </border>
    <border diagonalUp="1">
      <left/>
      <right style="thin"/>
      <top style="double"/>
      <bottom/>
      <diagonal style="hair"/>
    </border>
    <border diagonalUp="1">
      <left style="thin"/>
      <right/>
      <top/>
      <bottom/>
      <diagonal style="hair"/>
    </border>
    <border diagonalUp="1">
      <left/>
      <right/>
      <top/>
      <bottom/>
      <diagonal style="hair"/>
    </border>
    <border diagonalUp="1">
      <left/>
      <right style="thin"/>
      <top/>
      <bottom/>
      <diagonal style="hair"/>
    </border>
    <border diagonalUp="1">
      <left style="thin"/>
      <right/>
      <top/>
      <bottom style="double"/>
      <diagonal style="hair"/>
    </border>
    <border diagonalUp="1">
      <left/>
      <right/>
      <top/>
      <bottom style="double"/>
      <diagonal style="hair"/>
    </border>
    <border diagonalUp="1">
      <left/>
      <right style="thin"/>
      <top/>
      <bottom style="double"/>
      <diagonal style="hair"/>
    </border>
    <border>
      <left style="thin"/>
      <right/>
      <top style="double"/>
      <bottom style="dotted"/>
    </border>
    <border diagonalUp="1">
      <left style="thin"/>
      <right/>
      <top style="thin"/>
      <bottom style="thin"/>
      <diagonal style="hair"/>
    </border>
    <border diagonalUp="1">
      <left/>
      <right/>
      <top style="thin"/>
      <bottom style="thin"/>
      <diagonal style="hair"/>
    </border>
    <border>
      <left style="thin"/>
      <right/>
      <top style="dotted"/>
      <bottom style="thin"/>
    </border>
    <border>
      <left style="thin"/>
      <right/>
      <top/>
      <bottom/>
    </border>
    <border>
      <left style="thin"/>
      <right/>
      <top style="double"/>
      <bottom style="thin"/>
    </border>
    <border>
      <left style="thin"/>
      <right/>
      <top/>
      <bottom style="thin"/>
    </border>
    <border>
      <left/>
      <right/>
      <top/>
      <bottom style="thin"/>
    </border>
    <border>
      <left/>
      <right style="medium"/>
      <top>
        <color indexed="63"/>
      </top>
      <bottom style="thin"/>
    </border>
    <border>
      <left style="thin"/>
      <right/>
      <top style="double"/>
      <bottom/>
    </border>
    <border>
      <left style="thin"/>
      <right/>
      <top style="double"/>
      <bottom style="hair"/>
    </border>
    <border>
      <left style="thin"/>
      <right/>
      <top style="hair"/>
      <bottom style="double"/>
    </border>
    <border>
      <left/>
      <right style="thin"/>
      <top style="hair"/>
      <bottom style="double"/>
    </border>
    <border>
      <left style="thin"/>
      <right/>
      <top style="hair"/>
      <bottom style="thin"/>
    </border>
    <border>
      <left/>
      <right style="thin"/>
      <top style="hair"/>
      <bottom style="thin"/>
    </border>
    <border>
      <left/>
      <right style="thin"/>
      <top/>
      <bottom style="thin"/>
    </border>
    <border>
      <left style="thin"/>
      <right/>
      <top style="thin"/>
      <bottom style="hair"/>
    </border>
    <border>
      <left/>
      <right style="thin"/>
      <top style="thin"/>
      <bottom style="hair"/>
    </border>
    <border diagonalUp="1">
      <left style="thin"/>
      <right/>
      <top style="thin"/>
      <bottom style="double"/>
      <diagonal style="thin"/>
    </border>
    <border diagonalUp="1">
      <left/>
      <right/>
      <top style="thin"/>
      <bottom style="double"/>
      <diagonal style="thin"/>
    </border>
    <border diagonalUp="1">
      <left/>
      <right style="thin"/>
      <top style="thin"/>
      <bottom style="double"/>
      <diagonal style="thin"/>
    </border>
    <border diagonalUp="1">
      <left/>
      <right style="thin"/>
      <top style="thin"/>
      <bottom style="thin"/>
      <diagonal style="hair"/>
    </border>
    <border diagonalUp="1">
      <left style="thin"/>
      <right/>
      <top style="thin"/>
      <bottom style="double"/>
      <diagonal style="hair"/>
    </border>
    <border diagonalUp="1">
      <left/>
      <right/>
      <top style="thin"/>
      <bottom style="double"/>
      <diagonal style="hair"/>
    </border>
    <border diagonalUp="1">
      <left/>
      <right style="thin"/>
      <top style="thin"/>
      <bottom style="double"/>
      <diagonal style="hair"/>
    </border>
    <border>
      <left style="medium"/>
      <right/>
      <top style="double"/>
      <bottom style="thin"/>
    </border>
    <border>
      <left style="medium"/>
      <right/>
      <top style="thin"/>
      <bottom style="thin"/>
    </border>
    <border>
      <left style="medium"/>
      <right/>
      <top style="thin"/>
      <bottom>
        <color indexed="63"/>
      </bottom>
    </border>
    <border>
      <left style="medium"/>
      <right/>
      <top style="thin"/>
      <bottom style="medium"/>
    </border>
    <border>
      <left style="medium"/>
      <right style="thin"/>
      <top style="medium"/>
      <bottom/>
    </border>
    <border>
      <left style="medium"/>
      <right style="thin"/>
      <top/>
      <bottom/>
    </border>
    <border>
      <left style="medium"/>
      <right style="thin"/>
      <top/>
      <bottom style="double"/>
    </border>
    <border>
      <left style="thin"/>
      <right style="thin"/>
      <top style="medium"/>
      <bottom/>
    </border>
    <border>
      <left style="thin"/>
      <right style="thin"/>
      <top/>
      <bottom/>
    </border>
    <border>
      <left style="thin"/>
      <right style="thin"/>
      <top/>
      <bottom style="double"/>
    </border>
    <border>
      <left style="thin"/>
      <right/>
      <top/>
      <bottom style="double"/>
    </border>
    <border>
      <left/>
      <right/>
      <top/>
      <bottom style="double"/>
    </border>
    <border>
      <left style="thin"/>
      <right/>
      <top style="medium"/>
      <bottom style="thin"/>
    </border>
    <border>
      <left/>
      <right/>
      <top style="medium"/>
      <bottom style="thin"/>
    </border>
    <border>
      <left/>
      <right style="thin"/>
      <top style="medium"/>
      <bottom style="thin"/>
    </border>
    <border>
      <left style="thin"/>
      <right style="hair"/>
      <top style="medium"/>
      <bottom style="thin"/>
    </border>
    <border>
      <left style="hair"/>
      <right style="hair"/>
      <top style="medium"/>
      <bottom style="thin"/>
    </border>
    <border>
      <left style="hair"/>
      <right style="thin"/>
      <top style="medium"/>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double"/>
    </border>
    <border>
      <left style="thin"/>
      <right style="medium"/>
      <top style="thin"/>
      <bottom style="double"/>
    </border>
    <border>
      <left/>
      <right style="hair"/>
      <top style="thin"/>
      <bottom style="double"/>
    </border>
    <border>
      <left style="hair"/>
      <right style="hair"/>
      <top style="thin"/>
      <bottom style="double"/>
    </border>
    <border>
      <left style="hair"/>
      <right style="thin"/>
      <top style="thin"/>
      <bottom style="double"/>
    </border>
    <border>
      <left style="thin"/>
      <right style="hair"/>
      <top style="thin"/>
      <bottom style="double"/>
    </border>
    <border>
      <left style="medium"/>
      <right style="thin"/>
      <top/>
      <bottom style="thin"/>
    </border>
    <border>
      <left style="thin"/>
      <right style="thin"/>
      <top style="double"/>
      <bottom/>
    </border>
    <border>
      <left/>
      <right style="hair"/>
      <top/>
      <bottom/>
    </border>
    <border>
      <left/>
      <right style="hair"/>
      <top/>
      <bottom style="thin"/>
    </border>
    <border>
      <left style="hair"/>
      <right style="hair"/>
      <top/>
      <bottom style="thin"/>
    </border>
    <border>
      <left style="hair"/>
      <right style="thin"/>
      <top/>
      <bottom style="thin"/>
    </border>
    <border>
      <left style="hair"/>
      <right/>
      <top/>
      <bottom/>
    </border>
    <border>
      <left style="hair"/>
      <right/>
      <top/>
      <bottom style="thin"/>
    </border>
    <border>
      <left style="thin"/>
      <right style="thin"/>
      <top/>
      <bottom style="hair"/>
    </border>
    <border>
      <left style="thin"/>
      <right/>
      <top/>
      <bottom style="hair"/>
    </border>
    <border>
      <left style="thin"/>
      <right style="medium"/>
      <top/>
      <bottom style="hair"/>
    </border>
    <border>
      <left style="medium"/>
      <right style="thin"/>
      <top style="thin"/>
      <bottom/>
    </border>
    <border>
      <left style="medium"/>
      <right style="thin"/>
      <top/>
      <bottom style="medium"/>
    </border>
    <border>
      <left style="thin"/>
      <right style="thin"/>
      <top style="thin"/>
      <bottom style="medium"/>
    </border>
    <border>
      <left style="thin"/>
      <right/>
      <top/>
      <bottom style="medium"/>
    </border>
    <border>
      <left/>
      <right style="thin"/>
      <top/>
      <bottom style="medium"/>
    </border>
    <border>
      <left/>
      <right style="hair"/>
      <top style="thin"/>
      <bottom/>
    </border>
    <border>
      <left/>
      <right style="hair"/>
      <top/>
      <bottom style="medium"/>
    </border>
    <border>
      <left style="hair"/>
      <right style="hair"/>
      <top style="thin"/>
      <bottom style="medium"/>
    </border>
    <border>
      <left style="hair"/>
      <right/>
      <top style="thin"/>
      <bottom/>
    </border>
    <border>
      <left style="hair"/>
      <right/>
      <top/>
      <bottom style="medium"/>
    </border>
    <border>
      <left style="thin"/>
      <right style="thin"/>
      <top style="thin"/>
      <bottom style="hair"/>
    </border>
    <border>
      <left style="thin"/>
      <right style="medium"/>
      <top style="thin"/>
      <bottom style="hair"/>
    </border>
    <border>
      <left style="thin"/>
      <right/>
      <top style="hair"/>
      <bottom style="medium"/>
    </border>
    <border>
      <left/>
      <right/>
      <top style="hair"/>
      <bottom style="medium"/>
    </border>
    <border>
      <left/>
      <right style="medium"/>
      <top style="hair"/>
      <bottom style="medium"/>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right style="medium"/>
      <top style="medium"/>
      <bottom style="thin"/>
    </border>
    <border>
      <left style="double"/>
      <right/>
      <top style="medium"/>
      <bottom style="thin"/>
    </border>
    <border>
      <left/>
      <right style="double"/>
      <top style="medium"/>
      <bottom style="thin"/>
    </border>
    <border>
      <left style="double"/>
      <right>
        <color indexed="63"/>
      </right>
      <top style="medium"/>
      <bottom>
        <color indexed="63"/>
      </bottom>
    </border>
    <border>
      <left/>
      <right style="medium"/>
      <top style="medium"/>
      <bottom/>
    </border>
    <border>
      <left style="double"/>
      <right>
        <color indexed="63"/>
      </right>
      <top>
        <color indexed="63"/>
      </top>
      <bottom style="medium"/>
    </border>
    <border>
      <left>
        <color indexed="63"/>
      </left>
      <right style="medium"/>
      <top/>
      <bottom style="medium"/>
    </border>
    <border>
      <left style="double"/>
      <right style="thin"/>
      <top style="thin"/>
      <bottom style="medium"/>
    </border>
    <border>
      <left/>
      <right style="double"/>
      <top style="thin"/>
      <bottom style="medium"/>
    </border>
    <border>
      <left style="thin"/>
      <right style="double"/>
      <top style="thin"/>
      <bottom style="medium"/>
    </border>
    <border>
      <left style="medium"/>
      <right/>
      <top/>
      <bottom style="medium"/>
    </border>
    <border>
      <left/>
      <right style="double"/>
      <top style="medium"/>
      <bottom>
        <color indexed="63"/>
      </bottom>
    </border>
    <border>
      <left style="medium"/>
      <right style="thin"/>
      <top style="thin"/>
      <bottom style="double"/>
    </border>
    <border>
      <left style="double"/>
      <right>
        <color indexed="63"/>
      </right>
      <top>
        <color indexed="63"/>
      </top>
      <bottom style="double"/>
    </border>
    <border>
      <left>
        <color indexed="63"/>
      </left>
      <right style="medium"/>
      <top/>
      <bottom style="double"/>
    </border>
    <border>
      <left style="double"/>
      <right style="thin"/>
      <top style="thin"/>
      <bottom style="double"/>
    </border>
    <border>
      <left/>
      <right style="double"/>
      <top style="thin"/>
      <bottom style="double"/>
    </border>
    <border>
      <left style="thin"/>
      <right style="double"/>
      <top style="thin"/>
      <bottom style="double"/>
    </border>
    <border>
      <left style="medium"/>
      <right style="thin"/>
      <top style="double"/>
      <bottom>
        <color indexed="63"/>
      </bottom>
    </border>
    <border>
      <left style="double"/>
      <right/>
      <top>
        <color indexed="63"/>
      </top>
      <bottom style="thin"/>
    </border>
    <border>
      <left style="thin"/>
      <right style="thin"/>
      <top>
        <color indexed="63"/>
      </top>
      <bottom style="thin"/>
    </border>
    <border>
      <left/>
      <right style="double"/>
      <top>
        <color indexed="63"/>
      </top>
      <bottom style="thin"/>
    </border>
    <border>
      <left style="medium"/>
      <right style="thin"/>
      <top style="double"/>
      <bottom style="thin"/>
    </border>
    <border>
      <left style="double"/>
      <right/>
      <top style="double"/>
      <bottom style="thin"/>
    </border>
    <border>
      <left style="thin"/>
      <right style="thin"/>
      <top style="double"/>
      <bottom style="thin"/>
    </border>
    <border>
      <left/>
      <right style="double"/>
      <top style="double"/>
      <bottom style="thin"/>
    </border>
  </borders>
  <cellStyleXfs count="61">
    <xf numFmtId="0" fontId="0" fillId="0" borderId="0">
      <alignment vertical="center"/>
      <protection/>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57" fillId="0" borderId="0" applyFont="0" applyFill="0" applyBorder="0" applyAlignment="0" applyProtection="0"/>
    <xf numFmtId="0" fontId="57"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57" fillId="0" borderId="0" applyFont="0" applyFill="0" applyBorder="0" applyAlignment="0" applyProtection="0"/>
    <xf numFmtId="40" fontId="57"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57" fillId="0" borderId="0" applyFont="0" applyFill="0" applyBorder="0" applyAlignment="0" applyProtection="0"/>
    <xf numFmtId="8" fontId="57" fillId="0" borderId="0" applyFont="0" applyFill="0" applyBorder="0" applyAlignment="0" applyProtection="0"/>
    <xf numFmtId="0" fontId="72" fillId="31" borderId="4" applyNumberFormat="0" applyAlignment="0" applyProtection="0"/>
    <xf numFmtId="0" fontId="73" fillId="32" borderId="0" applyNumberFormat="0" applyBorder="0" applyAlignment="0" applyProtection="0"/>
  </cellStyleXfs>
  <cellXfs count="739">
    <xf numFmtId="0" fontId="0" fillId="0" borderId="0" xfId="0" applyFont="1" applyAlignment="1">
      <alignment vertical="center"/>
    </xf>
    <xf numFmtId="0" fontId="74" fillId="0" borderId="0" xfId="0" applyFont="1" applyBorder="1" applyAlignment="1">
      <alignment vertical="center"/>
    </xf>
    <xf numFmtId="0" fontId="75" fillId="0" borderId="0" xfId="0" applyFont="1" applyBorder="1" applyAlignment="1">
      <alignment vertical="center"/>
    </xf>
    <xf numFmtId="0" fontId="74" fillId="0" borderId="0" xfId="0" applyFont="1" applyAlignment="1">
      <alignment vertical="center"/>
    </xf>
    <xf numFmtId="0" fontId="76" fillId="0" borderId="0" xfId="0" applyFont="1" applyBorder="1" applyAlignment="1">
      <alignment horizontal="left"/>
    </xf>
    <xf numFmtId="0" fontId="74" fillId="0" borderId="0" xfId="0" applyFont="1" applyAlignment="1">
      <alignment horizontal="distributed" vertical="center"/>
    </xf>
    <xf numFmtId="0" fontId="74" fillId="0" borderId="10" xfId="0" applyFont="1" applyBorder="1" applyAlignment="1">
      <alignment/>
    </xf>
    <xf numFmtId="0" fontId="77" fillId="0" borderId="11" xfId="0" applyFont="1" applyBorder="1" applyAlignment="1">
      <alignment vertical="center"/>
    </xf>
    <xf numFmtId="0" fontId="77" fillId="0" borderId="10" xfId="0" applyFont="1" applyBorder="1" applyAlignment="1">
      <alignment vertical="center"/>
    </xf>
    <xf numFmtId="0" fontId="75" fillId="0" borderId="10" xfId="0" applyFont="1" applyBorder="1" applyAlignment="1">
      <alignment horizontal="center" vertical="center"/>
    </xf>
    <xf numFmtId="0" fontId="75" fillId="0" borderId="12" xfId="0" applyFont="1" applyBorder="1" applyAlignment="1">
      <alignment horizontal="center" vertical="center"/>
    </xf>
    <xf numFmtId="0" fontId="74" fillId="0" borderId="13" xfId="0" applyFont="1" applyBorder="1" applyAlignment="1">
      <alignment/>
    </xf>
    <xf numFmtId="0" fontId="75" fillId="0" borderId="14" xfId="0" applyFont="1" applyBorder="1" applyAlignment="1">
      <alignment horizontal="center" vertical="center"/>
    </xf>
    <xf numFmtId="0" fontId="75" fillId="0" borderId="15" xfId="0" applyFont="1" applyBorder="1" applyAlignment="1">
      <alignment horizontal="center" vertical="center"/>
    </xf>
    <xf numFmtId="0" fontId="75" fillId="0" borderId="16" xfId="0" applyFont="1" applyBorder="1" applyAlignment="1">
      <alignment horizontal="center" vertical="center"/>
    </xf>
    <xf numFmtId="0" fontId="77" fillId="0" borderId="17" xfId="0" applyFont="1" applyBorder="1" applyAlignment="1">
      <alignment horizontal="right" vertical="center"/>
    </xf>
    <xf numFmtId="0" fontId="0" fillId="0" borderId="18" xfId="0" applyBorder="1" applyAlignment="1">
      <alignment vertical="center"/>
    </xf>
    <xf numFmtId="0" fontId="74" fillId="0" borderId="19" xfId="0" applyFont="1" applyBorder="1" applyAlignment="1">
      <alignment/>
    </xf>
    <xf numFmtId="0" fontId="77" fillId="0" borderId="19" xfId="0" applyFont="1" applyBorder="1" applyAlignment="1">
      <alignment horizontal="left" vertical="center"/>
    </xf>
    <xf numFmtId="49" fontId="78" fillId="0" borderId="19" xfId="0" applyNumberFormat="1" applyFont="1" applyBorder="1" applyAlignment="1">
      <alignment horizontal="center" vertical="center"/>
    </xf>
    <xf numFmtId="49" fontId="78" fillId="0" borderId="20" xfId="0" applyNumberFormat="1" applyFont="1" applyBorder="1" applyAlignment="1">
      <alignment horizontal="center" vertical="center"/>
    </xf>
    <xf numFmtId="0" fontId="74" fillId="0" borderId="21" xfId="0" applyFont="1" applyBorder="1" applyAlignment="1">
      <alignment/>
    </xf>
    <xf numFmtId="0" fontId="77" fillId="0" borderId="21" xfId="0" applyFont="1" applyBorder="1" applyAlignment="1">
      <alignment horizontal="left" vertical="center"/>
    </xf>
    <xf numFmtId="49" fontId="78" fillId="0" borderId="21" xfId="0" applyNumberFormat="1" applyFont="1" applyBorder="1" applyAlignment="1">
      <alignment horizontal="center" vertical="center"/>
    </xf>
    <xf numFmtId="49" fontId="78" fillId="0" borderId="22" xfId="0" applyNumberFormat="1" applyFont="1" applyBorder="1" applyAlignment="1">
      <alignment horizontal="center" vertical="center"/>
    </xf>
    <xf numFmtId="0" fontId="79" fillId="0" borderId="10" xfId="0" applyFont="1" applyBorder="1" applyAlignment="1">
      <alignment vertical="center"/>
    </xf>
    <xf numFmtId="0" fontId="75" fillId="0" borderId="12" xfId="0" applyFont="1" applyBorder="1" applyAlignment="1">
      <alignment horizontal="center"/>
    </xf>
    <xf numFmtId="0" fontId="79" fillId="0" borderId="13" xfId="0" applyFont="1" applyBorder="1" applyAlignment="1">
      <alignment vertical="center"/>
    </xf>
    <xf numFmtId="0" fontId="75" fillId="0" borderId="16" xfId="0" applyFont="1" applyBorder="1" applyAlignment="1">
      <alignment horizontal="center"/>
    </xf>
    <xf numFmtId="0" fontId="74" fillId="0" borderId="18" xfId="0" applyFont="1" applyBorder="1" applyAlignment="1">
      <alignment/>
    </xf>
    <xf numFmtId="0" fontId="77" fillId="0" borderId="18" xfId="0" applyFont="1" applyBorder="1" applyAlignment="1">
      <alignment horizontal="left" vertical="center"/>
    </xf>
    <xf numFmtId="0" fontId="77" fillId="0" borderId="23" xfId="0" applyFont="1" applyBorder="1" applyAlignment="1">
      <alignment horizontal="left" vertical="center"/>
    </xf>
    <xf numFmtId="0" fontId="0" fillId="0" borderId="23" xfId="0" applyBorder="1" applyAlignment="1">
      <alignment vertical="center"/>
    </xf>
    <xf numFmtId="0" fontId="0" fillId="0" borderId="24" xfId="0" applyBorder="1" applyAlignment="1">
      <alignment vertical="center"/>
    </xf>
    <xf numFmtId="0" fontId="74" fillId="0" borderId="25" xfId="0" applyFont="1" applyBorder="1" applyAlignment="1">
      <alignment horizontal="left"/>
    </xf>
    <xf numFmtId="0" fontId="74" fillId="0" borderId="25" xfId="0" applyFont="1" applyBorder="1" applyAlignment="1">
      <alignment horizontal="distributed" vertical="center"/>
    </xf>
    <xf numFmtId="0" fontId="74" fillId="0" borderId="0" xfId="0" applyFont="1" applyAlignment="1">
      <alignment horizontal="center" vertical="center"/>
    </xf>
    <xf numFmtId="0" fontId="74" fillId="0" borderId="26" xfId="0" applyFont="1" applyBorder="1" applyAlignment="1">
      <alignment horizontal="distributed" vertical="center"/>
    </xf>
    <xf numFmtId="49" fontId="80" fillId="0" borderId="13" xfId="0" applyNumberFormat="1" applyFont="1" applyBorder="1" applyAlignment="1">
      <alignment horizontal="center" vertical="center"/>
    </xf>
    <xf numFmtId="49" fontId="80" fillId="0" borderId="13" xfId="0" applyNumberFormat="1" applyFont="1" applyBorder="1" applyAlignment="1">
      <alignment horizontal="left" vertical="center"/>
    </xf>
    <xf numFmtId="49" fontId="81" fillId="0" borderId="13" xfId="0" applyNumberFormat="1" applyFont="1" applyBorder="1" applyAlignment="1">
      <alignment horizontal="left" vertical="center"/>
    </xf>
    <xf numFmtId="0" fontId="75" fillId="0" borderId="19" xfId="0" applyFont="1" applyBorder="1" applyAlignment="1">
      <alignment vertical="center"/>
    </xf>
    <xf numFmtId="0" fontId="74" fillId="0" borderId="21" xfId="0" applyFont="1" applyBorder="1" applyAlignment="1">
      <alignment vertical="center"/>
    </xf>
    <xf numFmtId="0" fontId="75" fillId="0" borderId="21" xfId="0" applyFont="1" applyBorder="1" applyAlignment="1">
      <alignment vertical="center"/>
    </xf>
    <xf numFmtId="0" fontId="74" fillId="0" borderId="14" xfId="0" applyFont="1" applyBorder="1" applyAlignment="1">
      <alignment vertical="center"/>
    </xf>
    <xf numFmtId="0" fontId="77" fillId="0" borderId="14" xfId="0" applyFont="1" applyBorder="1" applyAlignment="1">
      <alignment horizontal="left" vertical="center"/>
    </xf>
    <xf numFmtId="0" fontId="82" fillId="0" borderId="13" xfId="0" applyFont="1" applyBorder="1" applyAlignment="1">
      <alignment horizontal="center" vertical="center"/>
    </xf>
    <xf numFmtId="0" fontId="82" fillId="0" borderId="16" xfId="0" applyFont="1" applyBorder="1" applyAlignment="1">
      <alignment horizontal="center" vertical="center"/>
    </xf>
    <xf numFmtId="0" fontId="0" fillId="0" borderId="27" xfId="0" applyFont="1" applyBorder="1" applyAlignment="1">
      <alignment vertical="center"/>
    </xf>
    <xf numFmtId="0" fontId="75" fillId="0" borderId="20" xfId="0" applyFont="1" applyBorder="1" applyAlignment="1">
      <alignment horizontal="center" vertical="center"/>
    </xf>
    <xf numFmtId="0" fontId="0" fillId="0" borderId="28" xfId="0" applyBorder="1" applyAlignment="1">
      <alignment vertical="center"/>
    </xf>
    <xf numFmtId="0" fontId="75" fillId="0" borderId="28" xfId="0" applyFont="1" applyBorder="1" applyAlignment="1">
      <alignment horizontal="center" vertical="center"/>
    </xf>
    <xf numFmtId="0" fontId="75" fillId="0" borderId="29" xfId="0" applyFont="1" applyBorder="1" applyAlignment="1">
      <alignment horizontal="center" vertical="center"/>
    </xf>
    <xf numFmtId="0" fontId="0" fillId="0" borderId="13" xfId="0" applyBorder="1" applyAlignment="1">
      <alignment vertical="center"/>
    </xf>
    <xf numFmtId="0" fontId="0" fillId="0" borderId="30" xfId="0" applyBorder="1" applyAlignment="1">
      <alignment vertical="center"/>
    </xf>
    <xf numFmtId="0" fontId="83" fillId="0" borderId="18" xfId="0" applyFont="1" applyBorder="1" applyAlignment="1">
      <alignment horizontal="center"/>
    </xf>
    <xf numFmtId="0" fontId="83" fillId="0" borderId="31" xfId="0" applyFont="1" applyBorder="1" applyAlignment="1">
      <alignment horizontal="center"/>
    </xf>
    <xf numFmtId="0" fontId="83" fillId="0" borderId="32" xfId="0" applyFont="1" applyBorder="1" applyAlignment="1">
      <alignment horizontal="right"/>
    </xf>
    <xf numFmtId="0" fontId="83" fillId="0" borderId="33" xfId="0" applyFont="1" applyBorder="1" applyAlignment="1">
      <alignment horizontal="center" vertical="center"/>
    </xf>
    <xf numFmtId="0" fontId="74" fillId="0" borderId="33" xfId="0" applyFont="1" applyBorder="1" applyAlignment="1">
      <alignment horizontal="left" vertical="center"/>
    </xf>
    <xf numFmtId="2" fontId="83" fillId="0" borderId="34" xfId="0" applyNumberFormat="1" applyFont="1" applyBorder="1" applyAlignment="1">
      <alignment horizontal="center" vertical="center"/>
    </xf>
    <xf numFmtId="2" fontId="83" fillId="0" borderId="18" xfId="0" applyNumberFormat="1" applyFont="1" applyBorder="1" applyAlignment="1">
      <alignment horizontal="center" vertical="center"/>
    </xf>
    <xf numFmtId="0" fontId="74" fillId="0" borderId="18" xfId="0" applyFont="1" applyBorder="1" applyAlignment="1">
      <alignment horizontal="center"/>
    </xf>
    <xf numFmtId="0" fontId="74" fillId="0" borderId="33" xfId="0" applyFont="1" applyBorder="1" applyAlignment="1">
      <alignment horizontal="left"/>
    </xf>
    <xf numFmtId="0" fontId="74" fillId="0" borderId="23" xfId="0" applyFont="1" applyBorder="1" applyAlignment="1">
      <alignment horizontal="left"/>
    </xf>
    <xf numFmtId="49" fontId="80" fillId="0" borderId="23" xfId="0" applyNumberFormat="1" applyFont="1" applyBorder="1" applyAlignment="1">
      <alignment horizontal="left" vertical="center"/>
    </xf>
    <xf numFmtId="0" fontId="74" fillId="0" borderId="18" xfId="0" applyFont="1" applyBorder="1" applyAlignment="1">
      <alignment horizontal="left"/>
    </xf>
    <xf numFmtId="0" fontId="0" fillId="0" borderId="35" xfId="0" applyBorder="1" applyAlignment="1">
      <alignment vertical="center"/>
    </xf>
    <xf numFmtId="49" fontId="80" fillId="0" borderId="18" xfId="0" applyNumberFormat="1" applyFont="1" applyBorder="1" applyAlignment="1">
      <alignment horizontal="left" vertical="center"/>
    </xf>
    <xf numFmtId="0" fontId="77" fillId="0" borderId="36" xfId="0" applyFont="1" applyBorder="1" applyAlignment="1">
      <alignment vertical="center"/>
    </xf>
    <xf numFmtId="0" fontId="77" fillId="0" borderId="37" xfId="0" applyFont="1" applyBorder="1" applyAlignment="1">
      <alignment vertical="center"/>
    </xf>
    <xf numFmtId="0" fontId="77" fillId="0" borderId="36" xfId="0" applyFont="1" applyBorder="1" applyAlignment="1">
      <alignment horizontal="right" vertical="center"/>
    </xf>
    <xf numFmtId="0" fontId="74" fillId="0" borderId="33" xfId="0" applyFont="1" applyBorder="1" applyAlignment="1">
      <alignment horizontal="center"/>
    </xf>
    <xf numFmtId="0" fontId="79" fillId="0" borderId="18" xfId="0" applyFont="1" applyBorder="1" applyAlignment="1">
      <alignment/>
    </xf>
    <xf numFmtId="0" fontId="79" fillId="0" borderId="18" xfId="0" applyFont="1" applyBorder="1" applyAlignment="1">
      <alignment horizontal="right"/>
    </xf>
    <xf numFmtId="0" fontId="79" fillId="0" borderId="18" xfId="0" applyFont="1" applyBorder="1" applyAlignment="1">
      <alignment horizontal="left"/>
    </xf>
    <xf numFmtId="1" fontId="79" fillId="0" borderId="18" xfId="0" applyNumberFormat="1" applyFont="1" applyBorder="1" applyAlignment="1">
      <alignment horizontal="center"/>
    </xf>
    <xf numFmtId="0" fontId="74" fillId="0" borderId="0" xfId="0" applyFont="1" applyAlignment="1">
      <alignment/>
    </xf>
    <xf numFmtId="0" fontId="74" fillId="0" borderId="25" xfId="0" applyFont="1" applyBorder="1" applyAlignment="1">
      <alignment/>
    </xf>
    <xf numFmtId="0" fontId="74" fillId="0" borderId="25" xfId="0" applyFont="1" applyBorder="1" applyAlignment="1">
      <alignment horizontal="distributed"/>
    </xf>
    <xf numFmtId="191" fontId="84" fillId="0" borderId="36" xfId="0" applyNumberFormat="1" applyFont="1" applyBorder="1" applyAlignment="1">
      <alignment horizontal="right" vertical="center" indent="1"/>
    </xf>
    <xf numFmtId="191" fontId="84" fillId="0" borderId="37" xfId="0" applyNumberFormat="1" applyFont="1" applyBorder="1" applyAlignment="1">
      <alignment horizontal="right" vertical="center" indent="1"/>
    </xf>
    <xf numFmtId="0" fontId="74" fillId="0" borderId="38" xfId="0" applyFont="1" applyBorder="1" applyAlignment="1">
      <alignment horizontal="center" vertical="center"/>
    </xf>
    <xf numFmtId="0" fontId="74" fillId="0" borderId="19" xfId="0" applyFont="1" applyBorder="1" applyAlignment="1">
      <alignment vertical="center"/>
    </xf>
    <xf numFmtId="178" fontId="85" fillId="0" borderId="23" xfId="0" applyNumberFormat="1" applyFont="1" applyBorder="1" applyAlignment="1">
      <alignment/>
    </xf>
    <xf numFmtId="178" fontId="85" fillId="0" borderId="13" xfId="0" applyNumberFormat="1" applyFont="1" applyBorder="1" applyAlignment="1">
      <alignment/>
    </xf>
    <xf numFmtId="178" fontId="85" fillId="0" borderId="18" xfId="0" applyNumberFormat="1" applyFont="1" applyBorder="1" applyAlignment="1">
      <alignment/>
    </xf>
    <xf numFmtId="194" fontId="86" fillId="0" borderId="13" xfId="0" applyNumberFormat="1" applyFont="1" applyBorder="1" applyAlignment="1">
      <alignment horizontal="center"/>
    </xf>
    <xf numFmtId="194" fontId="86" fillId="0" borderId="30" xfId="0" applyNumberFormat="1" applyFont="1" applyBorder="1" applyAlignment="1">
      <alignment horizontal="center"/>
    </xf>
    <xf numFmtId="0" fontId="87" fillId="0" borderId="37" xfId="0" applyFont="1" applyBorder="1" applyAlignment="1">
      <alignment horizontal="center"/>
    </xf>
    <xf numFmtId="194" fontId="74" fillId="0" borderId="13" xfId="0" applyNumberFormat="1" applyFont="1" applyBorder="1" applyAlignment="1">
      <alignment horizontal="left"/>
    </xf>
    <xf numFmtId="194" fontId="88" fillId="0" borderId="13" xfId="0" applyNumberFormat="1" applyFont="1" applyBorder="1" applyAlignment="1">
      <alignment horizontal="center"/>
    </xf>
    <xf numFmtId="194" fontId="88" fillId="0" borderId="30" xfId="0" applyNumberFormat="1" applyFont="1" applyBorder="1" applyAlignment="1">
      <alignment horizontal="center"/>
    </xf>
    <xf numFmtId="194" fontId="74" fillId="0" borderId="36" xfId="0" applyNumberFormat="1" applyFont="1" applyBorder="1" applyAlignment="1">
      <alignment horizontal="left"/>
    </xf>
    <xf numFmtId="0" fontId="74" fillId="0" borderId="36" xfId="0" applyFont="1" applyBorder="1" applyAlignment="1">
      <alignment horizontal="center"/>
    </xf>
    <xf numFmtId="0" fontId="74" fillId="0" borderId="36" xfId="0" applyFont="1" applyBorder="1" applyAlignment="1">
      <alignment vertical="center"/>
    </xf>
    <xf numFmtId="0" fontId="57" fillId="0" borderId="23" xfId="0" applyFont="1" applyBorder="1" applyAlignment="1">
      <alignment horizontal="center" vertical="center"/>
    </xf>
    <xf numFmtId="0" fontId="57" fillId="0" borderId="13" xfId="0" applyFont="1" applyBorder="1" applyAlignment="1">
      <alignment horizontal="center" vertical="center"/>
    </xf>
    <xf numFmtId="0" fontId="89" fillId="0" borderId="36" xfId="0" applyFont="1" applyBorder="1" applyAlignment="1">
      <alignment horizontal="center"/>
    </xf>
    <xf numFmtId="0" fontId="74" fillId="0" borderId="36" xfId="0" applyFont="1" applyBorder="1" applyAlignment="1">
      <alignment horizontal="right"/>
    </xf>
    <xf numFmtId="0" fontId="74" fillId="0" borderId="36" xfId="0" applyFont="1" applyBorder="1" applyAlignment="1">
      <alignment/>
    </xf>
    <xf numFmtId="0" fontId="90" fillId="0" borderId="36" xfId="0" applyFont="1" applyBorder="1" applyAlignment="1">
      <alignment/>
    </xf>
    <xf numFmtId="194" fontId="86" fillId="0" borderId="14" xfId="0" applyNumberFormat="1" applyFont="1" applyBorder="1" applyAlignment="1">
      <alignment horizontal="center"/>
    </xf>
    <xf numFmtId="0" fontId="74" fillId="0" borderId="13" xfId="0" applyFont="1" applyBorder="1" applyAlignment="1">
      <alignment horizontal="center"/>
    </xf>
    <xf numFmtId="0" fontId="74" fillId="0" borderId="16" xfId="0" applyFont="1" applyBorder="1" applyAlignment="1">
      <alignment horizontal="center"/>
    </xf>
    <xf numFmtId="0" fontId="87" fillId="0" borderId="16" xfId="0" applyFont="1" applyBorder="1" applyAlignment="1">
      <alignment horizontal="center"/>
    </xf>
    <xf numFmtId="194" fontId="88" fillId="0" borderId="36" xfId="0" applyNumberFormat="1" applyFont="1" applyBorder="1" applyAlignment="1">
      <alignment horizontal="center"/>
    </xf>
    <xf numFmtId="194" fontId="86" fillId="0" borderId="39" xfId="0" applyNumberFormat="1" applyFont="1" applyBorder="1" applyAlignment="1">
      <alignment horizontal="center"/>
    </xf>
    <xf numFmtId="194" fontId="86" fillId="0" borderId="36" xfId="0" applyNumberFormat="1" applyFont="1" applyBorder="1" applyAlignment="1">
      <alignment horizontal="center"/>
    </xf>
    <xf numFmtId="194" fontId="88" fillId="0" borderId="17" xfId="0" applyNumberFormat="1" applyFont="1" applyBorder="1" applyAlignment="1">
      <alignment horizontal="center"/>
    </xf>
    <xf numFmtId="194" fontId="86" fillId="0" borderId="17" xfId="0" applyNumberFormat="1" applyFont="1" applyBorder="1" applyAlignment="1">
      <alignment horizontal="center"/>
    </xf>
    <xf numFmtId="194" fontId="86" fillId="0" borderId="40" xfId="0" applyNumberFormat="1" applyFont="1" applyBorder="1" applyAlignment="1">
      <alignment horizontal="center"/>
    </xf>
    <xf numFmtId="0" fontId="87" fillId="0" borderId="41" xfId="0" applyFont="1" applyBorder="1" applyAlignment="1">
      <alignment horizontal="center"/>
    </xf>
    <xf numFmtId="194" fontId="74" fillId="0" borderId="14" xfId="0" applyNumberFormat="1" applyFont="1" applyBorder="1" applyAlignment="1">
      <alignment horizontal="left"/>
    </xf>
    <xf numFmtId="194" fontId="88" fillId="0" borderId="14" xfId="0" applyNumberFormat="1" applyFont="1" applyBorder="1" applyAlignment="1">
      <alignment horizontal="center"/>
    </xf>
    <xf numFmtId="194" fontId="86" fillId="0" borderId="42" xfId="0" applyNumberFormat="1" applyFont="1" applyBorder="1" applyAlignment="1">
      <alignment horizontal="center"/>
    </xf>
    <xf numFmtId="194" fontId="86" fillId="0" borderId="43" xfId="0" applyNumberFormat="1" applyFont="1" applyBorder="1" applyAlignment="1">
      <alignment horizontal="center"/>
    </xf>
    <xf numFmtId="0" fontId="74" fillId="0" borderId="14" xfId="0" applyFont="1" applyBorder="1" applyAlignment="1">
      <alignment horizontal="center"/>
    </xf>
    <xf numFmtId="190" fontId="91" fillId="0" borderId="36" xfId="0" applyNumberFormat="1" applyFont="1" applyBorder="1" applyAlignment="1">
      <alignment vertical="center"/>
    </xf>
    <xf numFmtId="0" fontId="92" fillId="0" borderId="0" xfId="0" applyFont="1" applyAlignment="1">
      <alignment horizontal="center" vertical="center"/>
    </xf>
    <xf numFmtId="0" fontId="74" fillId="0" borderId="13" xfId="0" applyFont="1" applyBorder="1" applyAlignment="1">
      <alignment vertical="center"/>
    </xf>
    <xf numFmtId="0" fontId="75" fillId="0" borderId="13" xfId="0" applyFont="1" applyBorder="1" applyAlignment="1">
      <alignment vertical="center"/>
    </xf>
    <xf numFmtId="0" fontId="75" fillId="0" borderId="13" xfId="0" applyFont="1" applyBorder="1" applyAlignment="1">
      <alignment horizontal="center" vertical="center"/>
    </xf>
    <xf numFmtId="178" fontId="79" fillId="0" borderId="14" xfId="0" applyNumberFormat="1" applyFont="1" applyBorder="1" applyAlignment="1">
      <alignment vertical="center"/>
    </xf>
    <xf numFmtId="0" fontId="74" fillId="0" borderId="44" xfId="0" applyFont="1" applyBorder="1" applyAlignment="1">
      <alignment/>
    </xf>
    <xf numFmtId="0" fontId="77" fillId="0" borderId="45" xfId="0" applyFont="1" applyBorder="1" applyAlignment="1">
      <alignment vertical="center"/>
    </xf>
    <xf numFmtId="0" fontId="77" fillId="0" borderId="44" xfId="0" applyFont="1" applyBorder="1" applyAlignment="1">
      <alignment vertical="center"/>
    </xf>
    <xf numFmtId="0" fontId="75" fillId="0" borderId="44" xfId="0" applyFont="1" applyBorder="1" applyAlignment="1">
      <alignment horizontal="center" vertical="center"/>
    </xf>
    <xf numFmtId="0" fontId="75" fillId="0" borderId="46" xfId="0" applyFont="1" applyBorder="1" applyAlignment="1">
      <alignment horizontal="center" vertical="center"/>
    </xf>
    <xf numFmtId="0" fontId="74" fillId="0" borderId="47" xfId="0" applyFont="1" applyBorder="1" applyAlignment="1">
      <alignment/>
    </xf>
    <xf numFmtId="0" fontId="0" fillId="0" borderId="47" xfId="0" applyBorder="1" applyAlignment="1">
      <alignment vertical="center"/>
    </xf>
    <xf numFmtId="0" fontId="0" fillId="0" borderId="48" xfId="0" applyBorder="1" applyAlignment="1">
      <alignment vertical="center"/>
    </xf>
    <xf numFmtId="0" fontId="75" fillId="0" borderId="47" xfId="0" applyFont="1" applyBorder="1" applyAlignment="1">
      <alignment horizontal="center" vertical="center"/>
    </xf>
    <xf numFmtId="0" fontId="75" fillId="0" borderId="49" xfId="0" applyFont="1" applyBorder="1" applyAlignment="1">
      <alignment horizontal="center" vertical="center"/>
    </xf>
    <xf numFmtId="0" fontId="93" fillId="0" borderId="50" xfId="0" applyFont="1" applyBorder="1" applyAlignment="1">
      <alignment horizontal="center"/>
    </xf>
    <xf numFmtId="0" fontId="94" fillId="0" borderId="50" xfId="0" applyFont="1" applyBorder="1" applyAlignment="1">
      <alignment horizontal="center"/>
    </xf>
    <xf numFmtId="0" fontId="94" fillId="0" borderId="0" xfId="0" applyFont="1" applyBorder="1" applyAlignment="1">
      <alignment horizontal="center"/>
    </xf>
    <xf numFmtId="0" fontId="93" fillId="0" borderId="0" xfId="0" applyFont="1" applyBorder="1" applyAlignment="1">
      <alignment/>
    </xf>
    <xf numFmtId="0" fontId="93" fillId="0" borderId="0" xfId="0" applyFont="1" applyBorder="1" applyAlignment="1">
      <alignment horizontal="center"/>
    </xf>
    <xf numFmtId="0" fontId="93" fillId="0" borderId="0" xfId="0" applyFont="1" applyBorder="1" applyAlignment="1">
      <alignment horizontal="right"/>
    </xf>
    <xf numFmtId="0" fontId="95" fillId="0" borderId="0" xfId="0" applyFont="1" applyBorder="1" applyAlignment="1">
      <alignment/>
    </xf>
    <xf numFmtId="0" fontId="95" fillId="0" borderId="0" xfId="0" applyFont="1" applyBorder="1" applyAlignment="1">
      <alignment horizontal="right"/>
    </xf>
    <xf numFmtId="0" fontId="93" fillId="0" borderId="0" xfId="0" applyFont="1" applyAlignment="1">
      <alignment/>
    </xf>
    <xf numFmtId="0" fontId="93" fillId="0" borderId="50" xfId="0" applyFont="1" applyBorder="1" applyAlignment="1">
      <alignment/>
    </xf>
    <xf numFmtId="4" fontId="74" fillId="0" borderId="50" xfId="0" applyNumberFormat="1" applyFont="1" applyBorder="1" applyAlignment="1">
      <alignment horizontal="center" vertical="center"/>
    </xf>
    <xf numFmtId="1" fontId="96" fillId="0" borderId="50" xfId="0" applyNumberFormat="1" applyFont="1" applyBorder="1" applyAlignment="1">
      <alignment horizontal="center" vertical="center"/>
    </xf>
    <xf numFmtId="194" fontId="74" fillId="0" borderId="50" xfId="0" applyNumberFormat="1" applyFont="1" applyBorder="1" applyAlignment="1">
      <alignment horizontal="left"/>
    </xf>
    <xf numFmtId="194" fontId="88" fillId="0" borderId="50" xfId="0" applyNumberFormat="1" applyFont="1" applyBorder="1" applyAlignment="1">
      <alignment horizontal="center"/>
    </xf>
    <xf numFmtId="194" fontId="86" fillId="0" borderId="50" xfId="0" applyNumberFormat="1" applyFont="1" applyBorder="1" applyAlignment="1">
      <alignment horizontal="center"/>
    </xf>
    <xf numFmtId="0" fontId="96" fillId="0" borderId="50" xfId="0" applyNumberFormat="1" applyFont="1" applyBorder="1" applyAlignment="1">
      <alignment horizontal="center" vertical="center"/>
    </xf>
    <xf numFmtId="0" fontId="74" fillId="0" borderId="50" xfId="0" applyFont="1" applyBorder="1" applyAlignment="1">
      <alignment horizontal="center"/>
    </xf>
    <xf numFmtId="0" fontId="87" fillId="0" borderId="50" xfId="0" applyFont="1" applyBorder="1" applyAlignment="1">
      <alignment horizontal="center"/>
    </xf>
    <xf numFmtId="190" fontId="97" fillId="0" borderId="36" xfId="0" applyNumberFormat="1" applyFont="1" applyBorder="1" applyAlignment="1">
      <alignment vertical="center"/>
    </xf>
    <xf numFmtId="195" fontId="98" fillId="0" borderId="36" xfId="0" applyNumberFormat="1" applyFont="1" applyBorder="1" applyAlignment="1">
      <alignment vertical="center"/>
    </xf>
    <xf numFmtId="0" fontId="74" fillId="0" borderId="51" xfId="0" applyFont="1" applyBorder="1" applyAlignment="1">
      <alignment horizontal="center" vertical="center"/>
    </xf>
    <xf numFmtId="0" fontId="74" fillId="0" borderId="52" xfId="0" applyFont="1" applyBorder="1" applyAlignment="1">
      <alignment horizontal="center" vertical="center"/>
    </xf>
    <xf numFmtId="0" fontId="99" fillId="0" borderId="40" xfId="0" applyFont="1" applyBorder="1" applyAlignment="1">
      <alignment horizontal="center" vertical="center"/>
    </xf>
    <xf numFmtId="0" fontId="83" fillId="0" borderId="13" xfId="0" applyFont="1" applyBorder="1" applyAlignment="1">
      <alignment horizontal="center" vertical="center"/>
    </xf>
    <xf numFmtId="0" fontId="83" fillId="0" borderId="23" xfId="0" applyFont="1" applyBorder="1" applyAlignment="1">
      <alignment horizontal="center" vertical="center"/>
    </xf>
    <xf numFmtId="0" fontId="75" fillId="0" borderId="53" xfId="0" applyFont="1" applyBorder="1" applyAlignment="1">
      <alignment horizontal="center" vertical="center"/>
    </xf>
    <xf numFmtId="0" fontId="75" fillId="0" borderId="18" xfId="0" applyFont="1" applyBorder="1" applyAlignment="1">
      <alignment horizontal="center" vertical="center"/>
    </xf>
    <xf numFmtId="0" fontId="75" fillId="0" borderId="31" xfId="0" applyFont="1" applyBorder="1" applyAlignment="1">
      <alignment horizontal="center" vertical="center"/>
    </xf>
    <xf numFmtId="0" fontId="74" fillId="0" borderId="19" xfId="0" applyFont="1" applyBorder="1" applyAlignment="1">
      <alignment horizontal="left"/>
    </xf>
    <xf numFmtId="179" fontId="79" fillId="0" borderId="19" xfId="0" applyNumberFormat="1" applyFont="1" applyBorder="1" applyAlignment="1">
      <alignment vertical="center"/>
    </xf>
    <xf numFmtId="0" fontId="74" fillId="0" borderId="0" xfId="0" applyFont="1" applyBorder="1" applyAlignment="1">
      <alignment horizontal="center" vertical="center" shrinkToFit="1"/>
    </xf>
    <xf numFmtId="0" fontId="77" fillId="0" borderId="13" xfId="0" applyFont="1" applyBorder="1" applyAlignment="1">
      <alignment horizontal="left" vertical="center"/>
    </xf>
    <xf numFmtId="0" fontId="77" fillId="0" borderId="13" xfId="0" applyFont="1" applyBorder="1" applyAlignment="1">
      <alignment vertical="center"/>
    </xf>
    <xf numFmtId="0" fontId="76" fillId="0" borderId="0" xfId="0" applyFont="1" applyAlignment="1">
      <alignment horizontal="left"/>
    </xf>
    <xf numFmtId="0" fontId="76" fillId="0" borderId="25" xfId="0" applyFont="1" applyBorder="1" applyAlignment="1">
      <alignment horizontal="left"/>
    </xf>
    <xf numFmtId="0" fontId="74" fillId="0" borderId="54" xfId="0" applyFont="1" applyBorder="1" applyAlignment="1">
      <alignment horizontal="distributed" vertical="center"/>
    </xf>
    <xf numFmtId="191" fontId="100" fillId="0" borderId="36" xfId="0" applyNumberFormat="1" applyFont="1" applyBorder="1" applyAlignment="1">
      <alignment horizontal="left" vertical="center"/>
    </xf>
    <xf numFmtId="191" fontId="101" fillId="0" borderId="36" xfId="0" applyNumberFormat="1" applyFont="1" applyBorder="1" applyAlignment="1">
      <alignment horizontal="left"/>
    </xf>
    <xf numFmtId="191" fontId="100" fillId="0" borderId="36" xfId="0" applyNumberFormat="1" applyFont="1" applyBorder="1" applyAlignment="1">
      <alignment horizontal="left"/>
    </xf>
    <xf numFmtId="183" fontId="57" fillId="0" borderId="17" xfId="0" applyNumberFormat="1" applyFont="1" applyBorder="1" applyAlignment="1">
      <alignment vertical="center"/>
    </xf>
    <xf numFmtId="183" fontId="57" fillId="0" borderId="13" xfId="0" applyNumberFormat="1" applyFont="1" applyBorder="1" applyAlignment="1">
      <alignment vertical="center"/>
    </xf>
    <xf numFmtId="183" fontId="57" fillId="0" borderId="55" xfId="0" applyNumberFormat="1" applyFont="1" applyBorder="1" applyAlignment="1">
      <alignment vertical="center"/>
    </xf>
    <xf numFmtId="4" fontId="57" fillId="0" borderId="56" xfId="0" applyNumberFormat="1" applyFont="1" applyBorder="1" applyAlignment="1">
      <alignment vertical="center"/>
    </xf>
    <xf numFmtId="4" fontId="57" fillId="0" borderId="13" xfId="0" applyNumberFormat="1" applyFont="1" applyBorder="1" applyAlignment="1">
      <alignment vertical="center"/>
    </xf>
    <xf numFmtId="4" fontId="57" fillId="0" borderId="30" xfId="0" applyNumberFormat="1" applyFont="1" applyBorder="1" applyAlignment="1">
      <alignment vertical="center"/>
    </xf>
    <xf numFmtId="4" fontId="57" fillId="0" borderId="57" xfId="0" applyNumberFormat="1" applyFont="1" applyBorder="1" applyAlignment="1">
      <alignment vertical="center"/>
    </xf>
    <xf numFmtId="192" fontId="57" fillId="0" borderId="57" xfId="0" applyNumberFormat="1" applyFont="1" applyBorder="1" applyAlignment="1">
      <alignment horizontal="center" vertical="center"/>
    </xf>
    <xf numFmtId="190" fontId="57" fillId="0" borderId="56" xfId="0" applyNumberFormat="1" applyFont="1" applyBorder="1" applyAlignment="1">
      <alignment vertical="center"/>
    </xf>
    <xf numFmtId="190" fontId="57" fillId="0" borderId="13" xfId="0" applyNumberFormat="1" applyFont="1" applyBorder="1" applyAlignment="1">
      <alignment vertical="center"/>
    </xf>
    <xf numFmtId="190" fontId="57" fillId="0" borderId="16" xfId="0" applyNumberFormat="1" applyFont="1" applyBorder="1" applyAlignment="1">
      <alignment vertical="center"/>
    </xf>
    <xf numFmtId="0" fontId="74" fillId="0" borderId="17" xfId="0" applyFont="1" applyBorder="1" applyAlignment="1">
      <alignment horizontal="center" vertical="center"/>
    </xf>
    <xf numFmtId="0" fontId="74" fillId="0" borderId="13" xfId="0" applyFont="1" applyBorder="1" applyAlignment="1">
      <alignment horizontal="center" vertical="center"/>
    </xf>
    <xf numFmtId="0" fontId="74" fillId="0" borderId="30" xfId="0" applyFont="1" applyBorder="1" applyAlignment="1">
      <alignment horizontal="center" vertical="center"/>
    </xf>
    <xf numFmtId="3" fontId="69" fillId="0" borderId="17" xfId="0" applyNumberFormat="1" applyFont="1" applyBorder="1" applyAlignment="1">
      <alignment horizontal="center" vertical="center"/>
    </xf>
    <xf numFmtId="3" fontId="69" fillId="0" borderId="13" xfId="0" applyNumberFormat="1" applyFont="1" applyBorder="1" applyAlignment="1">
      <alignment horizontal="center" vertical="center"/>
    </xf>
    <xf numFmtId="0" fontId="74" fillId="0" borderId="17" xfId="0" applyFont="1" applyBorder="1" applyAlignment="1">
      <alignment horizontal="center" vertical="center" wrapText="1"/>
    </xf>
    <xf numFmtId="0" fontId="76" fillId="0" borderId="0" xfId="0" applyFont="1" applyAlignment="1">
      <alignment horizontal="left"/>
    </xf>
    <xf numFmtId="0" fontId="76" fillId="0" borderId="25" xfId="0" applyFont="1" applyBorder="1" applyAlignment="1">
      <alignment horizontal="left"/>
    </xf>
    <xf numFmtId="0" fontId="96" fillId="0" borderId="0" xfId="0" applyFont="1" applyAlignment="1">
      <alignment horizontal="distributed" vertical="top"/>
    </xf>
    <xf numFmtId="0" fontId="74" fillId="0" borderId="58" xfId="0" applyFont="1" applyBorder="1" applyAlignment="1">
      <alignment horizontal="center" vertical="center" shrinkToFit="1"/>
    </xf>
    <xf numFmtId="0" fontId="74" fillId="0" borderId="59" xfId="0" applyFont="1" applyBorder="1" applyAlignment="1">
      <alignment horizontal="center" vertical="center" shrinkToFit="1"/>
    </xf>
    <xf numFmtId="0" fontId="74" fillId="0" borderId="60" xfId="0" applyFont="1" applyBorder="1" applyAlignment="1">
      <alignment horizontal="distributed" vertical="center"/>
    </xf>
    <xf numFmtId="0" fontId="74" fillId="0" borderId="50" xfId="0" applyFont="1" applyBorder="1" applyAlignment="1">
      <alignment horizontal="distributed" vertical="center"/>
    </xf>
    <xf numFmtId="0" fontId="74" fillId="0" borderId="59" xfId="0" applyFont="1" applyBorder="1" applyAlignment="1">
      <alignment horizontal="distributed" vertical="center"/>
    </xf>
    <xf numFmtId="0" fontId="0" fillId="0" borderId="50" xfId="0" applyBorder="1" applyAlignment="1">
      <alignment horizontal="distributed" vertical="center"/>
    </xf>
    <xf numFmtId="0" fontId="0" fillId="0" borderId="59" xfId="0" applyBorder="1" applyAlignment="1">
      <alignment horizontal="distributed" vertical="center"/>
    </xf>
    <xf numFmtId="0" fontId="74" fillId="0" borderId="61" xfId="0" applyFont="1" applyBorder="1" applyAlignment="1">
      <alignment horizontal="distributed" vertical="center"/>
    </xf>
    <xf numFmtId="0" fontId="74" fillId="0" borderId="54" xfId="0" applyFont="1" applyBorder="1" applyAlignment="1">
      <alignment horizontal="distributed" vertical="center"/>
    </xf>
    <xf numFmtId="0" fontId="74" fillId="0" borderId="62" xfId="0" applyFont="1" applyBorder="1" applyAlignment="1">
      <alignment horizontal="distributed" vertical="center"/>
    </xf>
    <xf numFmtId="0" fontId="88" fillId="0" borderId="61" xfId="0" applyFont="1" applyBorder="1" applyAlignment="1">
      <alignment horizontal="center" vertical="center" shrinkToFit="1"/>
    </xf>
    <xf numFmtId="0" fontId="88" fillId="0" borderId="54" xfId="0" applyFont="1" applyBorder="1" applyAlignment="1">
      <alignment horizontal="center" vertical="center" shrinkToFit="1"/>
    </xf>
    <xf numFmtId="0" fontId="74" fillId="0" borderId="63" xfId="0" applyFont="1" applyBorder="1" applyAlignment="1">
      <alignment horizontal="center" vertical="distributed" textRotation="255" wrapText="1"/>
    </xf>
    <xf numFmtId="0" fontId="74" fillId="0" borderId="11" xfId="0" applyFont="1" applyBorder="1" applyAlignment="1">
      <alignment horizontal="center" vertical="distributed" textRotation="255" wrapText="1"/>
    </xf>
    <xf numFmtId="0" fontId="74" fillId="0" borderId="64" xfId="0" applyFont="1" applyBorder="1" applyAlignment="1">
      <alignment horizontal="center" vertical="distributed" textRotation="255" wrapText="1"/>
    </xf>
    <xf numFmtId="0" fontId="74" fillId="0" borderId="65" xfId="0" applyFont="1" applyBorder="1" applyAlignment="1">
      <alignment horizontal="center" vertical="distributed" textRotation="255" wrapText="1"/>
    </xf>
    <xf numFmtId="0" fontId="74" fillId="0" borderId="66" xfId="0" applyFont="1" applyBorder="1" applyAlignment="1">
      <alignment horizontal="center" vertical="distributed" textRotation="255" wrapText="1"/>
    </xf>
    <xf numFmtId="0" fontId="74" fillId="0" borderId="67" xfId="0" applyFont="1" applyBorder="1" applyAlignment="1">
      <alignment horizontal="center" vertical="distributed" textRotation="255" wrapText="1"/>
    </xf>
    <xf numFmtId="0" fontId="74" fillId="0" borderId="68" xfId="0" applyFont="1" applyBorder="1" applyAlignment="1">
      <alignment horizontal="center" vertical="distributed" textRotation="255" wrapText="1"/>
    </xf>
    <xf numFmtId="0" fontId="74" fillId="0" borderId="69" xfId="0" applyFont="1" applyBorder="1" applyAlignment="1">
      <alignment horizontal="center" vertical="distributed" textRotation="255" wrapText="1"/>
    </xf>
    <xf numFmtId="0" fontId="74" fillId="0" borderId="70" xfId="0" applyFont="1" applyBorder="1" applyAlignment="1">
      <alignment horizontal="center" vertical="distributed" textRotation="255" wrapText="1"/>
    </xf>
    <xf numFmtId="0" fontId="74" fillId="0" borderId="71" xfId="0" applyFont="1" applyBorder="1" applyAlignment="1">
      <alignment horizontal="center" vertical="distributed" textRotation="255" wrapText="1"/>
    </xf>
    <xf numFmtId="0" fontId="74" fillId="0" borderId="72" xfId="0" applyFont="1" applyBorder="1" applyAlignment="1">
      <alignment horizontal="center" vertical="distributed" textRotation="255" wrapText="1"/>
    </xf>
    <xf numFmtId="0" fontId="74" fillId="0" borderId="73" xfId="0" applyFont="1" applyBorder="1" applyAlignment="1">
      <alignment horizontal="center" vertical="distributed" textRotation="255" wrapText="1"/>
    </xf>
    <xf numFmtId="0" fontId="74" fillId="0" borderId="74" xfId="0" applyFont="1" applyBorder="1" applyAlignment="1">
      <alignment horizontal="center" vertical="distributed" textRotation="255" wrapText="1"/>
    </xf>
    <xf numFmtId="0" fontId="74" fillId="0" borderId="75" xfId="0" applyFont="1" applyBorder="1" applyAlignment="1">
      <alignment horizontal="center" vertical="distributed" textRotation="255" wrapText="1"/>
    </xf>
    <xf numFmtId="0" fontId="74" fillId="0" borderId="76" xfId="0" applyFont="1" applyBorder="1" applyAlignment="1">
      <alignment horizontal="center" vertical="distributed" textRotation="255" wrapText="1"/>
    </xf>
    <xf numFmtId="0" fontId="74" fillId="0" borderId="77" xfId="0" applyFont="1" applyBorder="1" applyAlignment="1">
      <alignment horizontal="center" vertical="center" shrinkToFit="1"/>
    </xf>
    <xf numFmtId="0" fontId="74" fillId="0" borderId="44" xfId="0" applyFont="1" applyBorder="1" applyAlignment="1">
      <alignment horizontal="center" vertical="center" shrinkToFit="1"/>
    </xf>
    <xf numFmtId="0" fontId="74" fillId="0" borderId="45" xfId="0" applyFont="1" applyBorder="1" applyAlignment="1">
      <alignment horizontal="center" vertical="center" shrinkToFit="1"/>
    </xf>
    <xf numFmtId="176" fontId="57" fillId="0" borderId="77" xfId="0" applyNumberFormat="1" applyFont="1" applyBorder="1" applyAlignment="1">
      <alignment horizontal="center" vertical="center"/>
    </xf>
    <xf numFmtId="176" fontId="57" fillId="0" borderId="44" xfId="0" applyNumberFormat="1" applyFont="1" applyBorder="1" applyAlignment="1">
      <alignment horizontal="center" vertical="center"/>
    </xf>
    <xf numFmtId="0" fontId="74" fillId="0" borderId="44" xfId="0" applyFont="1" applyBorder="1" applyAlignment="1">
      <alignment horizontal="center"/>
    </xf>
    <xf numFmtId="176" fontId="57" fillId="0" borderId="44" xfId="0" applyNumberFormat="1" applyFont="1" applyBorder="1" applyAlignment="1">
      <alignment horizontal="center" vertical="center" shrinkToFit="1"/>
    </xf>
    <xf numFmtId="0" fontId="74" fillId="0" borderId="17" xfId="0" applyFont="1" applyBorder="1" applyAlignment="1">
      <alignment horizontal="distributed" vertical="center" shrinkToFit="1"/>
    </xf>
    <xf numFmtId="0" fontId="74" fillId="0" borderId="13" xfId="0" applyFont="1" applyBorder="1" applyAlignment="1">
      <alignment horizontal="distributed" vertical="center" shrinkToFit="1"/>
    </xf>
    <xf numFmtId="0" fontId="74" fillId="0" borderId="30" xfId="0" applyFont="1" applyBorder="1" applyAlignment="1">
      <alignment horizontal="distributed" vertical="center" shrinkToFit="1"/>
    </xf>
    <xf numFmtId="0" fontId="93" fillId="0" borderId="78" xfId="0" applyFont="1" applyBorder="1" applyAlignment="1">
      <alignment horizontal="center" vertical="center"/>
    </xf>
    <xf numFmtId="0" fontId="93" fillId="0" borderId="79" xfId="0" applyFont="1" applyBorder="1" applyAlignment="1">
      <alignment horizontal="center" vertical="center"/>
    </xf>
    <xf numFmtId="0" fontId="74" fillId="0" borderId="34" xfId="0" applyFont="1" applyBorder="1" applyAlignment="1">
      <alignment horizontal="center" vertical="center" shrinkToFit="1"/>
    </xf>
    <xf numFmtId="0" fontId="74" fillId="0" borderId="18" xfId="0" applyFont="1" applyBorder="1" applyAlignment="1">
      <alignment horizontal="center" vertical="center" shrinkToFit="1"/>
    </xf>
    <xf numFmtId="0" fontId="74" fillId="0" borderId="35" xfId="0" applyFont="1" applyBorder="1" applyAlignment="1">
      <alignment horizontal="center" vertical="center" shrinkToFit="1"/>
    </xf>
    <xf numFmtId="178" fontId="79" fillId="0" borderId="17" xfId="0" applyNumberFormat="1" applyFont="1" applyBorder="1" applyAlignment="1">
      <alignment vertical="center"/>
    </xf>
    <xf numFmtId="178" fontId="79" fillId="0" borderId="13" xfId="0" applyNumberFormat="1" applyFont="1" applyBorder="1" applyAlignment="1">
      <alignment vertical="center"/>
    </xf>
    <xf numFmtId="176" fontId="69" fillId="0" borderId="77" xfId="0" applyNumberFormat="1" applyFont="1" applyBorder="1" applyAlignment="1">
      <alignment horizontal="center" vertical="center"/>
    </xf>
    <xf numFmtId="176" fontId="69" fillId="0" borderId="44" xfId="0" applyNumberFormat="1" applyFont="1" applyBorder="1" applyAlignment="1">
      <alignment horizontal="center" vertical="center"/>
    </xf>
    <xf numFmtId="0" fontId="74" fillId="0" borderId="80" xfId="0" applyFont="1" applyBorder="1" applyAlignment="1">
      <alignment horizontal="distributed" vertical="center" shrinkToFit="1"/>
    </xf>
    <xf numFmtId="0" fontId="74" fillId="0" borderId="47" xfId="0" applyFont="1" applyBorder="1" applyAlignment="1">
      <alignment horizontal="distributed" vertical="center" shrinkToFit="1"/>
    </xf>
    <xf numFmtId="0" fontId="74" fillId="0" borderId="48" xfId="0" applyFont="1" applyBorder="1" applyAlignment="1">
      <alignment horizontal="distributed" vertical="center" shrinkToFit="1"/>
    </xf>
    <xf numFmtId="177" fontId="102" fillId="0" borderId="80" xfId="0" applyNumberFormat="1" applyFont="1" applyBorder="1" applyAlignment="1">
      <alignment vertical="center"/>
    </xf>
    <xf numFmtId="177" fontId="102" fillId="0" borderId="47" xfId="0" applyNumberFormat="1" applyFont="1" applyBorder="1" applyAlignment="1">
      <alignment vertical="center"/>
    </xf>
    <xf numFmtId="177" fontId="80" fillId="0" borderId="80" xfId="0" applyNumberFormat="1" applyFont="1" applyBorder="1" applyAlignment="1">
      <alignment horizontal="center" vertical="center" shrinkToFit="1"/>
    </xf>
    <xf numFmtId="177" fontId="80" fillId="0" borderId="47" xfId="0" applyNumberFormat="1" applyFont="1" applyBorder="1" applyAlignment="1">
      <alignment horizontal="center" vertical="center" shrinkToFit="1"/>
    </xf>
    <xf numFmtId="177" fontId="80" fillId="0" borderId="47" xfId="0" applyNumberFormat="1" applyFont="1" applyBorder="1" applyAlignment="1">
      <alignment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74" fillId="0" borderId="43" xfId="0" applyFont="1" applyBorder="1" applyAlignment="1">
      <alignment horizontal="center" vertical="center" shrinkToFit="1"/>
    </xf>
    <xf numFmtId="0" fontId="74" fillId="0" borderId="14" xfId="0" applyFont="1" applyBorder="1" applyAlignment="1">
      <alignment horizontal="center" vertical="center" shrinkToFit="1"/>
    </xf>
    <xf numFmtId="0" fontId="74" fillId="0" borderId="42" xfId="0" applyFont="1" applyBorder="1" applyAlignment="1">
      <alignment horizontal="center" vertical="center" shrinkToFit="1"/>
    </xf>
    <xf numFmtId="177" fontId="80" fillId="0" borderId="43" xfId="0" applyNumberFormat="1" applyFont="1" applyBorder="1" applyAlignment="1">
      <alignment horizontal="center" vertical="center" shrinkToFit="1"/>
    </xf>
    <xf numFmtId="177" fontId="80" fillId="0" borderId="14" xfId="0" applyNumberFormat="1" applyFont="1" applyBorder="1" applyAlignment="1">
      <alignment horizontal="center" vertical="center" shrinkToFit="1"/>
    </xf>
    <xf numFmtId="178" fontId="85" fillId="0" borderId="14" xfId="0" applyNumberFormat="1" applyFont="1" applyBorder="1" applyAlignment="1">
      <alignment vertical="center"/>
    </xf>
    <xf numFmtId="0" fontId="77" fillId="0" borderId="17" xfId="0" applyFont="1" applyBorder="1" applyAlignment="1">
      <alignment horizontal="left" vertical="center"/>
    </xf>
    <xf numFmtId="0" fontId="77" fillId="0" borderId="13" xfId="0" applyFont="1" applyBorder="1" applyAlignment="1">
      <alignment horizontal="left" vertical="center"/>
    </xf>
    <xf numFmtId="0" fontId="77" fillId="0" borderId="30" xfId="0" applyFont="1" applyBorder="1" applyAlignment="1">
      <alignment horizontal="left" vertical="center"/>
    </xf>
    <xf numFmtId="0" fontId="77" fillId="0" borderId="13" xfId="0" applyFont="1" applyBorder="1" applyAlignment="1">
      <alignment vertical="center"/>
    </xf>
    <xf numFmtId="0" fontId="77" fillId="0" borderId="16" xfId="0" applyFont="1" applyBorder="1" applyAlignment="1">
      <alignment vertical="center"/>
    </xf>
    <xf numFmtId="177" fontId="80" fillId="0" borderId="17" xfId="0" applyNumberFormat="1" applyFont="1" applyBorder="1" applyAlignment="1">
      <alignment horizontal="center" vertical="center" shrinkToFit="1"/>
    </xf>
    <xf numFmtId="177" fontId="80" fillId="0" borderId="13" xfId="0" applyNumberFormat="1" applyFont="1" applyBorder="1" applyAlignment="1">
      <alignment horizontal="center" vertical="center" shrinkToFit="1"/>
    </xf>
    <xf numFmtId="178" fontId="85" fillId="0" borderId="13" xfId="0" applyNumberFormat="1" applyFont="1" applyBorder="1" applyAlignment="1">
      <alignment vertical="center"/>
    </xf>
    <xf numFmtId="0" fontId="74" fillId="0" borderId="81" xfId="0" applyFont="1" applyBorder="1" applyAlignment="1">
      <alignment horizontal="center" vertical="center" shrinkToFit="1"/>
    </xf>
    <xf numFmtId="0" fontId="74" fillId="0" borderId="0" xfId="0" applyFont="1" applyBorder="1" applyAlignment="1">
      <alignment horizontal="center" vertical="center" shrinkToFit="1"/>
    </xf>
    <xf numFmtId="0" fontId="74" fillId="0" borderId="65" xfId="0" applyFont="1" applyBorder="1" applyAlignment="1">
      <alignment horizontal="center" vertical="center" shrinkToFit="1"/>
    </xf>
    <xf numFmtId="176" fontId="69" fillId="0" borderId="82" xfId="0" applyNumberFormat="1" applyFont="1" applyBorder="1" applyAlignment="1">
      <alignment horizontal="center" vertical="center"/>
    </xf>
    <xf numFmtId="176" fontId="69" fillId="0" borderId="23" xfId="0" applyNumberFormat="1" applyFont="1" applyBorder="1" applyAlignment="1">
      <alignment horizontal="center" vertical="center"/>
    </xf>
    <xf numFmtId="0" fontId="74" fillId="0" borderId="23" xfId="0" applyFont="1" applyBorder="1" applyAlignment="1">
      <alignment horizontal="center"/>
    </xf>
    <xf numFmtId="177" fontId="80" fillId="0" borderId="17" xfId="0" applyNumberFormat="1" applyFont="1" applyBorder="1" applyAlignment="1">
      <alignment vertical="center"/>
    </xf>
    <xf numFmtId="177" fontId="80" fillId="0" borderId="13" xfId="0" applyNumberFormat="1" applyFont="1" applyBorder="1" applyAlignment="1">
      <alignment vertical="center"/>
    </xf>
    <xf numFmtId="0" fontId="74" fillId="0" borderId="17" xfId="0" applyFont="1" applyBorder="1" applyAlignment="1">
      <alignment horizontal="center" vertical="center" shrinkToFit="1"/>
    </xf>
    <xf numFmtId="0" fontId="74" fillId="0" borderId="13" xfId="0" applyFont="1" applyBorder="1" applyAlignment="1">
      <alignment horizontal="center" vertical="center" shrinkToFit="1"/>
    </xf>
    <xf numFmtId="0" fontId="74" fillId="0" borderId="30" xfId="0" applyFont="1" applyBorder="1" applyAlignment="1">
      <alignment horizontal="center" vertical="center" shrinkToFit="1"/>
    </xf>
    <xf numFmtId="0" fontId="74" fillId="0" borderId="34" xfId="0" applyFont="1" applyBorder="1" applyAlignment="1">
      <alignment horizontal="center" vertical="center" shrinkToFit="1"/>
    </xf>
    <xf numFmtId="0" fontId="74" fillId="0" borderId="18" xfId="0" applyFont="1" applyBorder="1" applyAlignment="1">
      <alignment horizontal="center" vertical="center" shrinkToFit="1"/>
    </xf>
    <xf numFmtId="0" fontId="74" fillId="0" borderId="35" xfId="0" applyFont="1" applyBorder="1" applyAlignment="1">
      <alignment horizontal="center" vertical="center" shrinkToFit="1"/>
    </xf>
    <xf numFmtId="0" fontId="103" fillId="0" borderId="34" xfId="0" applyFont="1" applyBorder="1" applyAlignment="1">
      <alignment horizontal="right" vertical="center" indent="1"/>
    </xf>
    <xf numFmtId="0" fontId="103" fillId="0" borderId="18" xfId="0" applyFont="1" applyBorder="1" applyAlignment="1">
      <alignment horizontal="right" vertical="center" indent="1"/>
    </xf>
    <xf numFmtId="0" fontId="103" fillId="0" borderId="35" xfId="0" applyFont="1" applyBorder="1" applyAlignment="1">
      <alignment horizontal="right" vertical="center" indent="1"/>
    </xf>
    <xf numFmtId="0" fontId="103" fillId="0" borderId="83" xfId="0" applyFont="1" applyBorder="1" applyAlignment="1">
      <alignment horizontal="distributed" vertical="center"/>
    </xf>
    <xf numFmtId="0" fontId="103" fillId="0" borderId="84" xfId="0" applyFont="1" applyBorder="1" applyAlignment="1">
      <alignment horizontal="distributed" vertical="center"/>
    </xf>
    <xf numFmtId="0" fontId="103" fillId="0" borderId="85" xfId="0" applyFont="1" applyBorder="1" applyAlignment="1">
      <alignment horizontal="distributed" vertical="center"/>
    </xf>
    <xf numFmtId="0" fontId="74" fillId="0" borderId="63" xfId="0" applyFont="1" applyBorder="1" applyAlignment="1">
      <alignment horizontal="center" vertical="distributed" textRotation="255"/>
    </xf>
    <xf numFmtId="0" fontId="74" fillId="0" borderId="11" xfId="0" applyFont="1" applyBorder="1" applyAlignment="1">
      <alignment horizontal="center" vertical="distributed" textRotation="255"/>
    </xf>
    <xf numFmtId="0" fontId="74" fillId="0" borderId="64" xfId="0" applyFont="1" applyBorder="1" applyAlignment="1">
      <alignment horizontal="center" vertical="distributed" textRotation="255"/>
    </xf>
    <xf numFmtId="0" fontId="74" fillId="0" borderId="65" xfId="0" applyFont="1" applyBorder="1" applyAlignment="1">
      <alignment horizontal="center" vertical="distributed" textRotation="255"/>
    </xf>
    <xf numFmtId="0" fontId="74" fillId="0" borderId="86" xfId="0" applyFont="1" applyBorder="1" applyAlignment="1">
      <alignment horizontal="center" vertical="distributed" textRotation="255"/>
    </xf>
    <xf numFmtId="0" fontId="74" fillId="0" borderId="10" xfId="0" applyFont="1" applyBorder="1" applyAlignment="1">
      <alignment horizontal="center" vertical="distributed" textRotation="255"/>
    </xf>
    <xf numFmtId="0" fontId="74" fillId="0" borderId="81" xfId="0" applyFont="1" applyBorder="1" applyAlignment="1">
      <alignment horizontal="center" vertical="distributed" textRotation="255"/>
    </xf>
    <xf numFmtId="0" fontId="74" fillId="0" borderId="0" xfId="0" applyFont="1" applyBorder="1" applyAlignment="1">
      <alignment horizontal="center" vertical="distributed" textRotation="255"/>
    </xf>
    <xf numFmtId="0" fontId="74" fillId="0" borderId="87" xfId="0" applyFont="1" applyBorder="1" applyAlignment="1">
      <alignment horizontal="center" vertical="center" shrinkToFit="1"/>
    </xf>
    <xf numFmtId="0" fontId="74" fillId="0" borderId="19" xfId="0" applyFont="1" applyBorder="1" applyAlignment="1">
      <alignment horizontal="center" vertical="center" shrinkToFit="1"/>
    </xf>
    <xf numFmtId="0" fontId="74" fillId="0" borderId="27" xfId="0" applyFont="1" applyBorder="1" applyAlignment="1">
      <alignment horizontal="center" vertical="center" shrinkToFit="1"/>
    </xf>
    <xf numFmtId="179" fontId="79" fillId="0" borderId="87" xfId="0" applyNumberFormat="1" applyFont="1" applyBorder="1" applyAlignment="1">
      <alignment vertical="center"/>
    </xf>
    <xf numFmtId="179" fontId="79" fillId="0" borderId="19" xfId="0" applyNumberFormat="1" applyFont="1" applyBorder="1" applyAlignment="1">
      <alignment vertical="center"/>
    </xf>
    <xf numFmtId="0" fontId="74" fillId="0" borderId="19" xfId="0" applyFont="1" applyBorder="1" applyAlignment="1">
      <alignment vertical="center"/>
    </xf>
    <xf numFmtId="0" fontId="74" fillId="0" borderId="19" xfId="0" applyFont="1" applyBorder="1" applyAlignment="1">
      <alignment horizontal="left"/>
    </xf>
    <xf numFmtId="0" fontId="75" fillId="0" borderId="19" xfId="0" applyFont="1" applyBorder="1" applyAlignment="1">
      <alignment horizontal="distributed" vertical="center"/>
    </xf>
    <xf numFmtId="0" fontId="0" fillId="0" borderId="19" xfId="0" applyBorder="1" applyAlignment="1">
      <alignment horizontal="distributed" vertical="center"/>
    </xf>
    <xf numFmtId="0" fontId="74" fillId="0" borderId="88" xfId="0" applyFont="1" applyBorder="1" applyAlignment="1">
      <alignment horizontal="center" vertical="center" shrinkToFit="1"/>
    </xf>
    <xf numFmtId="0" fontId="74" fillId="0" borderId="28" xfId="0" applyFont="1" applyBorder="1" applyAlignment="1">
      <alignment horizontal="center" vertical="center" shrinkToFit="1"/>
    </xf>
    <xf numFmtId="0" fontId="74" fillId="0" borderId="89" xfId="0" applyFont="1" applyBorder="1" applyAlignment="1">
      <alignment horizontal="center" vertical="center" shrinkToFit="1"/>
    </xf>
    <xf numFmtId="181" fontId="79" fillId="0" borderId="88" xfId="0" applyNumberFormat="1" applyFont="1" applyBorder="1" applyAlignment="1">
      <alignment horizontal="center" vertical="center"/>
    </xf>
    <xf numFmtId="181" fontId="79" fillId="0" borderId="28" xfId="0" applyNumberFormat="1" applyFont="1" applyBorder="1" applyAlignment="1">
      <alignment horizontal="center" vertical="center"/>
    </xf>
    <xf numFmtId="181" fontId="79" fillId="0" borderId="89" xfId="0" applyNumberFormat="1" applyFont="1" applyBorder="1" applyAlignment="1">
      <alignment horizontal="center" vertical="center"/>
    </xf>
    <xf numFmtId="177" fontId="80" fillId="0" borderId="88" xfId="0" applyNumberFormat="1" applyFont="1" applyBorder="1" applyAlignment="1">
      <alignment horizontal="center" vertical="center" shrinkToFit="1"/>
    </xf>
    <xf numFmtId="177" fontId="80" fillId="0" borderId="28" xfId="0" applyNumberFormat="1" applyFont="1" applyBorder="1" applyAlignment="1">
      <alignment horizontal="center" vertical="center" shrinkToFit="1"/>
    </xf>
    <xf numFmtId="0" fontId="74" fillId="0" borderId="66" xfId="0" applyFont="1" applyBorder="1" applyAlignment="1">
      <alignment horizontal="center" vertical="distributed" textRotation="255"/>
    </xf>
    <xf numFmtId="0" fontId="74" fillId="0" borderId="67" xfId="0" applyFont="1" applyBorder="1" applyAlignment="1">
      <alignment horizontal="center" vertical="distributed" textRotation="255"/>
    </xf>
    <xf numFmtId="0" fontId="74" fillId="0" borderId="86" xfId="0" applyFont="1" applyBorder="1" applyAlignment="1">
      <alignment horizontal="center" vertical="center"/>
    </xf>
    <xf numFmtId="0" fontId="74" fillId="0" borderId="10" xfId="0" applyFont="1" applyBorder="1" applyAlignment="1">
      <alignment horizontal="center" vertical="center"/>
    </xf>
    <xf numFmtId="0" fontId="74" fillId="0" borderId="11" xfId="0" applyFont="1" applyBorder="1" applyAlignment="1">
      <alignment horizontal="center" vertical="center"/>
    </xf>
    <xf numFmtId="0" fontId="74" fillId="0" borderId="81" xfId="0" applyFont="1" applyBorder="1" applyAlignment="1">
      <alignment horizontal="center" vertical="center"/>
    </xf>
    <xf numFmtId="0" fontId="74" fillId="0" borderId="0" xfId="0" applyFont="1" applyBorder="1" applyAlignment="1">
      <alignment horizontal="center" vertical="center"/>
    </xf>
    <xf numFmtId="0" fontId="74" fillId="0" borderId="65" xfId="0" applyFont="1" applyBorder="1" applyAlignment="1">
      <alignment horizontal="center" vertical="center"/>
    </xf>
    <xf numFmtId="0" fontId="74" fillId="0" borderId="87" xfId="0" applyFont="1" applyBorder="1" applyAlignment="1">
      <alignment horizontal="distributed" vertical="center"/>
    </xf>
    <xf numFmtId="0" fontId="74" fillId="0" borderId="19" xfId="0" applyFont="1" applyBorder="1" applyAlignment="1">
      <alignment horizontal="distributed" vertical="center"/>
    </xf>
    <xf numFmtId="0" fontId="74" fillId="0" borderId="27" xfId="0" applyFont="1" applyBorder="1" applyAlignment="1">
      <alignment horizontal="distributed" vertical="center"/>
    </xf>
    <xf numFmtId="179" fontId="104" fillId="0" borderId="87" xfId="0" applyNumberFormat="1" applyFont="1" applyBorder="1" applyAlignment="1">
      <alignment vertical="center"/>
    </xf>
    <xf numFmtId="179" fontId="104" fillId="0" borderId="19" xfId="0" applyNumberFormat="1" applyFont="1" applyBorder="1" applyAlignment="1">
      <alignment vertical="center"/>
    </xf>
    <xf numFmtId="49" fontId="96" fillId="0" borderId="87" xfId="0" applyNumberFormat="1" applyFont="1" applyBorder="1" applyAlignment="1">
      <alignment horizontal="center" vertical="center" shrinkToFit="1"/>
    </xf>
    <xf numFmtId="49" fontId="96" fillId="0" borderId="19" xfId="0" applyNumberFormat="1" applyFont="1" applyBorder="1" applyAlignment="1">
      <alignment horizontal="center" vertical="center" shrinkToFit="1"/>
    </xf>
    <xf numFmtId="0" fontId="84" fillId="0" borderId="19" xfId="0" applyFont="1" applyBorder="1" applyAlignment="1">
      <alignment vertical="center"/>
    </xf>
    <xf numFmtId="0" fontId="74" fillId="0" borderId="90" xfId="0" applyFont="1" applyBorder="1" applyAlignment="1">
      <alignment horizontal="distributed" vertical="center"/>
    </xf>
    <xf numFmtId="0" fontId="74" fillId="0" borderId="33" xfId="0" applyFont="1" applyBorder="1" applyAlignment="1">
      <alignment horizontal="distributed" vertical="center"/>
    </xf>
    <xf numFmtId="0" fontId="74" fillId="0" borderId="91" xfId="0" applyFont="1" applyBorder="1" applyAlignment="1">
      <alignment horizontal="distributed" vertical="center"/>
    </xf>
    <xf numFmtId="2" fontId="4" fillId="0" borderId="90" xfId="0" applyNumberFormat="1" applyFont="1" applyBorder="1" applyAlignment="1">
      <alignment horizontal="center" vertical="center"/>
    </xf>
    <xf numFmtId="2" fontId="4" fillId="0" borderId="33" xfId="0" applyNumberFormat="1" applyFont="1" applyBorder="1" applyAlignment="1">
      <alignment horizontal="center" vertical="center"/>
    </xf>
    <xf numFmtId="0" fontId="74" fillId="0" borderId="43" xfId="0" applyFont="1" applyBorder="1" applyAlignment="1">
      <alignment horizontal="center" vertical="center"/>
    </xf>
    <xf numFmtId="0" fontId="74" fillId="0" borderId="14" xfId="0" applyFont="1" applyBorder="1" applyAlignment="1">
      <alignment horizontal="center" vertical="center"/>
    </xf>
    <xf numFmtId="0" fontId="74" fillId="0" borderId="42" xfId="0" applyFont="1" applyBorder="1" applyAlignment="1">
      <alignment horizontal="center" vertical="center"/>
    </xf>
    <xf numFmtId="0" fontId="74" fillId="0" borderId="83" xfId="0" applyFont="1" applyBorder="1" applyAlignment="1">
      <alignment horizontal="center" vertical="center"/>
    </xf>
    <xf numFmtId="0" fontId="74" fillId="0" borderId="84" xfId="0" applyFont="1" applyBorder="1" applyAlignment="1">
      <alignment horizontal="center" vertical="center"/>
    </xf>
    <xf numFmtId="0" fontId="74" fillId="0" borderId="92" xfId="0" applyFont="1" applyBorder="1" applyAlignment="1">
      <alignment horizontal="center" vertical="center"/>
    </xf>
    <xf numFmtId="0" fontId="74" fillId="0" borderId="93" xfId="0" applyFont="1" applyBorder="1" applyAlignment="1">
      <alignment horizontal="distributed" vertical="center"/>
    </xf>
    <xf numFmtId="0" fontId="74" fillId="0" borderId="21" xfId="0" applyFont="1" applyBorder="1" applyAlignment="1">
      <alignment horizontal="distributed" vertical="center"/>
    </xf>
    <xf numFmtId="0" fontId="74" fillId="0" borderId="94" xfId="0" applyFont="1" applyBorder="1" applyAlignment="1">
      <alignment horizontal="distributed" vertical="center"/>
    </xf>
    <xf numFmtId="198" fontId="105" fillId="0" borderId="33" xfId="0" applyNumberFormat="1" applyFont="1" applyBorder="1" applyAlignment="1">
      <alignment horizontal="center" vertical="center"/>
    </xf>
    <xf numFmtId="179" fontId="104" fillId="0" borderId="93" xfId="0" applyNumberFormat="1" applyFont="1" applyBorder="1" applyAlignment="1">
      <alignment vertical="center"/>
    </xf>
    <xf numFmtId="179" fontId="104" fillId="0" borderId="21" xfId="0" applyNumberFormat="1" applyFont="1" applyBorder="1" applyAlignment="1">
      <alignment vertical="center"/>
    </xf>
    <xf numFmtId="49" fontId="96" fillId="0" borderId="93" xfId="0" applyNumberFormat="1" applyFont="1" applyBorder="1" applyAlignment="1">
      <alignment horizontal="center" vertical="center" shrinkToFit="1"/>
    </xf>
    <xf numFmtId="49" fontId="96" fillId="0" borderId="21" xfId="0" applyNumberFormat="1" applyFont="1" applyBorder="1" applyAlignment="1">
      <alignment horizontal="center" vertical="center" shrinkToFit="1"/>
    </xf>
    <xf numFmtId="0" fontId="84" fillId="0" borderId="21" xfId="0" applyFont="1" applyBorder="1" applyAlignment="1">
      <alignment vertical="center"/>
    </xf>
    <xf numFmtId="0" fontId="87" fillId="0" borderId="34" xfId="0" applyFont="1" applyBorder="1" applyAlignment="1">
      <alignment horizontal="center" vertical="center"/>
    </xf>
    <xf numFmtId="0" fontId="87" fillId="0" borderId="18" xfId="0" applyFont="1" applyBorder="1" applyAlignment="1">
      <alignment horizontal="center" vertical="center"/>
    </xf>
    <xf numFmtId="0" fontId="87" fillId="0" borderId="35" xfId="0" applyFont="1" applyBorder="1" applyAlignment="1">
      <alignment horizontal="center" vertical="center"/>
    </xf>
    <xf numFmtId="0" fontId="74" fillId="0" borderId="95" xfId="0" applyFont="1" applyBorder="1" applyAlignment="1">
      <alignment horizontal="center" vertical="center"/>
    </xf>
    <xf numFmtId="0" fontId="74" fillId="0" borderId="96" xfId="0" applyFont="1" applyBorder="1" applyAlignment="1">
      <alignment horizontal="center" vertical="center"/>
    </xf>
    <xf numFmtId="0" fontId="74" fillId="0" borderId="97" xfId="0" applyFont="1" applyBorder="1" applyAlignment="1">
      <alignment horizontal="center" vertical="center"/>
    </xf>
    <xf numFmtId="0" fontId="105" fillId="0" borderId="33" xfId="0" applyFont="1" applyBorder="1" applyAlignment="1">
      <alignment horizontal="center" vertical="center"/>
    </xf>
    <xf numFmtId="0" fontId="96" fillId="0" borderId="18" xfId="0" applyFont="1" applyBorder="1" applyAlignment="1">
      <alignment horizontal="center" vertical="center"/>
    </xf>
    <xf numFmtId="0" fontId="74" fillId="0" borderId="63" xfId="0" applyFont="1" applyBorder="1" applyAlignment="1">
      <alignment horizontal="center" vertical="center"/>
    </xf>
    <xf numFmtId="0" fontId="74" fillId="0" borderId="66" xfId="0" applyFont="1" applyBorder="1" applyAlignment="1">
      <alignment horizontal="center" vertical="center"/>
    </xf>
    <xf numFmtId="0" fontId="74" fillId="0" borderId="67" xfId="0" applyFont="1" applyBorder="1" applyAlignment="1">
      <alignment horizontal="center" vertical="center"/>
    </xf>
    <xf numFmtId="0" fontId="74" fillId="0" borderId="82" xfId="0" applyFont="1" applyBorder="1" applyAlignment="1">
      <alignment horizontal="center" vertical="center"/>
    </xf>
    <xf numFmtId="0" fontId="74" fillId="0" borderId="23" xfId="0" applyFont="1" applyBorder="1" applyAlignment="1">
      <alignment horizontal="center" vertical="center"/>
    </xf>
    <xf numFmtId="0" fontId="74" fillId="0" borderId="24" xfId="0" applyFont="1" applyBorder="1" applyAlignment="1">
      <alignment horizontal="center" vertical="center"/>
    </xf>
    <xf numFmtId="0" fontId="74" fillId="0" borderId="82" xfId="0" applyFont="1" applyBorder="1" applyAlignment="1">
      <alignment horizontal="distributed" vertical="center"/>
    </xf>
    <xf numFmtId="0" fontId="74" fillId="0" borderId="23" xfId="0" applyFont="1" applyBorder="1" applyAlignment="1">
      <alignment horizontal="distributed" vertical="center"/>
    </xf>
    <xf numFmtId="0" fontId="74" fillId="0" borderId="24" xfId="0" applyFont="1" applyBorder="1" applyAlignment="1">
      <alignment horizontal="distributed" vertical="center"/>
    </xf>
    <xf numFmtId="0" fontId="79" fillId="0" borderId="82" xfId="0" applyFont="1" applyBorder="1" applyAlignment="1">
      <alignment vertical="center"/>
    </xf>
    <xf numFmtId="0" fontId="79" fillId="0" borderId="23" xfId="0" applyFont="1" applyBorder="1" applyAlignment="1">
      <alignment vertical="center"/>
    </xf>
    <xf numFmtId="177" fontId="80" fillId="0" borderId="82" xfId="0" applyNumberFormat="1" applyFont="1" applyBorder="1" applyAlignment="1">
      <alignment horizontal="center" vertical="center" shrinkToFit="1"/>
    </xf>
    <xf numFmtId="177" fontId="80" fillId="0" borderId="23" xfId="0" applyNumberFormat="1" applyFont="1" applyBorder="1" applyAlignment="1">
      <alignment horizontal="center" vertical="center" shrinkToFit="1"/>
    </xf>
    <xf numFmtId="178" fontId="85" fillId="0" borderId="23" xfId="0" applyNumberFormat="1" applyFont="1" applyBorder="1" applyAlignment="1">
      <alignment vertical="center"/>
    </xf>
    <xf numFmtId="0" fontId="74" fillId="0" borderId="17" xfId="0" applyFont="1" applyBorder="1" applyAlignment="1">
      <alignment horizontal="distributed" vertical="center"/>
    </xf>
    <xf numFmtId="0" fontId="74" fillId="0" borderId="13" xfId="0" applyFont="1" applyBorder="1" applyAlignment="1">
      <alignment horizontal="distributed" vertical="center"/>
    </xf>
    <xf numFmtId="0" fontId="74" fillId="0" borderId="30" xfId="0" applyFont="1" applyBorder="1" applyAlignment="1">
      <alignment horizontal="distributed" vertical="center"/>
    </xf>
    <xf numFmtId="0" fontId="83" fillId="0" borderId="78" xfId="0" applyFont="1" applyBorder="1" applyAlignment="1">
      <alignment horizontal="distributed" vertical="center"/>
    </xf>
    <xf numFmtId="0" fontId="83" fillId="0" borderId="79" xfId="0" applyFont="1" applyBorder="1" applyAlignment="1">
      <alignment horizontal="distributed" vertical="center"/>
    </xf>
    <xf numFmtId="0" fontId="83" fillId="0" borderId="98" xfId="0" applyFont="1" applyBorder="1" applyAlignment="1">
      <alignment horizontal="distributed" vertical="center"/>
    </xf>
    <xf numFmtId="2" fontId="57" fillId="0" borderId="17" xfId="0" applyNumberFormat="1" applyFont="1" applyBorder="1" applyAlignment="1">
      <alignment vertical="center"/>
    </xf>
    <xf numFmtId="2" fontId="57" fillId="0" borderId="13" xfId="0" applyNumberFormat="1" applyFont="1" applyBorder="1" applyAlignment="1">
      <alignment vertical="center"/>
    </xf>
    <xf numFmtId="0" fontId="75" fillId="0" borderId="23" xfId="0" applyFont="1" applyBorder="1" applyAlignment="1">
      <alignment horizontal="center" vertical="center"/>
    </xf>
    <xf numFmtId="0" fontId="75" fillId="0" borderId="53" xfId="0" applyFont="1" applyBorder="1" applyAlignment="1">
      <alignment horizontal="center" vertical="center"/>
    </xf>
    <xf numFmtId="0" fontId="74" fillId="0" borderId="34" xfId="0" applyFont="1" applyBorder="1" applyAlignment="1">
      <alignment horizontal="center" vertical="center"/>
    </xf>
    <xf numFmtId="0" fontId="74" fillId="0" borderId="18" xfId="0" applyFont="1" applyBorder="1" applyAlignment="1">
      <alignment horizontal="center" vertical="center"/>
    </xf>
    <xf numFmtId="0" fontId="74" fillId="0" borderId="35" xfId="0" applyFont="1" applyBorder="1" applyAlignment="1">
      <alignment horizontal="center" vertical="center"/>
    </xf>
    <xf numFmtId="0" fontId="74" fillId="0" borderId="34" xfId="0" applyFont="1" applyBorder="1" applyAlignment="1">
      <alignment horizontal="distributed" vertical="center"/>
    </xf>
    <xf numFmtId="0" fontId="74" fillId="0" borderId="18" xfId="0" applyFont="1" applyBorder="1" applyAlignment="1">
      <alignment horizontal="distributed" vertical="center"/>
    </xf>
    <xf numFmtId="0" fontId="74" fillId="0" borderId="35" xfId="0" applyFont="1" applyBorder="1" applyAlignment="1">
      <alignment horizontal="distributed" vertical="center"/>
    </xf>
    <xf numFmtId="0" fontId="79" fillId="0" borderId="34" xfId="0" applyFont="1" applyBorder="1" applyAlignment="1">
      <alignment vertical="center"/>
    </xf>
    <xf numFmtId="0" fontId="79" fillId="0" borderId="18" xfId="0" applyFont="1" applyBorder="1" applyAlignment="1">
      <alignment vertical="center"/>
    </xf>
    <xf numFmtId="177" fontId="80" fillId="0" borderId="34" xfId="0" applyNumberFormat="1" applyFont="1" applyBorder="1" applyAlignment="1">
      <alignment horizontal="center" vertical="center" shrinkToFit="1"/>
    </xf>
    <xf numFmtId="177" fontId="80" fillId="0" borderId="18" xfId="0" applyNumberFormat="1" applyFont="1" applyBorder="1" applyAlignment="1">
      <alignment horizontal="center" vertical="center" shrinkToFit="1"/>
    </xf>
    <xf numFmtId="178" fontId="85" fillId="0" borderId="18" xfId="0" applyNumberFormat="1" applyFont="1" applyBorder="1" applyAlignment="1">
      <alignment vertical="center"/>
    </xf>
    <xf numFmtId="2" fontId="83" fillId="0" borderId="13" xfId="0" applyNumberFormat="1" applyFont="1" applyBorder="1" applyAlignment="1">
      <alignment horizontal="center"/>
    </xf>
    <xf numFmtId="0" fontId="74" fillId="0" borderId="64" xfId="0" applyFont="1" applyBorder="1" applyAlignment="1">
      <alignment horizontal="center" vertical="center"/>
    </xf>
    <xf numFmtId="0" fontId="74" fillId="0" borderId="86" xfId="0" applyFont="1" applyBorder="1" applyAlignment="1">
      <alignment horizontal="distributed" vertical="center"/>
    </xf>
    <xf numFmtId="0" fontId="74" fillId="0" borderId="10" xfId="0" applyFont="1" applyBorder="1" applyAlignment="1">
      <alignment horizontal="distributed" vertical="center"/>
    </xf>
    <xf numFmtId="0" fontId="74" fillId="0" borderId="11" xfId="0" applyFont="1" applyBorder="1" applyAlignment="1">
      <alignment horizontal="distributed" vertical="center"/>
    </xf>
    <xf numFmtId="0" fontId="83" fillId="0" borderId="68" xfId="0" applyFont="1" applyBorder="1" applyAlignment="1">
      <alignment horizontal="distributed" vertical="center"/>
    </xf>
    <xf numFmtId="0" fontId="83" fillId="0" borderId="69" xfId="0" applyFont="1" applyBorder="1" applyAlignment="1">
      <alignment horizontal="distributed" vertical="center"/>
    </xf>
    <xf numFmtId="0" fontId="83" fillId="0" borderId="70" xfId="0" applyFont="1" applyBorder="1" applyAlignment="1">
      <alignment horizontal="distributed" vertical="center"/>
    </xf>
    <xf numFmtId="2" fontId="57" fillId="0" borderId="82" xfId="0" applyNumberFormat="1" applyFont="1" applyBorder="1" applyAlignment="1">
      <alignment vertical="center"/>
    </xf>
    <xf numFmtId="2" fontId="57" fillId="0" borderId="23" xfId="0" applyNumberFormat="1" applyFont="1" applyBorder="1" applyAlignment="1">
      <alignment vertical="center"/>
    </xf>
    <xf numFmtId="0" fontId="87" fillId="0" borderId="43" xfId="0" applyFont="1" applyBorder="1" applyAlignment="1">
      <alignment horizontal="center" vertical="center"/>
    </xf>
    <xf numFmtId="0" fontId="87" fillId="0" borderId="14" xfId="0" applyFont="1" applyBorder="1" applyAlignment="1">
      <alignment horizontal="center" vertical="center"/>
    </xf>
    <xf numFmtId="0" fontId="87" fillId="0" borderId="42" xfId="0" applyFont="1" applyBorder="1" applyAlignment="1">
      <alignment horizontal="center" vertical="center"/>
    </xf>
    <xf numFmtId="0" fontId="74" fillId="0" borderId="95" xfId="0" applyFont="1" applyBorder="1" applyAlignment="1">
      <alignment horizontal="distributed" vertical="center"/>
    </xf>
    <xf numFmtId="0" fontId="74" fillId="0" borderId="96" xfId="0" applyFont="1" applyBorder="1" applyAlignment="1">
      <alignment horizontal="distributed" vertical="center"/>
    </xf>
    <xf numFmtId="0" fontId="74" fillId="0" borderId="97" xfId="0" applyFont="1" applyBorder="1" applyAlignment="1">
      <alignment horizontal="distributed" vertical="center"/>
    </xf>
    <xf numFmtId="0" fontId="83" fillId="0" borderId="99" xfId="0" applyFont="1" applyBorder="1" applyAlignment="1">
      <alignment horizontal="distributed" vertical="center"/>
    </xf>
    <xf numFmtId="0" fontId="83" fillId="0" borderId="100" xfId="0" applyFont="1" applyBorder="1" applyAlignment="1">
      <alignment horizontal="distributed" vertical="center"/>
    </xf>
    <xf numFmtId="0" fontId="83" fillId="0" borderId="101" xfId="0" applyFont="1" applyBorder="1" applyAlignment="1">
      <alignment horizontal="distributed" vertical="center"/>
    </xf>
    <xf numFmtId="2" fontId="57" fillId="0" borderId="34" xfId="0" applyNumberFormat="1" applyFont="1" applyBorder="1" applyAlignment="1">
      <alignment horizontal="center" vertical="center"/>
    </xf>
    <xf numFmtId="2" fontId="57" fillId="0" borderId="18" xfId="0" applyNumberFormat="1" applyFont="1" applyBorder="1" applyAlignment="1">
      <alignment horizontal="center" vertical="center"/>
    </xf>
    <xf numFmtId="188" fontId="96" fillId="0" borderId="18" xfId="0" applyNumberFormat="1" applyFont="1" applyBorder="1" applyAlignment="1">
      <alignment horizontal="right" vertical="center"/>
    </xf>
    <xf numFmtId="0" fontId="74" fillId="0" borderId="102" xfId="0" applyFont="1" applyBorder="1" applyAlignment="1">
      <alignment horizontal="center" vertical="center"/>
    </xf>
    <xf numFmtId="0" fontId="74" fillId="0" borderId="103" xfId="0" applyFont="1" applyBorder="1" applyAlignment="1">
      <alignment horizontal="center" vertical="center"/>
    </xf>
    <xf numFmtId="0" fontId="74" fillId="0" borderId="104" xfId="0" applyFont="1" applyBorder="1" applyAlignment="1">
      <alignment horizontal="center" vertical="center"/>
    </xf>
    <xf numFmtId="0" fontId="74" fillId="0" borderId="105" xfId="0" applyFont="1" applyBorder="1" applyAlignment="1">
      <alignment horizontal="center" vertical="center"/>
    </xf>
    <xf numFmtId="0" fontId="74" fillId="0" borderId="39" xfId="0" applyFont="1" applyBorder="1" applyAlignment="1">
      <alignment horizontal="center" vertical="center"/>
    </xf>
    <xf numFmtId="0" fontId="74" fillId="0" borderId="82" xfId="0" applyFont="1" applyBorder="1" applyAlignment="1">
      <alignment horizontal="left" vertical="center" shrinkToFit="1"/>
    </xf>
    <xf numFmtId="0" fontId="74" fillId="0" borderId="23" xfId="0" applyFont="1" applyBorder="1" applyAlignment="1">
      <alignment horizontal="left" vertical="center" shrinkToFit="1"/>
    </xf>
    <xf numFmtId="0" fontId="74" fillId="0" borderId="24" xfId="0" applyFont="1" applyBorder="1" applyAlignment="1">
      <alignment horizontal="left" vertical="center" shrinkToFit="1"/>
    </xf>
    <xf numFmtId="0" fontId="83" fillId="0" borderId="82" xfId="0" applyFont="1" applyBorder="1" applyAlignment="1">
      <alignment horizontal="center" vertical="center"/>
    </xf>
    <xf numFmtId="0" fontId="83" fillId="0" borderId="23" xfId="0" applyFont="1" applyBorder="1" applyAlignment="1">
      <alignment horizontal="center" vertical="center"/>
    </xf>
    <xf numFmtId="0" fontId="106" fillId="0" borderId="23" xfId="0" applyFont="1" applyBorder="1" applyAlignment="1">
      <alignment vertical="center"/>
    </xf>
    <xf numFmtId="0" fontId="74" fillId="0" borderId="17" xfId="0" applyFont="1" applyBorder="1" applyAlignment="1">
      <alignment horizontal="left" vertical="center" shrinkToFit="1"/>
    </xf>
    <xf numFmtId="0" fontId="74" fillId="0" borderId="13" xfId="0" applyFont="1" applyBorder="1" applyAlignment="1">
      <alignment horizontal="left" vertical="center" shrinkToFit="1"/>
    </xf>
    <xf numFmtId="0" fontId="74" fillId="0" borderId="30" xfId="0" applyFont="1" applyBorder="1" applyAlignment="1">
      <alignment horizontal="left" vertical="center" shrinkToFit="1"/>
    </xf>
    <xf numFmtId="0" fontId="83" fillId="0" borderId="17" xfId="0" applyFont="1" applyBorder="1" applyAlignment="1">
      <alignment horizontal="center" vertical="center"/>
    </xf>
    <xf numFmtId="0" fontId="83" fillId="0" borderId="13" xfId="0" applyFont="1" applyBorder="1" applyAlignment="1">
      <alignment horizontal="center" vertical="center"/>
    </xf>
    <xf numFmtId="0" fontId="106" fillId="0" borderId="13" xfId="0" applyFont="1" applyBorder="1" applyAlignment="1">
      <alignment vertical="center"/>
    </xf>
    <xf numFmtId="0" fontId="87" fillId="0" borderId="40" xfId="0" applyFont="1" applyBorder="1" applyAlignment="1">
      <alignment horizontal="center" vertical="center"/>
    </xf>
    <xf numFmtId="0" fontId="87" fillId="0" borderId="36" xfId="0" applyFont="1" applyBorder="1" applyAlignment="1">
      <alignment horizontal="center" vertical="center"/>
    </xf>
    <xf numFmtId="0" fontId="87" fillId="0" borderId="39" xfId="0" applyFont="1" applyBorder="1" applyAlignment="1">
      <alignment horizontal="center" vertical="center"/>
    </xf>
    <xf numFmtId="0" fontId="96" fillId="0" borderId="36" xfId="0" applyFont="1" applyBorder="1" applyAlignment="1">
      <alignment horizontal="center" vertical="center"/>
    </xf>
    <xf numFmtId="0" fontId="74" fillId="0" borderId="106" xfId="0" applyFont="1" applyBorder="1" applyAlignment="1">
      <alignment horizontal="center" vertical="center"/>
    </xf>
    <xf numFmtId="0" fontId="74" fillId="0" borderId="107" xfId="0" applyFont="1" applyBorder="1" applyAlignment="1">
      <alignment horizontal="center" vertical="center"/>
    </xf>
    <xf numFmtId="0" fontId="74" fillId="0" borderId="108" xfId="0" applyFont="1" applyBorder="1" applyAlignment="1">
      <alignment horizontal="center" vertical="center"/>
    </xf>
    <xf numFmtId="0" fontId="74" fillId="0" borderId="109" xfId="0" applyFont="1" applyBorder="1" applyAlignment="1">
      <alignment horizontal="center" vertical="center" wrapText="1"/>
    </xf>
    <xf numFmtId="0" fontId="74" fillId="0" borderId="109" xfId="0" applyFont="1" applyBorder="1" applyAlignment="1">
      <alignment horizontal="center" vertical="center"/>
    </xf>
    <xf numFmtId="0" fontId="74" fillId="0" borderId="110" xfId="0" applyFont="1" applyBorder="1" applyAlignment="1">
      <alignment horizontal="center" vertical="center"/>
    </xf>
    <xf numFmtId="0" fontId="74" fillId="0" borderId="111" xfId="0" applyFont="1" applyBorder="1" applyAlignment="1">
      <alignment horizontal="center" vertical="center"/>
    </xf>
    <xf numFmtId="0" fontId="74" fillId="0" borderId="60" xfId="0" applyFont="1" applyBorder="1" applyAlignment="1">
      <alignment horizontal="center" vertical="center" wrapText="1"/>
    </xf>
    <xf numFmtId="0" fontId="0" fillId="0" borderId="50" xfId="0" applyBorder="1" applyAlignment="1">
      <alignment horizontal="center" vertical="center"/>
    </xf>
    <xf numFmtId="0" fontId="0" fillId="0" borderId="59" xfId="0" applyBorder="1" applyAlignment="1">
      <alignment horizontal="center" vertical="center"/>
    </xf>
    <xf numFmtId="0" fontId="0" fillId="0" borderId="81" xfId="0" applyBorder="1" applyAlignment="1">
      <alignment horizontal="center" vertical="center"/>
    </xf>
    <xf numFmtId="0" fontId="0" fillId="0" borderId="0" xfId="0" applyBorder="1" applyAlignment="1">
      <alignment horizontal="center" vertical="center"/>
    </xf>
    <xf numFmtId="0" fontId="0" fillId="0" borderId="65" xfId="0"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0" fillId="0" borderId="67" xfId="0" applyBorder="1" applyAlignment="1">
      <alignment horizontal="center" vertical="center"/>
    </xf>
    <xf numFmtId="0" fontId="74" fillId="0" borderId="60" xfId="0" applyFont="1" applyBorder="1" applyAlignment="1">
      <alignment horizontal="center" vertical="center" wrapText="1"/>
    </xf>
    <xf numFmtId="0" fontId="74" fillId="0" borderId="50" xfId="0" applyFont="1" applyBorder="1" applyAlignment="1">
      <alignment horizontal="center" vertical="center"/>
    </xf>
    <xf numFmtId="0" fontId="74" fillId="0" borderId="59" xfId="0" applyFont="1" applyBorder="1" applyAlignment="1">
      <alignment horizontal="center" vertical="center"/>
    </xf>
    <xf numFmtId="0" fontId="74" fillId="0" borderId="112" xfId="0" applyFont="1" applyBorder="1" applyAlignment="1">
      <alignment horizontal="center" vertical="center"/>
    </xf>
    <xf numFmtId="0" fontId="74" fillId="0" borderId="113" xfId="0" applyFont="1" applyBorder="1" applyAlignment="1">
      <alignment horizontal="center" vertical="center"/>
    </xf>
    <xf numFmtId="0" fontId="74" fillId="0" borderId="81" xfId="0" applyFont="1" applyBorder="1" applyAlignment="1">
      <alignment horizontal="distributed" vertical="center"/>
    </xf>
    <xf numFmtId="0" fontId="74" fillId="0" borderId="0" xfId="0" applyFont="1" applyBorder="1" applyAlignment="1">
      <alignment horizontal="distributed" vertical="center"/>
    </xf>
    <xf numFmtId="0" fontId="74" fillId="0" borderId="65" xfId="0" applyFont="1" applyBorder="1" applyAlignment="1">
      <alignment horizontal="distributed" vertical="center"/>
    </xf>
    <xf numFmtId="0" fontId="74" fillId="0" borderId="112" xfId="0" applyFont="1" applyBorder="1" applyAlignment="1">
      <alignment horizontal="distributed" vertical="center"/>
    </xf>
    <xf numFmtId="0" fontId="74" fillId="0" borderId="113" xfId="0" applyFont="1" applyBorder="1" applyAlignment="1">
      <alignment horizontal="distributed" vertical="center"/>
    </xf>
    <xf numFmtId="0" fontId="74" fillId="0" borderId="67" xfId="0" applyFont="1" applyBorder="1" applyAlignment="1">
      <alignment horizontal="distributed" vertical="center"/>
    </xf>
    <xf numFmtId="0" fontId="74" fillId="0" borderId="114" xfId="0" applyFont="1" applyBorder="1" applyAlignment="1">
      <alignment horizontal="distributed" vertical="center"/>
    </xf>
    <xf numFmtId="0" fontId="74" fillId="0" borderId="115" xfId="0" applyFont="1" applyBorder="1" applyAlignment="1">
      <alignment horizontal="distributed" vertical="center"/>
    </xf>
    <xf numFmtId="0" fontId="74" fillId="0" borderId="116" xfId="0" applyFont="1" applyBorder="1" applyAlignment="1">
      <alignment horizontal="distributed" vertical="center"/>
    </xf>
    <xf numFmtId="0" fontId="74" fillId="0" borderId="117" xfId="0" applyFont="1" applyBorder="1" applyAlignment="1">
      <alignment horizontal="distributed" vertical="center"/>
    </xf>
    <xf numFmtId="0" fontId="74" fillId="0" borderId="118" xfId="0" applyFont="1" applyBorder="1" applyAlignment="1">
      <alignment horizontal="distributed" vertical="center"/>
    </xf>
    <xf numFmtId="0" fontId="74" fillId="0" borderId="119" xfId="0" applyFont="1" applyBorder="1" applyAlignment="1">
      <alignment horizontal="distributed" vertical="center"/>
    </xf>
    <xf numFmtId="0" fontId="74" fillId="0" borderId="120" xfId="0" applyFont="1" applyBorder="1" applyAlignment="1">
      <alignment horizontal="distributed" vertical="center"/>
    </xf>
    <xf numFmtId="0" fontId="74" fillId="0" borderId="121" xfId="0" applyFont="1" applyBorder="1" applyAlignment="1">
      <alignment horizontal="distributed" vertical="center"/>
    </xf>
    <xf numFmtId="0" fontId="74" fillId="0" borderId="122" xfId="0" applyFont="1" applyBorder="1" applyAlignment="1">
      <alignment horizontal="distributed" vertical="center"/>
    </xf>
    <xf numFmtId="0" fontId="74" fillId="0" borderId="123" xfId="0" applyFont="1" applyBorder="1" applyAlignment="1">
      <alignment horizontal="center" vertical="center" wrapText="1"/>
    </xf>
    <xf numFmtId="0" fontId="74" fillId="0" borderId="114" xfId="0" applyFont="1" applyBorder="1" applyAlignment="1">
      <alignment horizontal="center" vertical="center" wrapText="1"/>
    </xf>
    <xf numFmtId="0" fontId="74" fillId="0" borderId="124" xfId="0" applyFont="1" applyBorder="1" applyAlignment="1">
      <alignment horizontal="center" vertical="center" wrapText="1"/>
    </xf>
    <xf numFmtId="0" fontId="74" fillId="0" borderId="57" xfId="0" applyFont="1" applyBorder="1" applyAlignment="1">
      <alignment horizontal="center" vertical="center" wrapText="1"/>
    </xf>
    <xf numFmtId="0" fontId="74" fillId="0" borderId="17" xfId="0" applyFont="1" applyBorder="1" applyAlignment="1">
      <alignment horizontal="center" vertical="center" wrapText="1"/>
    </xf>
    <xf numFmtId="0" fontId="74" fillId="0" borderId="125" xfId="0" applyFont="1" applyBorder="1" applyAlignment="1">
      <alignment horizontal="center" vertical="center" wrapText="1"/>
    </xf>
    <xf numFmtId="0" fontId="74" fillId="0" borderId="126" xfId="0" applyFont="1" applyBorder="1" applyAlignment="1">
      <alignment horizontal="center" vertical="center" wrapText="1"/>
    </xf>
    <xf numFmtId="0" fontId="74" fillId="0" borderId="34" xfId="0" applyFont="1" applyBorder="1" applyAlignment="1">
      <alignment horizontal="center" vertical="center" wrapText="1"/>
    </xf>
    <xf numFmtId="0" fontId="74" fillId="0" borderId="127" xfId="0" applyFont="1" applyBorder="1" applyAlignment="1">
      <alignment horizontal="center" vertical="center" wrapText="1"/>
    </xf>
    <xf numFmtId="0" fontId="93" fillId="0" borderId="34" xfId="0" applyFont="1" applyBorder="1" applyAlignment="1">
      <alignment horizontal="center" vertical="center"/>
    </xf>
    <xf numFmtId="0" fontId="93" fillId="0" borderId="18" xfId="0" applyFont="1" applyBorder="1" applyAlignment="1">
      <alignment horizontal="center" vertical="center"/>
    </xf>
    <xf numFmtId="0" fontId="93" fillId="0" borderId="128" xfId="0" applyFont="1" applyBorder="1" applyAlignment="1">
      <alignment horizontal="center" vertical="center"/>
    </xf>
    <xf numFmtId="0" fontId="93" fillId="0" borderId="129" xfId="0" applyFont="1" applyBorder="1" applyAlignment="1">
      <alignment horizontal="center" vertical="center"/>
    </xf>
    <xf numFmtId="0" fontId="93" fillId="0" borderId="130" xfId="0" applyFont="1" applyBorder="1" applyAlignment="1">
      <alignment horizontal="center" vertical="center"/>
    </xf>
    <xf numFmtId="0" fontId="74" fillId="0" borderId="131" xfId="0" applyFont="1" applyBorder="1" applyAlignment="1">
      <alignment horizontal="center" vertical="center"/>
    </xf>
    <xf numFmtId="0" fontId="74" fillId="0" borderId="129" xfId="0" applyFont="1" applyBorder="1" applyAlignment="1">
      <alignment horizontal="center" vertical="center"/>
    </xf>
    <xf numFmtId="0" fontId="74" fillId="0" borderId="129" xfId="0" applyFont="1" applyBorder="1" applyAlignment="1">
      <alignment horizontal="center" vertical="center"/>
    </xf>
    <xf numFmtId="0" fontId="74" fillId="0" borderId="130" xfId="0" applyFont="1" applyBorder="1" applyAlignment="1">
      <alignment horizontal="center" vertical="center"/>
    </xf>
    <xf numFmtId="0" fontId="74" fillId="0" borderId="107" xfId="0" applyFont="1" applyBorder="1" applyAlignment="1">
      <alignment horizontal="center" vertical="center"/>
    </xf>
    <xf numFmtId="0" fontId="74" fillId="0" borderId="132" xfId="0" applyFont="1" applyBorder="1" applyAlignment="1">
      <alignment horizontal="center" vertical="center"/>
    </xf>
    <xf numFmtId="0" fontId="74" fillId="0" borderId="133" xfId="0" applyFont="1" applyBorder="1" applyAlignment="1">
      <alignment horizontal="center" vertical="center" wrapText="1"/>
    </xf>
    <xf numFmtId="0" fontId="74" fillId="0" borderId="133" xfId="0" applyFont="1" applyBorder="1" applyAlignment="1">
      <alignment horizontal="center" vertical="center"/>
    </xf>
    <xf numFmtId="0" fontId="74" fillId="0" borderId="110" xfId="0" applyFont="1" applyBorder="1" applyAlignment="1">
      <alignment horizontal="center" vertical="center"/>
    </xf>
    <xf numFmtId="0" fontId="74" fillId="0" borderId="86" xfId="0" applyFont="1" applyBorder="1" applyAlignment="1">
      <alignment horizontal="center" vertical="center" wrapText="1" shrinkToFit="1"/>
    </xf>
    <xf numFmtId="0" fontId="74" fillId="0" borderId="10" xfId="0" applyFont="1" applyBorder="1" applyAlignment="1">
      <alignment horizontal="center" vertical="center" wrapText="1" shrinkToFit="1"/>
    </xf>
    <xf numFmtId="0" fontId="74" fillId="0" borderId="81" xfId="0" applyFont="1" applyBorder="1" applyAlignment="1">
      <alignment horizontal="center" vertical="center" wrapText="1" shrinkToFit="1"/>
    </xf>
    <xf numFmtId="0" fontId="74" fillId="0" borderId="0" xfId="0" applyFont="1" applyBorder="1" applyAlignment="1">
      <alignment horizontal="center" vertical="center" wrapText="1" shrinkToFit="1"/>
    </xf>
    <xf numFmtId="0" fontId="74" fillId="0" borderId="86" xfId="0" applyFont="1"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81" xfId="0" applyBorder="1" applyAlignment="1">
      <alignment vertical="center" wrapText="1"/>
    </xf>
    <xf numFmtId="0" fontId="0" fillId="0" borderId="0" xfId="0" applyBorder="1" applyAlignment="1">
      <alignment vertical="center" wrapText="1"/>
    </xf>
    <xf numFmtId="0" fontId="0" fillId="0" borderId="65" xfId="0" applyBorder="1" applyAlignment="1">
      <alignment vertical="center" wrapText="1"/>
    </xf>
    <xf numFmtId="0" fontId="74" fillId="0" borderId="86"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83" xfId="0" applyFont="1" applyBorder="1" applyAlignment="1">
      <alignment horizontal="center" vertical="center" wrapText="1"/>
    </xf>
    <xf numFmtId="0" fontId="74" fillId="0" borderId="84" xfId="0" applyFont="1" applyBorder="1" applyAlignment="1">
      <alignment horizontal="center" vertical="center" wrapText="1"/>
    </xf>
    <xf numFmtId="0" fontId="74" fillId="0" borderId="92" xfId="0" applyFont="1" applyBorder="1" applyAlignment="1">
      <alignment horizontal="center" vertical="center" wrapText="1"/>
    </xf>
    <xf numFmtId="183" fontId="74" fillId="0" borderId="81" xfId="0" applyNumberFormat="1" applyFont="1" applyBorder="1" applyAlignment="1">
      <alignment vertical="center" shrinkToFit="1"/>
    </xf>
    <xf numFmtId="183" fontId="74" fillId="0" borderId="0" xfId="0" applyNumberFormat="1" applyFont="1" applyBorder="1" applyAlignment="1">
      <alignment vertical="center" shrinkToFit="1"/>
    </xf>
    <xf numFmtId="183" fontId="74" fillId="0" borderId="134" xfId="0" applyNumberFormat="1" applyFont="1" applyBorder="1" applyAlignment="1">
      <alignment vertical="center" shrinkToFit="1"/>
    </xf>
    <xf numFmtId="183" fontId="74" fillId="0" borderId="83" xfId="0" applyNumberFormat="1" applyFont="1" applyBorder="1" applyAlignment="1">
      <alignment vertical="center" shrinkToFit="1"/>
    </xf>
    <xf numFmtId="183" fontId="74" fillId="0" borderId="84" xfId="0" applyNumberFormat="1" applyFont="1" applyBorder="1" applyAlignment="1">
      <alignment vertical="center" shrinkToFit="1"/>
    </xf>
    <xf numFmtId="183" fontId="74" fillId="0" borderId="135" xfId="0" applyNumberFormat="1" applyFont="1" applyBorder="1" applyAlignment="1">
      <alignment vertical="center" shrinkToFit="1"/>
    </xf>
    <xf numFmtId="183" fontId="74" fillId="0" borderId="136" xfId="0" applyNumberFormat="1" applyFont="1" applyBorder="1" applyAlignment="1">
      <alignment vertical="center" shrinkToFit="1"/>
    </xf>
    <xf numFmtId="183" fontId="74" fillId="0" borderId="121" xfId="0" applyNumberFormat="1" applyFont="1" applyBorder="1" applyAlignment="1">
      <alignment vertical="center" shrinkToFit="1"/>
    </xf>
    <xf numFmtId="4" fontId="74" fillId="0" borderId="136" xfId="0" applyNumberFormat="1" applyFont="1" applyBorder="1" applyAlignment="1">
      <alignment vertical="center" shrinkToFit="1"/>
    </xf>
    <xf numFmtId="4" fontId="74" fillId="0" borderId="137" xfId="0" applyNumberFormat="1" applyFont="1" applyBorder="1" applyAlignment="1">
      <alignment vertical="center" shrinkToFit="1"/>
    </xf>
    <xf numFmtId="4" fontId="74" fillId="0" borderId="121" xfId="0" applyNumberFormat="1" applyFont="1" applyBorder="1" applyAlignment="1">
      <alignment vertical="center" shrinkToFit="1"/>
    </xf>
    <xf numFmtId="4" fontId="74" fillId="0" borderId="122" xfId="0" applyNumberFormat="1" applyFont="1" applyBorder="1" applyAlignment="1">
      <alignment vertical="center" shrinkToFit="1"/>
    </xf>
    <xf numFmtId="0" fontId="93" fillId="0" borderId="138" xfId="0" applyFont="1" applyBorder="1" applyAlignment="1">
      <alignment horizontal="center" vertical="center" wrapText="1"/>
    </xf>
    <xf numFmtId="0" fontId="93" fillId="0" borderId="0" xfId="0" applyFont="1" applyBorder="1" applyAlignment="1">
      <alignment horizontal="center" vertical="center" wrapText="1"/>
    </xf>
    <xf numFmtId="0" fontId="93" fillId="0" borderId="65" xfId="0" applyFont="1" applyBorder="1" applyAlignment="1">
      <alignment horizontal="center" vertical="center" wrapText="1"/>
    </xf>
    <xf numFmtId="0" fontId="93" fillId="0" borderId="139" xfId="0" applyFont="1" applyBorder="1" applyAlignment="1">
      <alignment horizontal="center" vertical="center" wrapText="1"/>
    </xf>
    <xf numFmtId="0" fontId="93" fillId="0" borderId="84" xfId="0" applyFont="1" applyBorder="1" applyAlignment="1">
      <alignment horizontal="center" vertical="center" wrapText="1"/>
    </xf>
    <xf numFmtId="0" fontId="93" fillId="0" borderId="92" xfId="0" applyFont="1" applyBorder="1" applyAlignment="1">
      <alignment horizontal="center" vertical="center" wrapText="1"/>
    </xf>
    <xf numFmtId="0" fontId="74" fillId="0" borderId="140" xfId="0" applyFont="1" applyBorder="1" applyAlignment="1">
      <alignment horizontal="center" vertical="center"/>
    </xf>
    <xf numFmtId="0" fontId="74" fillId="0" borderId="141" xfId="0" applyFont="1" applyBorder="1" applyAlignment="1">
      <alignment horizontal="center" vertical="center"/>
    </xf>
    <xf numFmtId="0" fontId="74" fillId="0" borderId="142" xfId="0" applyFont="1" applyBorder="1" applyAlignment="1">
      <alignment horizontal="center" vertical="center"/>
    </xf>
    <xf numFmtId="0" fontId="74" fillId="0" borderId="90" xfId="0" applyFont="1" applyBorder="1" applyAlignment="1">
      <alignment horizontal="center" vertical="center" shrinkToFit="1"/>
    </xf>
    <xf numFmtId="0" fontId="74" fillId="0" borderId="33" xfId="0" applyFont="1" applyBorder="1" applyAlignment="1">
      <alignment horizontal="center" vertical="center" shrinkToFit="1"/>
    </xf>
    <xf numFmtId="0" fontId="74" fillId="0" borderId="32" xfId="0" applyFont="1" applyBorder="1" applyAlignment="1">
      <alignment horizontal="center" vertical="center" shrinkToFit="1"/>
    </xf>
    <xf numFmtId="0" fontId="74" fillId="0" borderId="143" xfId="0" applyFont="1" applyBorder="1" applyAlignment="1">
      <alignment horizontal="center" vertical="center"/>
    </xf>
    <xf numFmtId="0" fontId="74" fillId="0" borderId="57" xfId="0" applyFont="1" applyBorder="1" applyAlignment="1">
      <alignment horizontal="center" vertical="center"/>
    </xf>
    <xf numFmtId="0" fontId="74" fillId="0" borderId="17" xfId="0" applyFont="1" applyBorder="1" applyAlignment="1">
      <alignment horizontal="center" vertical="center" wrapText="1" shrinkToFit="1"/>
    </xf>
    <xf numFmtId="0" fontId="74" fillId="0" borderId="13" xfId="0" applyFont="1" applyBorder="1" applyAlignment="1">
      <alignment horizontal="center" vertical="center" wrapText="1" shrinkToFit="1"/>
    </xf>
    <xf numFmtId="0" fontId="74" fillId="0" borderId="17" xfId="0" applyFont="1" applyBorder="1" applyAlignment="1">
      <alignment vertical="center" wrapText="1"/>
    </xf>
    <xf numFmtId="0" fontId="0" fillId="0" borderId="13" xfId="0" applyBorder="1" applyAlignment="1">
      <alignment vertical="center" wrapText="1"/>
    </xf>
    <xf numFmtId="0" fontId="0" fillId="0" borderId="30" xfId="0" applyBorder="1" applyAlignment="1">
      <alignment vertical="center" wrapText="1"/>
    </xf>
    <xf numFmtId="0" fontId="0" fillId="0" borderId="17" xfId="0" applyBorder="1" applyAlignment="1">
      <alignment vertical="center" wrapText="1"/>
    </xf>
    <xf numFmtId="0" fontId="74" fillId="0" borderId="43"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42" xfId="0" applyFont="1" applyBorder="1" applyAlignment="1">
      <alignment horizontal="center" vertical="center" wrapText="1"/>
    </xf>
    <xf numFmtId="4" fontId="74" fillId="0" borderId="81" xfId="0" applyNumberFormat="1" applyFont="1" applyBorder="1" applyAlignment="1">
      <alignment vertical="center"/>
    </xf>
    <xf numFmtId="4" fontId="74" fillId="0" borderId="0" xfId="0" applyNumberFormat="1" applyFont="1" applyBorder="1" applyAlignment="1">
      <alignment vertical="center"/>
    </xf>
    <xf numFmtId="4" fontId="74" fillId="0" borderId="134" xfId="0" applyNumberFormat="1" applyFont="1" applyBorder="1" applyAlignment="1">
      <alignment vertical="center"/>
    </xf>
    <xf numFmtId="4" fontId="74" fillId="0" borderId="83" xfId="0" applyNumberFormat="1" applyFont="1" applyBorder="1" applyAlignment="1">
      <alignment vertical="center"/>
    </xf>
    <xf numFmtId="4" fontId="74" fillId="0" borderId="84" xfId="0" applyNumberFormat="1" applyFont="1" applyBorder="1" applyAlignment="1">
      <alignment vertical="center"/>
    </xf>
    <xf numFmtId="4" fontId="74" fillId="0" borderId="135" xfId="0" applyNumberFormat="1" applyFont="1" applyBorder="1" applyAlignment="1">
      <alignment vertical="center"/>
    </xf>
    <xf numFmtId="0" fontId="74" fillId="0" borderId="144" xfId="0" applyFont="1" applyBorder="1" applyAlignment="1">
      <alignment horizontal="center" vertical="center"/>
    </xf>
    <xf numFmtId="0" fontId="74" fillId="0" borderId="145" xfId="0" applyFont="1" applyBorder="1" applyAlignment="1">
      <alignment horizontal="center" vertical="center"/>
    </xf>
    <xf numFmtId="0" fontId="74" fillId="0" borderId="40" xfId="0" applyFont="1" applyBorder="1" applyAlignment="1">
      <alignment horizontal="center" vertical="center" wrapText="1" shrinkToFit="1"/>
    </xf>
    <xf numFmtId="0" fontId="74" fillId="0" borderId="36" xfId="0" applyFont="1" applyBorder="1" applyAlignment="1">
      <alignment horizontal="center" vertical="center" wrapText="1" shrinkToFit="1"/>
    </xf>
    <xf numFmtId="0" fontId="0" fillId="0" borderId="40" xfId="0" applyBorder="1" applyAlignment="1">
      <alignment vertical="center" wrapText="1"/>
    </xf>
    <xf numFmtId="0" fontId="0" fillId="0" borderId="36" xfId="0" applyBorder="1" applyAlignment="1">
      <alignment vertical="center" wrapText="1"/>
    </xf>
    <xf numFmtId="0" fontId="0" fillId="0" borderId="39" xfId="0" applyBorder="1" applyAlignment="1">
      <alignment vertical="center" wrapText="1"/>
    </xf>
    <xf numFmtId="0" fontId="74" fillId="0" borderId="146" xfId="0" applyFont="1" applyBorder="1" applyAlignment="1">
      <alignment horizontal="center" vertical="center"/>
    </xf>
    <xf numFmtId="0" fontId="74" fillId="0" borderId="25" xfId="0" applyFont="1" applyBorder="1" applyAlignment="1">
      <alignment horizontal="center" vertical="center"/>
    </xf>
    <xf numFmtId="0" fontId="74" fillId="0" borderId="147" xfId="0" applyFont="1" applyBorder="1" applyAlignment="1">
      <alignment horizontal="center" vertical="center"/>
    </xf>
    <xf numFmtId="0" fontId="74" fillId="0" borderId="146" xfId="0" applyFont="1" applyBorder="1" applyAlignment="1">
      <alignment horizontal="center" vertical="center" wrapText="1"/>
    </xf>
    <xf numFmtId="0" fontId="74" fillId="0" borderId="25" xfId="0" applyFont="1" applyBorder="1" applyAlignment="1">
      <alignment horizontal="center" vertical="center" wrapText="1"/>
    </xf>
    <xf numFmtId="0" fontId="74" fillId="0" borderId="147" xfId="0" applyFont="1" applyBorder="1" applyAlignment="1">
      <alignment horizontal="center" vertical="center" wrapText="1"/>
    </xf>
    <xf numFmtId="4" fontId="74" fillId="0" borderId="43" xfId="0" applyNumberFormat="1" applyFont="1" applyBorder="1" applyAlignment="1">
      <alignment vertical="center"/>
    </xf>
    <xf numFmtId="4" fontId="74" fillId="0" borderId="14" xfId="0" applyNumberFormat="1" applyFont="1" applyBorder="1" applyAlignment="1">
      <alignment vertical="center"/>
    </xf>
    <xf numFmtId="4" fontId="74" fillId="0" borderId="148" xfId="0" applyNumberFormat="1" applyFont="1" applyBorder="1" applyAlignment="1">
      <alignment vertical="center"/>
    </xf>
    <xf numFmtId="4" fontId="74" fillId="0" borderId="146" xfId="0" applyNumberFormat="1" applyFont="1" applyBorder="1" applyAlignment="1">
      <alignment vertical="center"/>
    </xf>
    <xf numFmtId="4" fontId="74" fillId="0" borderId="25" xfId="0" applyNumberFormat="1" applyFont="1" applyBorder="1" applyAlignment="1">
      <alignment vertical="center"/>
    </xf>
    <xf numFmtId="4" fontId="74" fillId="0" borderId="149" xfId="0" applyNumberFormat="1" applyFont="1" applyBorder="1" applyAlignment="1">
      <alignment vertical="center"/>
    </xf>
    <xf numFmtId="4" fontId="74" fillId="0" borderId="150" xfId="0" applyNumberFormat="1" applyFont="1" applyBorder="1" applyAlignment="1">
      <alignment vertical="center" shrinkToFit="1"/>
    </xf>
    <xf numFmtId="0" fontId="93" fillId="0" borderId="151" xfId="0" applyFont="1" applyBorder="1" applyAlignment="1">
      <alignment horizontal="center" vertical="center" wrapText="1"/>
    </xf>
    <xf numFmtId="0" fontId="93" fillId="0" borderId="14" xfId="0" applyFont="1" applyBorder="1" applyAlignment="1">
      <alignment horizontal="center" vertical="center" wrapText="1"/>
    </xf>
    <xf numFmtId="0" fontId="93" fillId="0" borderId="42" xfId="0" applyFont="1" applyBorder="1" applyAlignment="1">
      <alignment horizontal="center" vertical="center" wrapText="1"/>
    </xf>
    <xf numFmtId="0" fontId="93" fillId="0" borderId="15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147" xfId="0" applyFont="1" applyBorder="1" applyAlignment="1">
      <alignment horizontal="center" vertical="center" wrapText="1"/>
    </xf>
    <xf numFmtId="0" fontId="74" fillId="0" borderId="153" xfId="0" applyFont="1" applyBorder="1" applyAlignment="1">
      <alignment horizontal="center" vertical="center"/>
    </xf>
    <xf numFmtId="0" fontId="74" fillId="0" borderId="93" xfId="0" applyFont="1" applyBorder="1" applyAlignment="1">
      <alignment horizontal="center" vertical="center"/>
    </xf>
    <xf numFmtId="0" fontId="74" fillId="0" borderId="154" xfId="0" applyFont="1" applyBorder="1" applyAlignment="1">
      <alignment horizontal="center" vertical="center"/>
    </xf>
    <xf numFmtId="0" fontId="74" fillId="0" borderId="155" xfId="0" applyFont="1" applyBorder="1" applyAlignment="1">
      <alignment horizontal="center" vertical="center" shrinkToFit="1"/>
    </xf>
    <xf numFmtId="0" fontId="74" fillId="0" borderId="156" xfId="0" applyFont="1" applyBorder="1" applyAlignment="1">
      <alignment horizontal="center" vertical="center" shrinkToFit="1"/>
    </xf>
    <xf numFmtId="0" fontId="74" fillId="0" borderId="157" xfId="0" applyFont="1" applyBorder="1" applyAlignment="1">
      <alignment horizontal="center" vertical="center" shrinkToFit="1"/>
    </xf>
    <xf numFmtId="0" fontId="74" fillId="0" borderId="158" xfId="0" applyFont="1" applyBorder="1" applyAlignment="1">
      <alignment horizontal="center" vertical="center"/>
    </xf>
    <xf numFmtId="0" fontId="74" fillId="0" borderId="159" xfId="0" applyFont="1" applyBorder="1" applyAlignment="1">
      <alignment horizontal="center" vertical="center"/>
    </xf>
    <xf numFmtId="0" fontId="74" fillId="0" borderId="160" xfId="0" applyFont="1" applyBorder="1" applyAlignment="1">
      <alignment horizontal="center" vertical="center"/>
    </xf>
    <xf numFmtId="0" fontId="74" fillId="0" borderId="114" xfId="0" applyFont="1" applyBorder="1" applyAlignment="1">
      <alignment horizontal="center" vertical="center" wrapText="1"/>
    </xf>
    <xf numFmtId="0" fontId="74" fillId="0" borderId="115" xfId="0" applyFont="1" applyBorder="1" applyAlignment="1">
      <alignment horizontal="center" vertical="center" wrapText="1"/>
    </xf>
    <xf numFmtId="0" fontId="74" fillId="0" borderId="116" xfId="0" applyFont="1" applyBorder="1" applyAlignment="1">
      <alignment horizontal="center" vertical="center" wrapText="1"/>
    </xf>
    <xf numFmtId="0" fontId="74" fillId="0" borderId="114" xfId="0" applyFont="1" applyBorder="1" applyAlignment="1">
      <alignment horizontal="center" vertical="center"/>
    </xf>
    <xf numFmtId="0" fontId="74" fillId="0" borderId="115" xfId="0" applyFont="1" applyBorder="1" applyAlignment="1">
      <alignment horizontal="center" vertical="center"/>
    </xf>
    <xf numFmtId="0" fontId="74" fillId="0" borderId="116" xfId="0" applyFont="1" applyBorder="1" applyAlignment="1">
      <alignment horizontal="center" vertical="center"/>
    </xf>
    <xf numFmtId="0" fontId="74" fillId="0" borderId="161" xfId="0" applyFont="1" applyBorder="1" applyAlignment="1">
      <alignment horizontal="center" vertical="center"/>
    </xf>
    <xf numFmtId="1" fontId="96" fillId="0" borderId="17" xfId="0" applyNumberFormat="1" applyFont="1" applyBorder="1" applyAlignment="1">
      <alignment horizontal="center" vertical="center"/>
    </xf>
    <xf numFmtId="1" fontId="96" fillId="0" borderId="13" xfId="0" applyNumberFormat="1" applyFont="1" applyBorder="1" applyAlignment="1">
      <alignment horizontal="center" vertical="center"/>
    </xf>
    <xf numFmtId="0" fontId="84" fillId="0" borderId="13" xfId="0" applyNumberFormat="1" applyFont="1" applyBorder="1" applyAlignment="1">
      <alignment horizontal="center" vertical="center"/>
    </xf>
    <xf numFmtId="4" fontId="74" fillId="0" borderId="104" xfId="0" applyNumberFormat="1" applyFont="1" applyBorder="1" applyAlignment="1">
      <alignment horizontal="center" vertical="center"/>
    </xf>
    <xf numFmtId="4" fontId="74" fillId="0" borderId="14" xfId="0" applyNumberFormat="1" applyFont="1" applyBorder="1" applyAlignment="1">
      <alignment horizontal="center" vertical="center"/>
    </xf>
    <xf numFmtId="4" fontId="74" fillId="0" borderId="42" xfId="0" applyNumberFormat="1" applyFont="1" applyBorder="1" applyAlignment="1">
      <alignment horizontal="center" vertical="center"/>
    </xf>
    <xf numFmtId="1" fontId="96" fillId="0" borderId="43" xfId="0" applyNumberFormat="1" applyFont="1" applyBorder="1" applyAlignment="1">
      <alignment horizontal="center" vertical="center"/>
    </xf>
    <xf numFmtId="1" fontId="96" fillId="0" borderId="14" xfId="0" applyNumberFormat="1" applyFont="1" applyBorder="1" applyAlignment="1">
      <alignment horizontal="center" vertical="center"/>
    </xf>
    <xf numFmtId="0" fontId="84" fillId="0" borderId="14" xfId="0" applyNumberFormat="1" applyFont="1" applyBorder="1" applyAlignment="1">
      <alignment horizontal="center" vertical="center"/>
    </xf>
    <xf numFmtId="4" fontId="74" fillId="0" borderId="105" xfId="0" applyNumberFormat="1" applyFont="1" applyBorder="1" applyAlignment="1">
      <alignment horizontal="center" vertical="center"/>
    </xf>
    <xf numFmtId="4" fontId="74" fillId="0" borderId="36" xfId="0" applyNumberFormat="1" applyFont="1" applyBorder="1" applyAlignment="1">
      <alignment horizontal="center" vertical="center"/>
    </xf>
    <xf numFmtId="4" fontId="74" fillId="0" borderId="39" xfId="0" applyNumberFormat="1" applyFont="1" applyBorder="1" applyAlignment="1">
      <alignment horizontal="center" vertical="center"/>
    </xf>
    <xf numFmtId="1" fontId="96" fillId="0" borderId="40" xfId="0" applyNumberFormat="1" applyFont="1" applyBorder="1" applyAlignment="1">
      <alignment horizontal="center" vertical="center"/>
    </xf>
    <xf numFmtId="1" fontId="96" fillId="0" borderId="36" xfId="0" applyNumberFormat="1" applyFont="1" applyBorder="1" applyAlignment="1">
      <alignment horizontal="center" vertical="center"/>
    </xf>
    <xf numFmtId="0" fontId="96" fillId="0" borderId="40" xfId="0" applyNumberFormat="1" applyFont="1" applyBorder="1" applyAlignment="1">
      <alignment horizontal="center" vertical="center"/>
    </xf>
    <xf numFmtId="0" fontId="96" fillId="0" borderId="36" xfId="0" applyNumberFormat="1" applyFont="1" applyBorder="1" applyAlignment="1">
      <alignment horizontal="center" vertical="center"/>
    </xf>
    <xf numFmtId="0" fontId="74" fillId="0" borderId="16" xfId="0" applyFont="1" applyBorder="1" applyAlignment="1">
      <alignment horizontal="center" vertical="center"/>
    </xf>
    <xf numFmtId="0" fontId="74" fillId="0" borderId="40" xfId="0" applyFont="1" applyBorder="1" applyAlignment="1">
      <alignment horizontal="center" vertical="center"/>
    </xf>
    <xf numFmtId="0" fontId="74" fillId="0" borderId="36" xfId="0" applyFont="1" applyBorder="1" applyAlignment="1">
      <alignment horizontal="center" vertical="center"/>
    </xf>
    <xf numFmtId="0" fontId="74" fillId="0" borderId="37" xfId="0" applyFont="1" applyBorder="1" applyAlignment="1">
      <alignment horizontal="center" vertical="center"/>
    </xf>
    <xf numFmtId="0" fontId="74" fillId="0" borderId="38" xfId="0" applyFont="1" applyBorder="1" applyAlignment="1">
      <alignment horizontal="center" vertical="center" textRotation="255"/>
    </xf>
    <xf numFmtId="0" fontId="74" fillId="0" borderId="143" xfId="0" applyFont="1" applyBorder="1" applyAlignment="1">
      <alignment horizontal="center" vertical="center" textRotation="255"/>
    </xf>
    <xf numFmtId="0" fontId="74" fillId="0" borderId="60" xfId="0" applyFont="1" applyBorder="1" applyAlignment="1">
      <alignment horizontal="distributed" vertical="center" wrapText="1"/>
    </xf>
    <xf numFmtId="0" fontId="74" fillId="0" borderId="50" xfId="0" applyFont="1" applyBorder="1" applyAlignment="1">
      <alignment horizontal="distributed" vertical="center" wrapText="1"/>
    </xf>
    <xf numFmtId="0" fontId="74" fillId="0" borderId="59" xfId="0" applyFont="1" applyBorder="1" applyAlignment="1">
      <alignment horizontal="distributed" vertical="center" wrapText="1"/>
    </xf>
    <xf numFmtId="0" fontId="74" fillId="0" borderId="146" xfId="0" applyFont="1" applyBorder="1" applyAlignment="1">
      <alignment horizontal="distributed" vertical="center" wrapText="1"/>
    </xf>
    <xf numFmtId="0" fontId="74" fillId="0" borderId="25" xfId="0" applyFont="1" applyBorder="1" applyAlignment="1">
      <alignment horizontal="distributed" vertical="center" wrapText="1"/>
    </xf>
    <xf numFmtId="0" fontId="74" fillId="0" borderId="147" xfId="0" applyFont="1" applyBorder="1" applyAlignment="1">
      <alignment horizontal="distributed" vertical="center" wrapText="1"/>
    </xf>
    <xf numFmtId="0" fontId="74" fillId="0" borderId="60" xfId="0" applyFont="1" applyBorder="1" applyAlignment="1">
      <alignment horizontal="center" vertical="center" textRotation="255" wrapText="1"/>
    </xf>
    <xf numFmtId="0" fontId="74" fillId="0" borderId="50" xfId="0" applyFont="1" applyBorder="1" applyAlignment="1">
      <alignment horizontal="center" vertical="center" textRotation="255" wrapText="1"/>
    </xf>
    <xf numFmtId="0" fontId="74" fillId="0" borderId="59" xfId="0" applyFont="1" applyBorder="1" applyAlignment="1">
      <alignment horizontal="center" vertical="center" textRotation="255" wrapText="1"/>
    </xf>
    <xf numFmtId="0" fontId="74" fillId="0" borderId="146" xfId="0" applyFont="1" applyBorder="1" applyAlignment="1">
      <alignment horizontal="center" vertical="center" textRotation="255" wrapText="1"/>
    </xf>
    <xf numFmtId="0" fontId="74" fillId="0" borderId="25" xfId="0" applyFont="1" applyBorder="1" applyAlignment="1">
      <alignment horizontal="center" vertical="center" textRotation="255" wrapText="1"/>
    </xf>
    <xf numFmtId="0" fontId="74" fillId="0" borderId="147" xfId="0" applyFont="1" applyBorder="1" applyAlignment="1">
      <alignment horizontal="center" vertical="center" textRotation="255" wrapText="1"/>
    </xf>
    <xf numFmtId="0" fontId="74" fillId="0" borderId="50" xfId="0" applyFont="1" applyBorder="1" applyAlignment="1">
      <alignment horizontal="center" vertical="center" wrapText="1"/>
    </xf>
    <xf numFmtId="0" fontId="74" fillId="0" borderId="162" xfId="0" applyFont="1" applyBorder="1" applyAlignment="1">
      <alignment horizontal="distributed" vertical="center"/>
    </xf>
    <xf numFmtId="0" fontId="74" fillId="0" borderId="163" xfId="0" applyFont="1" applyBorder="1" applyAlignment="1">
      <alignment horizontal="distributed" vertical="center"/>
    </xf>
    <xf numFmtId="0" fontId="74" fillId="0" borderId="162" xfId="0" applyFont="1" applyBorder="1" applyAlignment="1">
      <alignment horizontal="center" vertical="center"/>
    </xf>
    <xf numFmtId="0" fontId="74" fillId="0" borderId="163" xfId="0" applyFont="1" applyBorder="1" applyAlignment="1">
      <alignment horizontal="center" vertical="center"/>
    </xf>
    <xf numFmtId="0" fontId="74" fillId="0" borderId="164" xfId="0" applyFont="1" applyBorder="1" applyAlignment="1">
      <alignment horizontal="center" vertical="center" wrapText="1"/>
    </xf>
    <xf numFmtId="0" fontId="74" fillId="0" borderId="165" xfId="0" applyFont="1" applyBorder="1" applyAlignment="1">
      <alignment horizontal="center" vertical="center" wrapText="1"/>
    </xf>
    <xf numFmtId="0" fontId="74" fillId="0" borderId="166" xfId="0" applyFont="1" applyBorder="1" applyAlignment="1">
      <alignment horizontal="center" vertical="center" wrapText="1"/>
    </xf>
    <xf numFmtId="0" fontId="74" fillId="0" borderId="167" xfId="0" applyFont="1" applyBorder="1" applyAlignment="1">
      <alignment horizontal="center" vertical="center" wrapText="1"/>
    </xf>
    <xf numFmtId="0" fontId="74" fillId="0" borderId="168" xfId="0" applyFont="1" applyBorder="1" applyAlignment="1">
      <alignment horizontal="center" vertical="center" wrapText="1"/>
    </xf>
    <xf numFmtId="0" fontId="74" fillId="0" borderId="145" xfId="0" applyFont="1" applyBorder="1" applyAlignment="1">
      <alignment horizontal="center" vertical="center" wrapText="1"/>
    </xf>
    <xf numFmtId="0" fontId="74" fillId="0" borderId="40" xfId="0" applyFont="1" applyBorder="1" applyAlignment="1">
      <alignment horizontal="center" vertical="center" wrapText="1"/>
    </xf>
    <xf numFmtId="0" fontId="74" fillId="0" borderId="36" xfId="0" applyFont="1" applyBorder="1" applyAlignment="1">
      <alignment horizontal="center" vertical="center" wrapText="1"/>
    </xf>
    <xf numFmtId="0" fontId="74" fillId="0" borderId="169" xfId="0" applyFont="1" applyBorder="1" applyAlignment="1">
      <alignment horizontal="center" vertical="center" wrapText="1"/>
    </xf>
    <xf numFmtId="0" fontId="74" fillId="0" borderId="170" xfId="0" applyFont="1" applyBorder="1" applyAlignment="1">
      <alignment horizontal="center" vertical="center"/>
    </xf>
    <xf numFmtId="0" fontId="74" fillId="0" borderId="58" xfId="0" applyFont="1" applyBorder="1" applyAlignment="1">
      <alignment horizontal="center" vertical="center"/>
    </xf>
    <xf numFmtId="0" fontId="74" fillId="0" borderId="171" xfId="0" applyFont="1" applyBorder="1" applyAlignment="1">
      <alignment horizontal="center" vertical="center"/>
    </xf>
    <xf numFmtId="3" fontId="69" fillId="0" borderId="114" xfId="0" applyNumberFormat="1" applyFont="1" applyBorder="1" applyAlignment="1">
      <alignment horizontal="center" vertical="center"/>
    </xf>
    <xf numFmtId="3" fontId="69" fillId="0" borderId="115" xfId="0" applyNumberFormat="1" applyFont="1" applyBorder="1" applyAlignment="1">
      <alignment horizontal="center" vertical="center"/>
    </xf>
    <xf numFmtId="4" fontId="57" fillId="0" borderId="162" xfId="0" applyNumberFormat="1" applyFont="1" applyBorder="1" applyAlignment="1">
      <alignment vertical="center"/>
    </xf>
    <xf numFmtId="4" fontId="57" fillId="0" borderId="115" xfId="0" applyNumberFormat="1" applyFont="1" applyBorder="1" applyAlignment="1">
      <alignment vertical="center"/>
    </xf>
    <xf numFmtId="4" fontId="57" fillId="0" borderId="123" xfId="0" applyNumberFormat="1" applyFont="1" applyBorder="1" applyAlignment="1">
      <alignment vertical="center"/>
    </xf>
    <xf numFmtId="183" fontId="57" fillId="0" borderId="114" xfId="0" applyNumberFormat="1" applyFont="1" applyBorder="1" applyAlignment="1">
      <alignment vertical="center"/>
    </xf>
    <xf numFmtId="183" fontId="57" fillId="0" borderId="115" xfId="0" applyNumberFormat="1" applyFont="1" applyBorder="1" applyAlignment="1">
      <alignment vertical="center"/>
    </xf>
    <xf numFmtId="183" fontId="57" fillId="0" borderId="163" xfId="0" applyNumberFormat="1" applyFont="1" applyBorder="1" applyAlignment="1">
      <alignment vertical="center"/>
    </xf>
    <xf numFmtId="4" fontId="57" fillId="0" borderId="116" xfId="0" applyNumberFormat="1" applyFont="1" applyBorder="1" applyAlignment="1">
      <alignment vertical="center"/>
    </xf>
    <xf numFmtId="192" fontId="57" fillId="0" borderId="123" xfId="0" applyNumberFormat="1" applyFont="1" applyBorder="1" applyAlignment="1">
      <alignment horizontal="center" vertical="center"/>
    </xf>
    <xf numFmtId="183" fontId="57" fillId="0" borderId="60" xfId="0" applyNumberFormat="1" applyFont="1" applyBorder="1" applyAlignment="1">
      <alignment vertical="center"/>
    </xf>
    <xf numFmtId="183" fontId="57" fillId="0" borderId="50" xfId="0" applyNumberFormat="1" applyFont="1" applyBorder="1" applyAlignment="1">
      <alignment vertical="center"/>
    </xf>
    <xf numFmtId="183" fontId="57" fillId="0" borderId="172" xfId="0" applyNumberFormat="1" applyFont="1" applyBorder="1" applyAlignment="1">
      <alignment vertical="center"/>
    </xf>
    <xf numFmtId="190" fontId="57" fillId="0" borderId="162" xfId="0" applyNumberFormat="1" applyFont="1" applyBorder="1" applyAlignment="1">
      <alignment vertical="center"/>
    </xf>
    <xf numFmtId="190" fontId="57" fillId="0" borderId="115" xfId="0" applyNumberFormat="1" applyFont="1" applyBorder="1" applyAlignment="1">
      <alignment vertical="center"/>
    </xf>
    <xf numFmtId="190" fontId="57" fillId="0" borderId="161" xfId="0" applyNumberFormat="1" applyFont="1" applyBorder="1" applyAlignment="1">
      <alignment vertical="center"/>
    </xf>
    <xf numFmtId="0" fontId="100" fillId="0" borderId="40" xfId="0" applyFont="1" applyBorder="1" applyAlignment="1">
      <alignment horizontal="distributed" vertical="center"/>
    </xf>
    <xf numFmtId="0" fontId="100" fillId="0" borderId="36" xfId="0" applyFont="1" applyBorder="1" applyAlignment="1">
      <alignment horizontal="distributed" vertical="center"/>
    </xf>
    <xf numFmtId="0" fontId="100" fillId="0" borderId="39" xfId="0" applyFont="1" applyBorder="1" applyAlignment="1">
      <alignment horizontal="distributed" vertical="center"/>
    </xf>
    <xf numFmtId="190" fontId="97" fillId="0" borderId="40" xfId="0" applyNumberFormat="1" applyFont="1" applyBorder="1" applyAlignment="1">
      <alignment vertical="center"/>
    </xf>
    <xf numFmtId="190" fontId="97" fillId="0" borderId="36" xfId="0" applyNumberFormat="1" applyFont="1" applyBorder="1" applyAlignment="1">
      <alignment vertical="center"/>
    </xf>
    <xf numFmtId="195" fontId="100" fillId="0" borderId="36" xfId="0" applyNumberFormat="1" applyFont="1" applyBorder="1" applyAlignment="1">
      <alignment vertical="center"/>
    </xf>
    <xf numFmtId="0" fontId="74" fillId="0" borderId="173" xfId="0" applyFont="1" applyBorder="1" applyAlignment="1">
      <alignment horizontal="center" vertical="center" textRotation="255"/>
    </xf>
    <xf numFmtId="0" fontId="74" fillId="0" borderId="112" xfId="0" applyFont="1" applyBorder="1" applyAlignment="1">
      <alignment horizontal="distributed" vertical="center" wrapText="1"/>
    </xf>
    <xf numFmtId="0" fontId="74" fillId="0" borderId="113" xfId="0" applyFont="1" applyBorder="1" applyAlignment="1">
      <alignment horizontal="distributed" vertical="center" wrapText="1"/>
    </xf>
    <xf numFmtId="0" fontId="74" fillId="0" borderId="67" xfId="0" applyFont="1" applyBorder="1" applyAlignment="1">
      <alignment horizontal="distributed" vertical="center" wrapText="1"/>
    </xf>
    <xf numFmtId="0" fontId="74" fillId="0" borderId="112" xfId="0" applyFont="1" applyBorder="1" applyAlignment="1">
      <alignment horizontal="center" vertical="center" textRotation="255" wrapText="1"/>
    </xf>
    <xf numFmtId="0" fontId="74" fillId="0" borderId="113" xfId="0" applyFont="1" applyBorder="1" applyAlignment="1">
      <alignment horizontal="center" vertical="center" textRotation="255" wrapText="1"/>
    </xf>
    <xf numFmtId="0" fontId="74" fillId="0" borderId="67" xfId="0" applyFont="1" applyBorder="1" applyAlignment="1">
      <alignment horizontal="center" vertical="center" textRotation="255" wrapText="1"/>
    </xf>
    <xf numFmtId="0" fontId="74" fillId="0" borderId="112" xfId="0" applyFont="1" applyBorder="1" applyAlignment="1">
      <alignment horizontal="center" vertical="center" wrapText="1"/>
    </xf>
    <xf numFmtId="0" fontId="74" fillId="0" borderId="113" xfId="0" applyFont="1" applyBorder="1" applyAlignment="1">
      <alignment horizontal="center" vertical="center" wrapText="1"/>
    </xf>
    <xf numFmtId="0" fontId="74" fillId="0" borderId="174" xfId="0" applyFont="1" applyBorder="1" applyAlignment="1">
      <alignment horizontal="center" vertical="center" wrapText="1"/>
    </xf>
    <xf numFmtId="0" fontId="74" fillId="0" borderId="175" xfId="0" applyFont="1" applyBorder="1" applyAlignment="1">
      <alignment horizontal="center" vertical="center" wrapText="1"/>
    </xf>
    <xf numFmtId="0" fontId="74" fillId="0" borderId="176" xfId="0" applyFont="1" applyBorder="1" applyAlignment="1">
      <alignment horizontal="center" vertical="center" wrapText="1"/>
    </xf>
    <xf numFmtId="0" fontId="74" fillId="0" borderId="126" xfId="0" applyFont="1" applyBorder="1" applyAlignment="1">
      <alignment horizontal="center" vertical="center"/>
    </xf>
    <xf numFmtId="0" fontId="74" fillId="0" borderId="126" xfId="0" applyFont="1" applyBorder="1" applyAlignment="1">
      <alignment horizontal="center" vertical="center" wrapText="1"/>
    </xf>
    <xf numFmtId="0" fontId="74" fillId="0" borderId="34" xfId="0" applyFont="1" applyBorder="1" applyAlignment="1">
      <alignment horizontal="center" vertical="center" wrapText="1"/>
    </xf>
    <xf numFmtId="0" fontId="74" fillId="0" borderId="18" xfId="0" applyFont="1" applyBorder="1" applyAlignment="1">
      <alignment horizontal="center" vertical="center" wrapText="1"/>
    </xf>
    <xf numFmtId="0" fontId="74" fillId="0" borderId="177" xfId="0" applyFont="1" applyBorder="1" applyAlignment="1">
      <alignment horizontal="center" vertical="center" wrapText="1"/>
    </xf>
    <xf numFmtId="0" fontId="74" fillId="0" borderId="178" xfId="0" applyFont="1" applyBorder="1" applyAlignment="1">
      <alignment horizontal="center" vertical="center"/>
    </xf>
    <xf numFmtId="0" fontId="74" fillId="0" borderId="179" xfId="0" applyFont="1" applyBorder="1" applyAlignment="1">
      <alignment horizontal="center" vertical="distributed" textRotation="255"/>
    </xf>
    <xf numFmtId="0" fontId="74" fillId="0" borderId="107" xfId="0" applyFont="1" applyBorder="1" applyAlignment="1">
      <alignment horizontal="center" vertical="distributed" textRotation="255"/>
    </xf>
    <xf numFmtId="0" fontId="74" fillId="0" borderId="144" xfId="0" applyFont="1" applyBorder="1" applyAlignment="1">
      <alignment horizontal="center" vertical="distributed" textRotation="255"/>
    </xf>
    <xf numFmtId="3" fontId="69" fillId="0" borderId="83" xfId="0" applyNumberFormat="1" applyFont="1" applyBorder="1" applyAlignment="1">
      <alignment horizontal="center" vertical="center"/>
    </xf>
    <xf numFmtId="3" fontId="69" fillId="0" borderId="84" xfId="0" applyNumberFormat="1" applyFont="1" applyBorder="1" applyAlignment="1">
      <alignment horizontal="center" vertical="center"/>
    </xf>
    <xf numFmtId="4" fontId="57" fillId="0" borderId="180" xfId="0" applyNumberFormat="1" applyFont="1" applyBorder="1" applyAlignment="1">
      <alignment vertical="center"/>
    </xf>
    <xf numFmtId="4" fontId="57" fillId="0" borderId="84" xfId="0" applyNumberFormat="1" applyFont="1" applyBorder="1" applyAlignment="1">
      <alignment vertical="center"/>
    </xf>
    <xf numFmtId="4" fontId="57" fillId="0" borderId="181" xfId="0" applyNumberFormat="1" applyFont="1" applyBorder="1" applyAlignment="1">
      <alignment vertical="center"/>
    </xf>
    <xf numFmtId="3" fontId="57" fillId="0" borderId="181" xfId="0" applyNumberFormat="1" applyFont="1" applyBorder="1" applyAlignment="1">
      <alignment horizontal="center" vertical="center"/>
    </xf>
    <xf numFmtId="183" fontId="57" fillId="0" borderId="83" xfId="0" applyNumberFormat="1" applyFont="1" applyBorder="1" applyAlignment="1">
      <alignment vertical="center"/>
    </xf>
    <xf numFmtId="183" fontId="57" fillId="0" borderId="84" xfId="0" applyNumberFormat="1" applyFont="1" applyBorder="1" applyAlignment="1">
      <alignment vertical="center"/>
    </xf>
    <xf numFmtId="183" fontId="57" fillId="0" borderId="182" xfId="0" applyNumberFormat="1" applyFont="1" applyBorder="1" applyAlignment="1">
      <alignment vertical="center"/>
    </xf>
    <xf numFmtId="4" fontId="57" fillId="0" borderId="92" xfId="0" applyNumberFormat="1" applyFont="1" applyBorder="1" applyAlignment="1">
      <alignment vertical="center"/>
    </xf>
    <xf numFmtId="4" fontId="57" fillId="0" borderId="83" xfId="0" applyNumberFormat="1" applyFont="1" applyBorder="1" applyAlignment="1">
      <alignment vertical="center"/>
    </xf>
    <xf numFmtId="3" fontId="57" fillId="0" borderId="83" xfId="0" applyNumberFormat="1" applyFont="1" applyBorder="1" applyAlignment="1">
      <alignment horizontal="center" vertical="center"/>
    </xf>
    <xf numFmtId="3" fontId="57" fillId="0" borderId="84" xfId="0" applyNumberFormat="1" applyFont="1" applyBorder="1" applyAlignment="1">
      <alignment horizontal="center" vertical="center"/>
    </xf>
    <xf numFmtId="3" fontId="57" fillId="0" borderId="92" xfId="0" applyNumberFormat="1" applyFont="1" applyBorder="1" applyAlignment="1">
      <alignment horizontal="center" vertical="center"/>
    </xf>
    <xf numFmtId="190" fontId="57" fillId="0" borderId="180" xfId="0" applyNumberFormat="1" applyFont="1" applyBorder="1" applyAlignment="1">
      <alignment vertical="center"/>
    </xf>
    <xf numFmtId="190" fontId="57" fillId="0" borderId="84" xfId="0" applyNumberFormat="1" applyFont="1" applyBorder="1" applyAlignment="1">
      <alignment vertical="center"/>
    </xf>
    <xf numFmtId="190" fontId="57" fillId="0" borderId="85" xfId="0" applyNumberFormat="1" applyFont="1" applyBorder="1" applyAlignment="1">
      <alignment vertical="center"/>
    </xf>
    <xf numFmtId="0" fontId="74" fillId="0" borderId="17" xfId="0" applyFont="1" applyBorder="1" applyAlignment="1">
      <alignment horizontal="left" vertical="center"/>
    </xf>
    <xf numFmtId="0" fontId="74" fillId="0" borderId="13" xfId="0" applyFont="1" applyBorder="1" applyAlignment="1">
      <alignment horizontal="left" vertical="center"/>
    </xf>
    <xf numFmtId="0" fontId="74" fillId="0" borderId="30" xfId="0" applyFont="1" applyBorder="1" applyAlignment="1">
      <alignment horizontal="left" vertical="center"/>
    </xf>
    <xf numFmtId="3" fontId="57" fillId="0" borderId="57" xfId="0" applyNumberFormat="1" applyFont="1" applyBorder="1" applyAlignment="1">
      <alignment horizontal="center" vertical="center"/>
    </xf>
    <xf numFmtId="4" fontId="57" fillId="0" borderId="17" xfId="0" applyNumberFormat="1" applyFont="1" applyBorder="1" applyAlignment="1">
      <alignment vertical="center"/>
    </xf>
    <xf numFmtId="3" fontId="57" fillId="0" borderId="17" xfId="0" applyNumberFormat="1" applyFont="1" applyBorder="1" applyAlignment="1">
      <alignment horizontal="center" vertical="center"/>
    </xf>
    <xf numFmtId="3" fontId="57" fillId="0" borderId="13" xfId="0" applyNumberFormat="1" applyFont="1" applyBorder="1" applyAlignment="1">
      <alignment horizontal="center" vertical="center"/>
    </xf>
    <xf numFmtId="3" fontId="57" fillId="0" borderId="30" xfId="0" applyNumberFormat="1" applyFont="1" applyBorder="1" applyAlignment="1">
      <alignment horizontal="center" vertical="center"/>
    </xf>
    <xf numFmtId="184" fontId="57" fillId="0" borderId="56" xfId="0" applyNumberFormat="1" applyFont="1" applyBorder="1" applyAlignment="1">
      <alignment vertical="center"/>
    </xf>
    <xf numFmtId="184" fontId="57" fillId="0" borderId="13" xfId="0" applyNumberFormat="1" applyFont="1" applyBorder="1" applyAlignment="1">
      <alignment vertical="center"/>
    </xf>
    <xf numFmtId="184" fontId="57" fillId="0" borderId="16" xfId="0" applyNumberFormat="1" applyFont="1" applyBorder="1" applyAlignment="1">
      <alignment vertical="center"/>
    </xf>
    <xf numFmtId="0" fontId="86" fillId="0" borderId="40" xfId="0" applyFont="1" applyBorder="1" applyAlignment="1">
      <alignment horizontal="distributed" vertical="center"/>
    </xf>
    <xf numFmtId="0" fontId="86" fillId="0" borderId="36" xfId="0" applyFont="1" applyBorder="1" applyAlignment="1">
      <alignment horizontal="distributed" vertical="center"/>
    </xf>
    <xf numFmtId="0" fontId="86" fillId="0" borderId="39" xfId="0" applyFont="1" applyBorder="1" applyAlignment="1">
      <alignment horizontal="distributed" vertical="center"/>
    </xf>
    <xf numFmtId="0" fontId="74" fillId="0" borderId="183" xfId="0" applyFont="1" applyBorder="1" applyAlignment="1">
      <alignment horizontal="center" vertical="center"/>
    </xf>
    <xf numFmtId="0" fontId="74" fillId="0" borderId="51" xfId="0" applyFont="1" applyBorder="1" applyAlignment="1">
      <alignment horizontal="center" vertical="center"/>
    </xf>
    <xf numFmtId="0" fontId="74" fillId="0" borderId="52" xfId="0" applyFont="1" applyBorder="1" applyAlignment="1">
      <alignment horizontal="center" vertical="center"/>
    </xf>
    <xf numFmtId="3" fontId="69" fillId="0" borderId="82" xfId="0" applyNumberFormat="1" applyFont="1" applyBorder="1" applyAlignment="1">
      <alignment horizontal="center" vertical="center"/>
    </xf>
    <xf numFmtId="3" fontId="69" fillId="0" borderId="23" xfId="0" applyNumberFormat="1" applyFont="1" applyBorder="1" applyAlignment="1">
      <alignment horizontal="center" vertical="center"/>
    </xf>
    <xf numFmtId="4" fontId="57" fillId="0" borderId="184" xfId="0" applyNumberFormat="1" applyFont="1" applyBorder="1" applyAlignment="1">
      <alignment vertical="center"/>
    </xf>
    <xf numFmtId="4" fontId="57" fillId="0" borderId="23" xfId="0" applyNumberFormat="1" applyFont="1" applyBorder="1" applyAlignment="1">
      <alignment vertical="center"/>
    </xf>
    <xf numFmtId="4" fontId="57" fillId="0" borderId="185" xfId="0" applyNumberFormat="1" applyFont="1" applyBorder="1" applyAlignment="1">
      <alignment vertical="center"/>
    </xf>
    <xf numFmtId="3" fontId="57" fillId="0" borderId="185" xfId="0" applyNumberFormat="1" applyFont="1" applyBorder="1" applyAlignment="1">
      <alignment horizontal="center" vertical="center"/>
    </xf>
    <xf numFmtId="183" fontId="57" fillId="0" borderId="82" xfId="0" applyNumberFormat="1" applyFont="1" applyBorder="1" applyAlignment="1">
      <alignment vertical="center"/>
    </xf>
    <xf numFmtId="183" fontId="57" fillId="0" borderId="23" xfId="0" applyNumberFormat="1" applyFont="1" applyBorder="1" applyAlignment="1">
      <alignment vertical="center"/>
    </xf>
    <xf numFmtId="183" fontId="57" fillId="0" borderId="186" xfId="0" applyNumberFormat="1" applyFont="1" applyBorder="1" applyAlignment="1">
      <alignment vertical="center"/>
    </xf>
    <xf numFmtId="4" fontId="57" fillId="0" borderId="24" xfId="0" applyNumberFormat="1" applyFont="1" applyBorder="1" applyAlignment="1">
      <alignment vertical="center"/>
    </xf>
    <xf numFmtId="4" fontId="57" fillId="0" borderId="82" xfId="0" applyNumberFormat="1" applyFont="1" applyBorder="1" applyAlignment="1">
      <alignment vertical="center"/>
    </xf>
    <xf numFmtId="3" fontId="57" fillId="0" borderId="82" xfId="0" applyNumberFormat="1" applyFont="1" applyBorder="1" applyAlignment="1">
      <alignment horizontal="center" vertical="center"/>
    </xf>
    <xf numFmtId="3" fontId="57" fillId="0" borderId="23" xfId="0" applyNumberFormat="1" applyFont="1" applyBorder="1" applyAlignment="1">
      <alignment horizontal="center" vertical="center"/>
    </xf>
    <xf numFmtId="3" fontId="57" fillId="0" borderId="24" xfId="0" applyNumberFormat="1" applyFont="1" applyBorder="1" applyAlignment="1">
      <alignment horizontal="center" vertical="center"/>
    </xf>
    <xf numFmtId="190" fontId="57" fillId="0" borderId="184" xfId="0" applyNumberFormat="1" applyFont="1" applyBorder="1" applyAlignment="1">
      <alignment vertical="center"/>
    </xf>
    <xf numFmtId="190" fontId="57" fillId="0" borderId="23" xfId="0" applyNumberFormat="1" applyFont="1" applyBorder="1" applyAlignment="1">
      <alignment vertical="center"/>
    </xf>
    <xf numFmtId="190" fontId="57" fillId="0" borderId="53" xfId="0" applyNumberFormat="1" applyFont="1" applyBorder="1" applyAlignment="1">
      <alignment vertical="center"/>
    </xf>
    <xf numFmtId="2" fontId="107" fillId="0" borderId="90" xfId="0" applyNumberFormat="1" applyFont="1" applyBorder="1" applyAlignment="1">
      <alignment horizontal="center" vertical="center"/>
    </xf>
    <xf numFmtId="2" fontId="107" fillId="0" borderId="33" xfId="0" applyNumberFormat="1" applyFont="1" applyBorder="1" applyAlignment="1">
      <alignment horizontal="center" vertical="center"/>
    </xf>
    <xf numFmtId="2" fontId="83" fillId="0" borderId="23" xfId="0" applyNumberFormat="1" applyFont="1" applyBorder="1" applyAlignment="1">
      <alignment horizontal="center"/>
    </xf>
    <xf numFmtId="0" fontId="75" fillId="0" borderId="18" xfId="0" applyFont="1" applyBorder="1" applyAlignment="1">
      <alignment horizontal="center" vertical="center"/>
    </xf>
    <xf numFmtId="0" fontId="75" fillId="0" borderId="3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12</xdr:row>
      <xdr:rowOff>19050</xdr:rowOff>
    </xdr:from>
    <xdr:ext cx="752475" cy="114300"/>
    <xdr:sp>
      <xdr:nvSpPr>
        <xdr:cNvPr id="1" name="正方形/長方形 1"/>
        <xdr:cNvSpPr>
          <a:spLocks/>
        </xdr:cNvSpPr>
      </xdr:nvSpPr>
      <xdr:spPr>
        <a:xfrm>
          <a:off x="2314575" y="2895600"/>
          <a:ext cx="752475" cy="114300"/>
        </a:xfrm>
        <a:prstGeom prst="rect">
          <a:avLst/>
        </a:prstGeom>
        <a:noFill/>
        <a:ln w="25400" cmpd="sng">
          <a:noFill/>
        </a:ln>
      </xdr:spPr>
      <xdr:txBody>
        <a:bodyPr vertOverflow="clip" wrap="square" lIns="0" tIns="0" rIns="0" bIns="0" anchor="ctr">
          <a:spAutoFit/>
        </a:bodyPr>
        <a:p>
          <a:pPr algn="ctr">
            <a:defRPr/>
          </a:pPr>
          <a:r>
            <a:rPr lang="en-US" cap="none" sz="700" b="0" i="0" u="none" baseline="0">
              <a:solidFill>
                <a:srgbClr val="000000"/>
              </a:solidFill>
            </a:rPr>
            <a:t>※</a:t>
          </a:r>
          <a:r>
            <a:rPr lang="en-US" cap="none" sz="700" b="0" i="0" u="none" baseline="0">
              <a:solidFill>
                <a:srgbClr val="000000"/>
              </a:solidFill>
            </a:rPr>
            <a:t>既存便器の形状</a:t>
          </a:r>
        </a:p>
      </xdr:txBody>
    </xdr:sp>
    <xdr:clientData/>
  </xdr:oneCellAnchor>
  <xdr:oneCellAnchor>
    <xdr:from>
      <xdr:col>47</xdr:col>
      <xdr:colOff>47625</xdr:colOff>
      <xdr:row>21</xdr:row>
      <xdr:rowOff>142875</xdr:rowOff>
    </xdr:from>
    <xdr:ext cx="0" cy="161925"/>
    <xdr:sp>
      <xdr:nvSpPr>
        <xdr:cNvPr id="2" name="正方形/長方形 2"/>
        <xdr:cNvSpPr>
          <a:spLocks/>
        </xdr:cNvSpPr>
      </xdr:nvSpPr>
      <xdr:spPr>
        <a:xfrm>
          <a:off x="5905500" y="4991100"/>
          <a:ext cx="0" cy="161925"/>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0</xdr:rowOff>
    </xdr:from>
    <xdr:ext cx="0" cy="171450"/>
    <xdr:sp>
      <xdr:nvSpPr>
        <xdr:cNvPr id="3" name="正方形/長方形 3"/>
        <xdr:cNvSpPr>
          <a:spLocks/>
        </xdr:cNvSpPr>
      </xdr:nvSpPr>
      <xdr:spPr>
        <a:xfrm>
          <a:off x="5905500" y="524827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24</xdr:row>
      <xdr:rowOff>123825</xdr:rowOff>
    </xdr:from>
    <xdr:ext cx="0" cy="171450"/>
    <xdr:sp>
      <xdr:nvSpPr>
        <xdr:cNvPr id="4" name="正方形/長方形 4"/>
        <xdr:cNvSpPr>
          <a:spLocks/>
        </xdr:cNvSpPr>
      </xdr:nvSpPr>
      <xdr:spPr>
        <a:xfrm>
          <a:off x="5905500" y="55721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17</xdr:row>
      <xdr:rowOff>142875</xdr:rowOff>
    </xdr:from>
    <xdr:ext cx="0" cy="161925"/>
    <xdr:sp>
      <xdr:nvSpPr>
        <xdr:cNvPr id="5" name="正方形/長方形 5"/>
        <xdr:cNvSpPr>
          <a:spLocks/>
        </xdr:cNvSpPr>
      </xdr:nvSpPr>
      <xdr:spPr>
        <a:xfrm>
          <a:off x="5905500" y="4191000"/>
          <a:ext cx="0" cy="161925"/>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20</xdr:row>
      <xdr:rowOff>133350</xdr:rowOff>
    </xdr:from>
    <xdr:ext cx="0" cy="171450"/>
    <xdr:sp>
      <xdr:nvSpPr>
        <xdr:cNvPr id="6" name="正方形/長方形 6"/>
        <xdr:cNvSpPr>
          <a:spLocks/>
        </xdr:cNvSpPr>
      </xdr:nvSpPr>
      <xdr:spPr>
        <a:xfrm>
          <a:off x="5905500" y="4781550"/>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21</xdr:row>
      <xdr:rowOff>142875</xdr:rowOff>
    </xdr:from>
    <xdr:ext cx="0" cy="161925"/>
    <xdr:sp>
      <xdr:nvSpPr>
        <xdr:cNvPr id="7" name="正方形/長方形 7"/>
        <xdr:cNvSpPr>
          <a:spLocks/>
        </xdr:cNvSpPr>
      </xdr:nvSpPr>
      <xdr:spPr>
        <a:xfrm>
          <a:off x="5905500" y="4991100"/>
          <a:ext cx="0" cy="161925"/>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21</xdr:row>
      <xdr:rowOff>142875</xdr:rowOff>
    </xdr:from>
    <xdr:ext cx="0" cy="161925"/>
    <xdr:sp>
      <xdr:nvSpPr>
        <xdr:cNvPr id="8" name="正方形/長方形 8"/>
        <xdr:cNvSpPr>
          <a:spLocks/>
        </xdr:cNvSpPr>
      </xdr:nvSpPr>
      <xdr:spPr>
        <a:xfrm>
          <a:off x="5905500" y="4991100"/>
          <a:ext cx="0" cy="161925"/>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0</xdr:rowOff>
    </xdr:from>
    <xdr:ext cx="0" cy="171450"/>
    <xdr:sp>
      <xdr:nvSpPr>
        <xdr:cNvPr id="9" name="正方形/長方形 9"/>
        <xdr:cNvSpPr>
          <a:spLocks/>
        </xdr:cNvSpPr>
      </xdr:nvSpPr>
      <xdr:spPr>
        <a:xfrm>
          <a:off x="5905500" y="524827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24</xdr:row>
      <xdr:rowOff>123825</xdr:rowOff>
    </xdr:from>
    <xdr:ext cx="0" cy="171450"/>
    <xdr:sp>
      <xdr:nvSpPr>
        <xdr:cNvPr id="10" name="正方形/長方形 10"/>
        <xdr:cNvSpPr>
          <a:spLocks/>
        </xdr:cNvSpPr>
      </xdr:nvSpPr>
      <xdr:spPr>
        <a:xfrm>
          <a:off x="5905500" y="55721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24</xdr:row>
      <xdr:rowOff>123825</xdr:rowOff>
    </xdr:from>
    <xdr:ext cx="0" cy="171450"/>
    <xdr:sp>
      <xdr:nvSpPr>
        <xdr:cNvPr id="11" name="正方形/長方形 11"/>
        <xdr:cNvSpPr>
          <a:spLocks/>
        </xdr:cNvSpPr>
      </xdr:nvSpPr>
      <xdr:spPr>
        <a:xfrm>
          <a:off x="5905500" y="55721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17</xdr:row>
      <xdr:rowOff>142875</xdr:rowOff>
    </xdr:from>
    <xdr:ext cx="0" cy="161925"/>
    <xdr:sp>
      <xdr:nvSpPr>
        <xdr:cNvPr id="12" name="正方形/長方形 12"/>
        <xdr:cNvSpPr>
          <a:spLocks/>
        </xdr:cNvSpPr>
      </xdr:nvSpPr>
      <xdr:spPr>
        <a:xfrm>
          <a:off x="5905500" y="4191000"/>
          <a:ext cx="0" cy="161925"/>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20</xdr:row>
      <xdr:rowOff>133350</xdr:rowOff>
    </xdr:from>
    <xdr:ext cx="0" cy="171450"/>
    <xdr:sp>
      <xdr:nvSpPr>
        <xdr:cNvPr id="13" name="正方形/長方形 13"/>
        <xdr:cNvSpPr>
          <a:spLocks/>
        </xdr:cNvSpPr>
      </xdr:nvSpPr>
      <xdr:spPr>
        <a:xfrm>
          <a:off x="5905500" y="4781550"/>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21</xdr:row>
      <xdr:rowOff>142875</xdr:rowOff>
    </xdr:from>
    <xdr:ext cx="0" cy="161925"/>
    <xdr:sp>
      <xdr:nvSpPr>
        <xdr:cNvPr id="14" name="正方形/長方形 14"/>
        <xdr:cNvSpPr>
          <a:spLocks/>
        </xdr:cNvSpPr>
      </xdr:nvSpPr>
      <xdr:spPr>
        <a:xfrm>
          <a:off x="5905500" y="4991100"/>
          <a:ext cx="0" cy="161925"/>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0</xdr:rowOff>
    </xdr:from>
    <xdr:ext cx="0" cy="171450"/>
    <xdr:sp>
      <xdr:nvSpPr>
        <xdr:cNvPr id="15" name="正方形/長方形 15"/>
        <xdr:cNvSpPr>
          <a:spLocks/>
        </xdr:cNvSpPr>
      </xdr:nvSpPr>
      <xdr:spPr>
        <a:xfrm>
          <a:off x="5905500" y="524827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24</xdr:row>
      <xdr:rowOff>123825</xdr:rowOff>
    </xdr:from>
    <xdr:ext cx="0" cy="171450"/>
    <xdr:sp>
      <xdr:nvSpPr>
        <xdr:cNvPr id="16" name="正方形/長方形 16"/>
        <xdr:cNvSpPr>
          <a:spLocks/>
        </xdr:cNvSpPr>
      </xdr:nvSpPr>
      <xdr:spPr>
        <a:xfrm>
          <a:off x="5905500" y="55721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17</xdr:row>
      <xdr:rowOff>142875</xdr:rowOff>
    </xdr:from>
    <xdr:ext cx="0" cy="161925"/>
    <xdr:sp>
      <xdr:nvSpPr>
        <xdr:cNvPr id="17" name="正方形/長方形 17"/>
        <xdr:cNvSpPr>
          <a:spLocks/>
        </xdr:cNvSpPr>
      </xdr:nvSpPr>
      <xdr:spPr>
        <a:xfrm>
          <a:off x="5905500" y="4191000"/>
          <a:ext cx="0" cy="161925"/>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20</xdr:row>
      <xdr:rowOff>133350</xdr:rowOff>
    </xdr:from>
    <xdr:ext cx="0" cy="171450"/>
    <xdr:sp>
      <xdr:nvSpPr>
        <xdr:cNvPr id="18" name="正方形/長方形 18"/>
        <xdr:cNvSpPr>
          <a:spLocks/>
        </xdr:cNvSpPr>
      </xdr:nvSpPr>
      <xdr:spPr>
        <a:xfrm>
          <a:off x="5905500" y="4781550"/>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21</xdr:row>
      <xdr:rowOff>142875</xdr:rowOff>
    </xdr:from>
    <xdr:ext cx="0" cy="161925"/>
    <xdr:sp>
      <xdr:nvSpPr>
        <xdr:cNvPr id="19" name="正方形/長方形 19"/>
        <xdr:cNvSpPr>
          <a:spLocks/>
        </xdr:cNvSpPr>
      </xdr:nvSpPr>
      <xdr:spPr>
        <a:xfrm>
          <a:off x="5905500" y="4991100"/>
          <a:ext cx="0" cy="161925"/>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0</xdr:rowOff>
    </xdr:from>
    <xdr:ext cx="0" cy="171450"/>
    <xdr:sp>
      <xdr:nvSpPr>
        <xdr:cNvPr id="20" name="正方形/長方形 20"/>
        <xdr:cNvSpPr>
          <a:spLocks/>
        </xdr:cNvSpPr>
      </xdr:nvSpPr>
      <xdr:spPr>
        <a:xfrm>
          <a:off x="5905500" y="524827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24</xdr:row>
      <xdr:rowOff>123825</xdr:rowOff>
    </xdr:from>
    <xdr:ext cx="0" cy="171450"/>
    <xdr:sp>
      <xdr:nvSpPr>
        <xdr:cNvPr id="21" name="正方形/長方形 21"/>
        <xdr:cNvSpPr>
          <a:spLocks/>
        </xdr:cNvSpPr>
      </xdr:nvSpPr>
      <xdr:spPr>
        <a:xfrm>
          <a:off x="5905500" y="55721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19</xdr:row>
      <xdr:rowOff>133350</xdr:rowOff>
    </xdr:from>
    <xdr:ext cx="0" cy="171450"/>
    <xdr:sp>
      <xdr:nvSpPr>
        <xdr:cNvPr id="22" name="正方形/長方形 22"/>
        <xdr:cNvSpPr>
          <a:spLocks/>
        </xdr:cNvSpPr>
      </xdr:nvSpPr>
      <xdr:spPr>
        <a:xfrm>
          <a:off x="5905500" y="45815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19</xdr:row>
      <xdr:rowOff>133350</xdr:rowOff>
    </xdr:from>
    <xdr:ext cx="0" cy="171450"/>
    <xdr:sp>
      <xdr:nvSpPr>
        <xdr:cNvPr id="23" name="正方形/長方形 23"/>
        <xdr:cNvSpPr>
          <a:spLocks/>
        </xdr:cNvSpPr>
      </xdr:nvSpPr>
      <xdr:spPr>
        <a:xfrm>
          <a:off x="5905500" y="45815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19</xdr:row>
      <xdr:rowOff>133350</xdr:rowOff>
    </xdr:from>
    <xdr:ext cx="0" cy="171450"/>
    <xdr:sp>
      <xdr:nvSpPr>
        <xdr:cNvPr id="24" name="正方形/長方形 24"/>
        <xdr:cNvSpPr>
          <a:spLocks/>
        </xdr:cNvSpPr>
      </xdr:nvSpPr>
      <xdr:spPr>
        <a:xfrm>
          <a:off x="5905500" y="45815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21</xdr:row>
      <xdr:rowOff>142875</xdr:rowOff>
    </xdr:from>
    <xdr:ext cx="0" cy="161925"/>
    <xdr:sp>
      <xdr:nvSpPr>
        <xdr:cNvPr id="25" name="正方形/長方形 25"/>
        <xdr:cNvSpPr>
          <a:spLocks/>
        </xdr:cNvSpPr>
      </xdr:nvSpPr>
      <xdr:spPr>
        <a:xfrm>
          <a:off x="5905500" y="4991100"/>
          <a:ext cx="0" cy="161925"/>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21</xdr:row>
      <xdr:rowOff>142875</xdr:rowOff>
    </xdr:from>
    <xdr:ext cx="0" cy="161925"/>
    <xdr:sp>
      <xdr:nvSpPr>
        <xdr:cNvPr id="26" name="正方形/長方形 26"/>
        <xdr:cNvSpPr>
          <a:spLocks/>
        </xdr:cNvSpPr>
      </xdr:nvSpPr>
      <xdr:spPr>
        <a:xfrm>
          <a:off x="5905500" y="4991100"/>
          <a:ext cx="0" cy="161925"/>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21</xdr:row>
      <xdr:rowOff>142875</xdr:rowOff>
    </xdr:from>
    <xdr:ext cx="0" cy="161925"/>
    <xdr:sp>
      <xdr:nvSpPr>
        <xdr:cNvPr id="27" name="正方形/長方形 27"/>
        <xdr:cNvSpPr>
          <a:spLocks/>
        </xdr:cNvSpPr>
      </xdr:nvSpPr>
      <xdr:spPr>
        <a:xfrm>
          <a:off x="5905500" y="4991100"/>
          <a:ext cx="0" cy="161925"/>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0</xdr:rowOff>
    </xdr:from>
    <xdr:ext cx="0" cy="171450"/>
    <xdr:sp>
      <xdr:nvSpPr>
        <xdr:cNvPr id="28" name="正方形/長方形 28"/>
        <xdr:cNvSpPr>
          <a:spLocks/>
        </xdr:cNvSpPr>
      </xdr:nvSpPr>
      <xdr:spPr>
        <a:xfrm>
          <a:off x="5905500" y="524827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0</xdr:rowOff>
    </xdr:from>
    <xdr:ext cx="0" cy="171450"/>
    <xdr:sp>
      <xdr:nvSpPr>
        <xdr:cNvPr id="29" name="正方形/長方形 29"/>
        <xdr:cNvSpPr>
          <a:spLocks/>
        </xdr:cNvSpPr>
      </xdr:nvSpPr>
      <xdr:spPr>
        <a:xfrm>
          <a:off x="5905500" y="524827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0</xdr:rowOff>
    </xdr:from>
    <xdr:ext cx="0" cy="171450"/>
    <xdr:sp>
      <xdr:nvSpPr>
        <xdr:cNvPr id="30" name="正方形/長方形 30"/>
        <xdr:cNvSpPr>
          <a:spLocks/>
        </xdr:cNvSpPr>
      </xdr:nvSpPr>
      <xdr:spPr>
        <a:xfrm>
          <a:off x="5905500" y="524827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24</xdr:row>
      <xdr:rowOff>123825</xdr:rowOff>
    </xdr:from>
    <xdr:ext cx="0" cy="171450"/>
    <xdr:sp>
      <xdr:nvSpPr>
        <xdr:cNvPr id="31" name="正方形/長方形 31"/>
        <xdr:cNvSpPr>
          <a:spLocks/>
        </xdr:cNvSpPr>
      </xdr:nvSpPr>
      <xdr:spPr>
        <a:xfrm>
          <a:off x="5905500" y="55721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24</xdr:row>
      <xdr:rowOff>123825</xdr:rowOff>
    </xdr:from>
    <xdr:ext cx="0" cy="171450"/>
    <xdr:sp>
      <xdr:nvSpPr>
        <xdr:cNvPr id="32" name="正方形/長方形 32"/>
        <xdr:cNvSpPr>
          <a:spLocks/>
        </xdr:cNvSpPr>
      </xdr:nvSpPr>
      <xdr:spPr>
        <a:xfrm>
          <a:off x="5905500" y="55721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24</xdr:row>
      <xdr:rowOff>123825</xdr:rowOff>
    </xdr:from>
    <xdr:ext cx="0" cy="171450"/>
    <xdr:sp>
      <xdr:nvSpPr>
        <xdr:cNvPr id="33" name="正方形/長方形 33"/>
        <xdr:cNvSpPr>
          <a:spLocks/>
        </xdr:cNvSpPr>
      </xdr:nvSpPr>
      <xdr:spPr>
        <a:xfrm>
          <a:off x="5905500" y="55721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24</xdr:row>
      <xdr:rowOff>123825</xdr:rowOff>
    </xdr:from>
    <xdr:ext cx="0" cy="171450"/>
    <xdr:sp>
      <xdr:nvSpPr>
        <xdr:cNvPr id="34" name="正方形/長方形 34"/>
        <xdr:cNvSpPr>
          <a:spLocks/>
        </xdr:cNvSpPr>
      </xdr:nvSpPr>
      <xdr:spPr>
        <a:xfrm>
          <a:off x="5905500" y="55721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133350</xdr:rowOff>
    </xdr:from>
    <xdr:ext cx="0" cy="171450"/>
    <xdr:sp>
      <xdr:nvSpPr>
        <xdr:cNvPr id="35" name="正方形/長方形 35"/>
        <xdr:cNvSpPr>
          <a:spLocks/>
        </xdr:cNvSpPr>
      </xdr:nvSpPr>
      <xdr:spPr>
        <a:xfrm>
          <a:off x="5905500" y="53816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133350</xdr:rowOff>
    </xdr:from>
    <xdr:ext cx="0" cy="171450"/>
    <xdr:sp>
      <xdr:nvSpPr>
        <xdr:cNvPr id="36" name="正方形/長方形 36"/>
        <xdr:cNvSpPr>
          <a:spLocks/>
        </xdr:cNvSpPr>
      </xdr:nvSpPr>
      <xdr:spPr>
        <a:xfrm>
          <a:off x="5905500" y="53816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133350</xdr:rowOff>
    </xdr:from>
    <xdr:ext cx="0" cy="171450"/>
    <xdr:sp>
      <xdr:nvSpPr>
        <xdr:cNvPr id="37" name="正方形/長方形 37"/>
        <xdr:cNvSpPr>
          <a:spLocks/>
        </xdr:cNvSpPr>
      </xdr:nvSpPr>
      <xdr:spPr>
        <a:xfrm>
          <a:off x="5905500" y="53816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19</xdr:row>
      <xdr:rowOff>133350</xdr:rowOff>
    </xdr:from>
    <xdr:ext cx="0" cy="171450"/>
    <xdr:sp>
      <xdr:nvSpPr>
        <xdr:cNvPr id="38" name="正方形/長方形 38"/>
        <xdr:cNvSpPr>
          <a:spLocks/>
        </xdr:cNvSpPr>
      </xdr:nvSpPr>
      <xdr:spPr>
        <a:xfrm>
          <a:off x="5905500" y="45815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19</xdr:row>
      <xdr:rowOff>133350</xdr:rowOff>
    </xdr:from>
    <xdr:ext cx="0" cy="171450"/>
    <xdr:sp>
      <xdr:nvSpPr>
        <xdr:cNvPr id="39" name="正方形/長方形 39"/>
        <xdr:cNvSpPr>
          <a:spLocks/>
        </xdr:cNvSpPr>
      </xdr:nvSpPr>
      <xdr:spPr>
        <a:xfrm>
          <a:off x="5905500" y="45815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19</xdr:row>
      <xdr:rowOff>133350</xdr:rowOff>
    </xdr:from>
    <xdr:ext cx="0" cy="171450"/>
    <xdr:sp>
      <xdr:nvSpPr>
        <xdr:cNvPr id="40" name="正方形/長方形 40"/>
        <xdr:cNvSpPr>
          <a:spLocks/>
        </xdr:cNvSpPr>
      </xdr:nvSpPr>
      <xdr:spPr>
        <a:xfrm>
          <a:off x="5905500" y="45815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22</xdr:row>
      <xdr:rowOff>133350</xdr:rowOff>
    </xdr:from>
    <xdr:ext cx="0" cy="171450"/>
    <xdr:sp>
      <xdr:nvSpPr>
        <xdr:cNvPr id="41" name="正方形/長方形 41"/>
        <xdr:cNvSpPr>
          <a:spLocks/>
        </xdr:cNvSpPr>
      </xdr:nvSpPr>
      <xdr:spPr>
        <a:xfrm>
          <a:off x="5905500" y="5181600"/>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22</xdr:row>
      <xdr:rowOff>133350</xdr:rowOff>
    </xdr:from>
    <xdr:ext cx="0" cy="171450"/>
    <xdr:sp>
      <xdr:nvSpPr>
        <xdr:cNvPr id="42" name="正方形/長方形 42"/>
        <xdr:cNvSpPr>
          <a:spLocks/>
        </xdr:cNvSpPr>
      </xdr:nvSpPr>
      <xdr:spPr>
        <a:xfrm>
          <a:off x="5905500" y="5181600"/>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22</xdr:row>
      <xdr:rowOff>133350</xdr:rowOff>
    </xdr:from>
    <xdr:ext cx="0" cy="171450"/>
    <xdr:sp>
      <xdr:nvSpPr>
        <xdr:cNvPr id="43" name="正方形/長方形 43"/>
        <xdr:cNvSpPr>
          <a:spLocks/>
        </xdr:cNvSpPr>
      </xdr:nvSpPr>
      <xdr:spPr>
        <a:xfrm>
          <a:off x="5905500" y="5181600"/>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21</xdr:row>
      <xdr:rowOff>142875</xdr:rowOff>
    </xdr:from>
    <xdr:ext cx="0" cy="161925"/>
    <xdr:sp>
      <xdr:nvSpPr>
        <xdr:cNvPr id="44" name="正方形/長方形 44"/>
        <xdr:cNvSpPr>
          <a:spLocks/>
        </xdr:cNvSpPr>
      </xdr:nvSpPr>
      <xdr:spPr>
        <a:xfrm>
          <a:off x="5905500" y="4991100"/>
          <a:ext cx="0" cy="161925"/>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21</xdr:row>
      <xdr:rowOff>142875</xdr:rowOff>
    </xdr:from>
    <xdr:ext cx="0" cy="161925"/>
    <xdr:sp>
      <xdr:nvSpPr>
        <xdr:cNvPr id="45" name="正方形/長方形 45"/>
        <xdr:cNvSpPr>
          <a:spLocks/>
        </xdr:cNvSpPr>
      </xdr:nvSpPr>
      <xdr:spPr>
        <a:xfrm>
          <a:off x="5905500" y="4991100"/>
          <a:ext cx="0" cy="161925"/>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21</xdr:row>
      <xdr:rowOff>142875</xdr:rowOff>
    </xdr:from>
    <xdr:ext cx="0" cy="161925"/>
    <xdr:sp>
      <xdr:nvSpPr>
        <xdr:cNvPr id="46" name="正方形/長方形 46"/>
        <xdr:cNvSpPr>
          <a:spLocks/>
        </xdr:cNvSpPr>
      </xdr:nvSpPr>
      <xdr:spPr>
        <a:xfrm>
          <a:off x="5905500" y="4991100"/>
          <a:ext cx="0" cy="161925"/>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21</xdr:row>
      <xdr:rowOff>142875</xdr:rowOff>
    </xdr:from>
    <xdr:ext cx="0" cy="161925"/>
    <xdr:sp>
      <xdr:nvSpPr>
        <xdr:cNvPr id="47" name="正方形/長方形 47"/>
        <xdr:cNvSpPr>
          <a:spLocks/>
        </xdr:cNvSpPr>
      </xdr:nvSpPr>
      <xdr:spPr>
        <a:xfrm>
          <a:off x="5905500" y="4991100"/>
          <a:ext cx="0" cy="161925"/>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21</xdr:row>
      <xdr:rowOff>142875</xdr:rowOff>
    </xdr:from>
    <xdr:ext cx="0" cy="161925"/>
    <xdr:sp>
      <xdr:nvSpPr>
        <xdr:cNvPr id="48" name="正方形/長方形 48"/>
        <xdr:cNvSpPr>
          <a:spLocks/>
        </xdr:cNvSpPr>
      </xdr:nvSpPr>
      <xdr:spPr>
        <a:xfrm>
          <a:off x="5905500" y="4991100"/>
          <a:ext cx="0" cy="161925"/>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21</xdr:row>
      <xdr:rowOff>142875</xdr:rowOff>
    </xdr:from>
    <xdr:ext cx="0" cy="161925"/>
    <xdr:sp>
      <xdr:nvSpPr>
        <xdr:cNvPr id="49" name="正方形/長方形 49"/>
        <xdr:cNvSpPr>
          <a:spLocks/>
        </xdr:cNvSpPr>
      </xdr:nvSpPr>
      <xdr:spPr>
        <a:xfrm>
          <a:off x="5905500" y="4991100"/>
          <a:ext cx="0" cy="161925"/>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0</xdr:rowOff>
    </xdr:from>
    <xdr:ext cx="0" cy="171450"/>
    <xdr:sp>
      <xdr:nvSpPr>
        <xdr:cNvPr id="50" name="正方形/長方形 50"/>
        <xdr:cNvSpPr>
          <a:spLocks/>
        </xdr:cNvSpPr>
      </xdr:nvSpPr>
      <xdr:spPr>
        <a:xfrm>
          <a:off x="5905500" y="524827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0</xdr:rowOff>
    </xdr:from>
    <xdr:ext cx="0" cy="171450"/>
    <xdr:sp>
      <xdr:nvSpPr>
        <xdr:cNvPr id="51" name="正方形/長方形 51"/>
        <xdr:cNvSpPr>
          <a:spLocks/>
        </xdr:cNvSpPr>
      </xdr:nvSpPr>
      <xdr:spPr>
        <a:xfrm>
          <a:off x="5905500" y="524827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0</xdr:rowOff>
    </xdr:from>
    <xdr:ext cx="0" cy="171450"/>
    <xdr:sp>
      <xdr:nvSpPr>
        <xdr:cNvPr id="52" name="正方形/長方形 52"/>
        <xdr:cNvSpPr>
          <a:spLocks/>
        </xdr:cNvSpPr>
      </xdr:nvSpPr>
      <xdr:spPr>
        <a:xfrm>
          <a:off x="5905500" y="524827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0</xdr:rowOff>
    </xdr:from>
    <xdr:ext cx="0" cy="171450"/>
    <xdr:sp>
      <xdr:nvSpPr>
        <xdr:cNvPr id="53" name="正方形/長方形 53"/>
        <xdr:cNvSpPr>
          <a:spLocks/>
        </xdr:cNvSpPr>
      </xdr:nvSpPr>
      <xdr:spPr>
        <a:xfrm>
          <a:off x="5905500" y="524827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0</xdr:rowOff>
    </xdr:from>
    <xdr:ext cx="0" cy="171450"/>
    <xdr:sp>
      <xdr:nvSpPr>
        <xdr:cNvPr id="54" name="正方形/長方形 54"/>
        <xdr:cNvSpPr>
          <a:spLocks/>
        </xdr:cNvSpPr>
      </xdr:nvSpPr>
      <xdr:spPr>
        <a:xfrm>
          <a:off x="5905500" y="524827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0</xdr:rowOff>
    </xdr:from>
    <xdr:ext cx="0" cy="171450"/>
    <xdr:sp>
      <xdr:nvSpPr>
        <xdr:cNvPr id="55" name="正方形/長方形 55"/>
        <xdr:cNvSpPr>
          <a:spLocks/>
        </xdr:cNvSpPr>
      </xdr:nvSpPr>
      <xdr:spPr>
        <a:xfrm>
          <a:off x="5905500" y="524827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0</xdr:rowOff>
    </xdr:from>
    <xdr:ext cx="0" cy="171450"/>
    <xdr:sp>
      <xdr:nvSpPr>
        <xdr:cNvPr id="56" name="正方形/長方形 56"/>
        <xdr:cNvSpPr>
          <a:spLocks/>
        </xdr:cNvSpPr>
      </xdr:nvSpPr>
      <xdr:spPr>
        <a:xfrm>
          <a:off x="5905500" y="524827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0</xdr:rowOff>
    </xdr:from>
    <xdr:ext cx="0" cy="171450"/>
    <xdr:sp>
      <xdr:nvSpPr>
        <xdr:cNvPr id="57" name="正方形/長方形 57"/>
        <xdr:cNvSpPr>
          <a:spLocks/>
        </xdr:cNvSpPr>
      </xdr:nvSpPr>
      <xdr:spPr>
        <a:xfrm>
          <a:off x="5905500" y="524827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0</xdr:rowOff>
    </xdr:from>
    <xdr:ext cx="0" cy="171450"/>
    <xdr:sp>
      <xdr:nvSpPr>
        <xdr:cNvPr id="58" name="正方形/長方形 58"/>
        <xdr:cNvSpPr>
          <a:spLocks/>
        </xdr:cNvSpPr>
      </xdr:nvSpPr>
      <xdr:spPr>
        <a:xfrm>
          <a:off x="5905500" y="524827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24</xdr:row>
      <xdr:rowOff>123825</xdr:rowOff>
    </xdr:from>
    <xdr:ext cx="0" cy="171450"/>
    <xdr:sp>
      <xdr:nvSpPr>
        <xdr:cNvPr id="59" name="正方形/長方形 59"/>
        <xdr:cNvSpPr>
          <a:spLocks/>
        </xdr:cNvSpPr>
      </xdr:nvSpPr>
      <xdr:spPr>
        <a:xfrm>
          <a:off x="5905500" y="55721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24</xdr:row>
      <xdr:rowOff>123825</xdr:rowOff>
    </xdr:from>
    <xdr:ext cx="0" cy="171450"/>
    <xdr:sp>
      <xdr:nvSpPr>
        <xdr:cNvPr id="60" name="正方形/長方形 60"/>
        <xdr:cNvSpPr>
          <a:spLocks/>
        </xdr:cNvSpPr>
      </xdr:nvSpPr>
      <xdr:spPr>
        <a:xfrm>
          <a:off x="5905500" y="55721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24</xdr:row>
      <xdr:rowOff>123825</xdr:rowOff>
    </xdr:from>
    <xdr:ext cx="0" cy="171450"/>
    <xdr:sp>
      <xdr:nvSpPr>
        <xdr:cNvPr id="61" name="正方形/長方形 61"/>
        <xdr:cNvSpPr>
          <a:spLocks/>
        </xdr:cNvSpPr>
      </xdr:nvSpPr>
      <xdr:spPr>
        <a:xfrm>
          <a:off x="5905500" y="55721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133350</xdr:rowOff>
    </xdr:from>
    <xdr:ext cx="0" cy="171450"/>
    <xdr:sp>
      <xdr:nvSpPr>
        <xdr:cNvPr id="62" name="正方形/長方形 62"/>
        <xdr:cNvSpPr>
          <a:spLocks/>
        </xdr:cNvSpPr>
      </xdr:nvSpPr>
      <xdr:spPr>
        <a:xfrm>
          <a:off x="5905500" y="53816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133350</xdr:rowOff>
    </xdr:from>
    <xdr:ext cx="0" cy="171450"/>
    <xdr:sp>
      <xdr:nvSpPr>
        <xdr:cNvPr id="63" name="正方形/長方形 63"/>
        <xdr:cNvSpPr>
          <a:spLocks/>
        </xdr:cNvSpPr>
      </xdr:nvSpPr>
      <xdr:spPr>
        <a:xfrm>
          <a:off x="5905500" y="53816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133350</xdr:rowOff>
    </xdr:from>
    <xdr:ext cx="0" cy="171450"/>
    <xdr:sp>
      <xdr:nvSpPr>
        <xdr:cNvPr id="64" name="正方形/長方形 64"/>
        <xdr:cNvSpPr>
          <a:spLocks/>
        </xdr:cNvSpPr>
      </xdr:nvSpPr>
      <xdr:spPr>
        <a:xfrm>
          <a:off x="5905500" y="53816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133350</xdr:rowOff>
    </xdr:from>
    <xdr:ext cx="0" cy="171450"/>
    <xdr:sp>
      <xdr:nvSpPr>
        <xdr:cNvPr id="65" name="正方形/長方形 65"/>
        <xdr:cNvSpPr>
          <a:spLocks/>
        </xdr:cNvSpPr>
      </xdr:nvSpPr>
      <xdr:spPr>
        <a:xfrm>
          <a:off x="5905500" y="53816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133350</xdr:rowOff>
    </xdr:from>
    <xdr:ext cx="0" cy="171450"/>
    <xdr:sp>
      <xdr:nvSpPr>
        <xdr:cNvPr id="66" name="正方形/長方形 66"/>
        <xdr:cNvSpPr>
          <a:spLocks/>
        </xdr:cNvSpPr>
      </xdr:nvSpPr>
      <xdr:spPr>
        <a:xfrm>
          <a:off x="5905500" y="53816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133350</xdr:rowOff>
    </xdr:from>
    <xdr:ext cx="0" cy="171450"/>
    <xdr:sp>
      <xdr:nvSpPr>
        <xdr:cNvPr id="67" name="正方形/長方形 67"/>
        <xdr:cNvSpPr>
          <a:spLocks/>
        </xdr:cNvSpPr>
      </xdr:nvSpPr>
      <xdr:spPr>
        <a:xfrm>
          <a:off x="5905500" y="53816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19</xdr:row>
      <xdr:rowOff>133350</xdr:rowOff>
    </xdr:from>
    <xdr:ext cx="0" cy="171450"/>
    <xdr:sp>
      <xdr:nvSpPr>
        <xdr:cNvPr id="68" name="正方形/長方形 68"/>
        <xdr:cNvSpPr>
          <a:spLocks/>
        </xdr:cNvSpPr>
      </xdr:nvSpPr>
      <xdr:spPr>
        <a:xfrm>
          <a:off x="5905500" y="45815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19</xdr:row>
      <xdr:rowOff>133350</xdr:rowOff>
    </xdr:from>
    <xdr:ext cx="0" cy="171450"/>
    <xdr:sp>
      <xdr:nvSpPr>
        <xdr:cNvPr id="69" name="正方形/長方形 69"/>
        <xdr:cNvSpPr>
          <a:spLocks/>
        </xdr:cNvSpPr>
      </xdr:nvSpPr>
      <xdr:spPr>
        <a:xfrm>
          <a:off x="5905500" y="45815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19</xdr:row>
      <xdr:rowOff>133350</xdr:rowOff>
    </xdr:from>
    <xdr:ext cx="0" cy="171450"/>
    <xdr:sp>
      <xdr:nvSpPr>
        <xdr:cNvPr id="70" name="正方形/長方形 70"/>
        <xdr:cNvSpPr>
          <a:spLocks/>
        </xdr:cNvSpPr>
      </xdr:nvSpPr>
      <xdr:spPr>
        <a:xfrm>
          <a:off x="5905500" y="45815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21</xdr:row>
      <xdr:rowOff>142875</xdr:rowOff>
    </xdr:from>
    <xdr:ext cx="0" cy="161925"/>
    <xdr:sp>
      <xdr:nvSpPr>
        <xdr:cNvPr id="71" name="正方形/長方形 71"/>
        <xdr:cNvSpPr>
          <a:spLocks/>
        </xdr:cNvSpPr>
      </xdr:nvSpPr>
      <xdr:spPr>
        <a:xfrm>
          <a:off x="5905500" y="4991100"/>
          <a:ext cx="0" cy="161925"/>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21</xdr:row>
      <xdr:rowOff>142875</xdr:rowOff>
    </xdr:from>
    <xdr:ext cx="0" cy="161925"/>
    <xdr:sp>
      <xdr:nvSpPr>
        <xdr:cNvPr id="72" name="正方形/長方形 72"/>
        <xdr:cNvSpPr>
          <a:spLocks/>
        </xdr:cNvSpPr>
      </xdr:nvSpPr>
      <xdr:spPr>
        <a:xfrm>
          <a:off x="5905500" y="4991100"/>
          <a:ext cx="0" cy="161925"/>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21</xdr:row>
      <xdr:rowOff>142875</xdr:rowOff>
    </xdr:from>
    <xdr:ext cx="0" cy="161925"/>
    <xdr:sp>
      <xdr:nvSpPr>
        <xdr:cNvPr id="73" name="正方形/長方形 73"/>
        <xdr:cNvSpPr>
          <a:spLocks/>
        </xdr:cNvSpPr>
      </xdr:nvSpPr>
      <xdr:spPr>
        <a:xfrm>
          <a:off x="5905500" y="4991100"/>
          <a:ext cx="0" cy="161925"/>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0</xdr:rowOff>
    </xdr:from>
    <xdr:ext cx="0" cy="171450"/>
    <xdr:sp>
      <xdr:nvSpPr>
        <xdr:cNvPr id="74" name="正方形/長方形 74"/>
        <xdr:cNvSpPr>
          <a:spLocks/>
        </xdr:cNvSpPr>
      </xdr:nvSpPr>
      <xdr:spPr>
        <a:xfrm>
          <a:off x="5905500" y="524827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0</xdr:rowOff>
    </xdr:from>
    <xdr:ext cx="0" cy="171450"/>
    <xdr:sp>
      <xdr:nvSpPr>
        <xdr:cNvPr id="75" name="正方形/長方形 75"/>
        <xdr:cNvSpPr>
          <a:spLocks/>
        </xdr:cNvSpPr>
      </xdr:nvSpPr>
      <xdr:spPr>
        <a:xfrm>
          <a:off x="5905500" y="524827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0</xdr:rowOff>
    </xdr:from>
    <xdr:ext cx="0" cy="171450"/>
    <xdr:sp>
      <xdr:nvSpPr>
        <xdr:cNvPr id="76" name="正方形/長方形 76"/>
        <xdr:cNvSpPr>
          <a:spLocks/>
        </xdr:cNvSpPr>
      </xdr:nvSpPr>
      <xdr:spPr>
        <a:xfrm>
          <a:off x="5905500" y="524827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133350</xdr:rowOff>
    </xdr:from>
    <xdr:ext cx="0" cy="171450"/>
    <xdr:sp>
      <xdr:nvSpPr>
        <xdr:cNvPr id="77" name="正方形/長方形 77"/>
        <xdr:cNvSpPr>
          <a:spLocks/>
        </xdr:cNvSpPr>
      </xdr:nvSpPr>
      <xdr:spPr>
        <a:xfrm>
          <a:off x="5905500" y="53816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133350</xdr:rowOff>
    </xdr:from>
    <xdr:ext cx="0" cy="171450"/>
    <xdr:sp>
      <xdr:nvSpPr>
        <xdr:cNvPr id="78" name="正方形/長方形 78"/>
        <xdr:cNvSpPr>
          <a:spLocks/>
        </xdr:cNvSpPr>
      </xdr:nvSpPr>
      <xdr:spPr>
        <a:xfrm>
          <a:off x="5905500" y="53816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133350</xdr:rowOff>
    </xdr:from>
    <xdr:ext cx="0" cy="171450"/>
    <xdr:sp>
      <xdr:nvSpPr>
        <xdr:cNvPr id="79" name="正方形/長方形 79"/>
        <xdr:cNvSpPr>
          <a:spLocks/>
        </xdr:cNvSpPr>
      </xdr:nvSpPr>
      <xdr:spPr>
        <a:xfrm>
          <a:off x="5905500" y="53816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19</xdr:row>
      <xdr:rowOff>133350</xdr:rowOff>
    </xdr:from>
    <xdr:ext cx="0" cy="171450"/>
    <xdr:sp>
      <xdr:nvSpPr>
        <xdr:cNvPr id="80" name="正方形/長方形 80"/>
        <xdr:cNvSpPr>
          <a:spLocks/>
        </xdr:cNvSpPr>
      </xdr:nvSpPr>
      <xdr:spPr>
        <a:xfrm>
          <a:off x="5905500" y="45815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19</xdr:row>
      <xdr:rowOff>133350</xdr:rowOff>
    </xdr:from>
    <xdr:ext cx="0" cy="171450"/>
    <xdr:sp>
      <xdr:nvSpPr>
        <xdr:cNvPr id="81" name="正方形/長方形 81"/>
        <xdr:cNvSpPr>
          <a:spLocks/>
        </xdr:cNvSpPr>
      </xdr:nvSpPr>
      <xdr:spPr>
        <a:xfrm>
          <a:off x="5905500" y="45815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19</xdr:row>
      <xdr:rowOff>133350</xdr:rowOff>
    </xdr:from>
    <xdr:ext cx="0" cy="171450"/>
    <xdr:sp>
      <xdr:nvSpPr>
        <xdr:cNvPr id="82" name="正方形/長方形 82"/>
        <xdr:cNvSpPr>
          <a:spLocks/>
        </xdr:cNvSpPr>
      </xdr:nvSpPr>
      <xdr:spPr>
        <a:xfrm>
          <a:off x="5905500" y="45815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21</xdr:row>
      <xdr:rowOff>142875</xdr:rowOff>
    </xdr:from>
    <xdr:ext cx="0" cy="161925"/>
    <xdr:sp>
      <xdr:nvSpPr>
        <xdr:cNvPr id="83" name="正方形/長方形 83"/>
        <xdr:cNvSpPr>
          <a:spLocks/>
        </xdr:cNvSpPr>
      </xdr:nvSpPr>
      <xdr:spPr>
        <a:xfrm>
          <a:off x="5905500" y="4991100"/>
          <a:ext cx="0" cy="161925"/>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21</xdr:row>
      <xdr:rowOff>142875</xdr:rowOff>
    </xdr:from>
    <xdr:ext cx="0" cy="161925"/>
    <xdr:sp>
      <xdr:nvSpPr>
        <xdr:cNvPr id="84" name="正方形/長方形 84"/>
        <xdr:cNvSpPr>
          <a:spLocks/>
        </xdr:cNvSpPr>
      </xdr:nvSpPr>
      <xdr:spPr>
        <a:xfrm>
          <a:off x="5905500" y="4991100"/>
          <a:ext cx="0" cy="161925"/>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21</xdr:row>
      <xdr:rowOff>142875</xdr:rowOff>
    </xdr:from>
    <xdr:ext cx="0" cy="161925"/>
    <xdr:sp>
      <xdr:nvSpPr>
        <xdr:cNvPr id="85" name="正方形/長方形 85"/>
        <xdr:cNvSpPr>
          <a:spLocks/>
        </xdr:cNvSpPr>
      </xdr:nvSpPr>
      <xdr:spPr>
        <a:xfrm>
          <a:off x="5905500" y="4991100"/>
          <a:ext cx="0" cy="161925"/>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0</xdr:rowOff>
    </xdr:from>
    <xdr:ext cx="0" cy="171450"/>
    <xdr:sp>
      <xdr:nvSpPr>
        <xdr:cNvPr id="86" name="正方形/長方形 86"/>
        <xdr:cNvSpPr>
          <a:spLocks/>
        </xdr:cNvSpPr>
      </xdr:nvSpPr>
      <xdr:spPr>
        <a:xfrm>
          <a:off x="5905500" y="524827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0</xdr:rowOff>
    </xdr:from>
    <xdr:ext cx="0" cy="171450"/>
    <xdr:sp>
      <xdr:nvSpPr>
        <xdr:cNvPr id="87" name="正方形/長方形 87"/>
        <xdr:cNvSpPr>
          <a:spLocks/>
        </xdr:cNvSpPr>
      </xdr:nvSpPr>
      <xdr:spPr>
        <a:xfrm>
          <a:off x="5905500" y="524827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0</xdr:rowOff>
    </xdr:from>
    <xdr:ext cx="0" cy="171450"/>
    <xdr:sp>
      <xdr:nvSpPr>
        <xdr:cNvPr id="88" name="正方形/長方形 88"/>
        <xdr:cNvSpPr>
          <a:spLocks/>
        </xdr:cNvSpPr>
      </xdr:nvSpPr>
      <xdr:spPr>
        <a:xfrm>
          <a:off x="5905500" y="524827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133350</xdr:rowOff>
    </xdr:from>
    <xdr:ext cx="0" cy="171450"/>
    <xdr:sp>
      <xdr:nvSpPr>
        <xdr:cNvPr id="89" name="正方形/長方形 89"/>
        <xdr:cNvSpPr>
          <a:spLocks/>
        </xdr:cNvSpPr>
      </xdr:nvSpPr>
      <xdr:spPr>
        <a:xfrm>
          <a:off x="5905500" y="53816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133350</xdr:rowOff>
    </xdr:from>
    <xdr:ext cx="0" cy="171450"/>
    <xdr:sp>
      <xdr:nvSpPr>
        <xdr:cNvPr id="90" name="正方形/長方形 90"/>
        <xdr:cNvSpPr>
          <a:spLocks/>
        </xdr:cNvSpPr>
      </xdr:nvSpPr>
      <xdr:spPr>
        <a:xfrm>
          <a:off x="5905500" y="53816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133350</xdr:rowOff>
    </xdr:from>
    <xdr:ext cx="0" cy="171450"/>
    <xdr:sp>
      <xdr:nvSpPr>
        <xdr:cNvPr id="91" name="正方形/長方形 91"/>
        <xdr:cNvSpPr>
          <a:spLocks/>
        </xdr:cNvSpPr>
      </xdr:nvSpPr>
      <xdr:spPr>
        <a:xfrm>
          <a:off x="5905500" y="53816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19</xdr:row>
      <xdr:rowOff>133350</xdr:rowOff>
    </xdr:from>
    <xdr:ext cx="0" cy="171450"/>
    <xdr:sp>
      <xdr:nvSpPr>
        <xdr:cNvPr id="92" name="正方形/長方形 92"/>
        <xdr:cNvSpPr>
          <a:spLocks/>
        </xdr:cNvSpPr>
      </xdr:nvSpPr>
      <xdr:spPr>
        <a:xfrm>
          <a:off x="5905500" y="45815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19</xdr:row>
      <xdr:rowOff>133350</xdr:rowOff>
    </xdr:from>
    <xdr:ext cx="0" cy="171450"/>
    <xdr:sp>
      <xdr:nvSpPr>
        <xdr:cNvPr id="93" name="正方形/長方形 93"/>
        <xdr:cNvSpPr>
          <a:spLocks/>
        </xdr:cNvSpPr>
      </xdr:nvSpPr>
      <xdr:spPr>
        <a:xfrm>
          <a:off x="5905500" y="45815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19</xdr:row>
      <xdr:rowOff>133350</xdr:rowOff>
    </xdr:from>
    <xdr:ext cx="0" cy="171450"/>
    <xdr:sp>
      <xdr:nvSpPr>
        <xdr:cNvPr id="94" name="正方形/長方形 94"/>
        <xdr:cNvSpPr>
          <a:spLocks/>
        </xdr:cNvSpPr>
      </xdr:nvSpPr>
      <xdr:spPr>
        <a:xfrm>
          <a:off x="5905500" y="45815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21</xdr:row>
      <xdr:rowOff>142875</xdr:rowOff>
    </xdr:from>
    <xdr:ext cx="0" cy="161925"/>
    <xdr:sp>
      <xdr:nvSpPr>
        <xdr:cNvPr id="95" name="正方形/長方形 95"/>
        <xdr:cNvSpPr>
          <a:spLocks/>
        </xdr:cNvSpPr>
      </xdr:nvSpPr>
      <xdr:spPr>
        <a:xfrm>
          <a:off x="5905500" y="4991100"/>
          <a:ext cx="0" cy="161925"/>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21</xdr:row>
      <xdr:rowOff>142875</xdr:rowOff>
    </xdr:from>
    <xdr:ext cx="0" cy="161925"/>
    <xdr:sp>
      <xdr:nvSpPr>
        <xdr:cNvPr id="96" name="正方形/長方形 96"/>
        <xdr:cNvSpPr>
          <a:spLocks/>
        </xdr:cNvSpPr>
      </xdr:nvSpPr>
      <xdr:spPr>
        <a:xfrm>
          <a:off x="5905500" y="4991100"/>
          <a:ext cx="0" cy="161925"/>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21</xdr:row>
      <xdr:rowOff>142875</xdr:rowOff>
    </xdr:from>
    <xdr:ext cx="0" cy="161925"/>
    <xdr:sp>
      <xdr:nvSpPr>
        <xdr:cNvPr id="97" name="正方形/長方形 97"/>
        <xdr:cNvSpPr>
          <a:spLocks/>
        </xdr:cNvSpPr>
      </xdr:nvSpPr>
      <xdr:spPr>
        <a:xfrm>
          <a:off x="5905500" y="4991100"/>
          <a:ext cx="0" cy="161925"/>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0</xdr:rowOff>
    </xdr:from>
    <xdr:ext cx="0" cy="171450"/>
    <xdr:sp>
      <xdr:nvSpPr>
        <xdr:cNvPr id="98" name="正方形/長方形 98"/>
        <xdr:cNvSpPr>
          <a:spLocks/>
        </xdr:cNvSpPr>
      </xdr:nvSpPr>
      <xdr:spPr>
        <a:xfrm>
          <a:off x="5905500" y="524827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0</xdr:rowOff>
    </xdr:from>
    <xdr:ext cx="0" cy="171450"/>
    <xdr:sp>
      <xdr:nvSpPr>
        <xdr:cNvPr id="99" name="正方形/長方形 99"/>
        <xdr:cNvSpPr>
          <a:spLocks/>
        </xdr:cNvSpPr>
      </xdr:nvSpPr>
      <xdr:spPr>
        <a:xfrm>
          <a:off x="5905500" y="524827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0</xdr:rowOff>
    </xdr:from>
    <xdr:ext cx="0" cy="171450"/>
    <xdr:sp>
      <xdr:nvSpPr>
        <xdr:cNvPr id="100" name="正方形/長方形 100"/>
        <xdr:cNvSpPr>
          <a:spLocks/>
        </xdr:cNvSpPr>
      </xdr:nvSpPr>
      <xdr:spPr>
        <a:xfrm>
          <a:off x="5905500" y="524827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133350</xdr:rowOff>
    </xdr:from>
    <xdr:ext cx="0" cy="171450"/>
    <xdr:sp>
      <xdr:nvSpPr>
        <xdr:cNvPr id="101" name="正方形/長方形 101"/>
        <xdr:cNvSpPr>
          <a:spLocks/>
        </xdr:cNvSpPr>
      </xdr:nvSpPr>
      <xdr:spPr>
        <a:xfrm>
          <a:off x="5905500" y="53816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133350</xdr:rowOff>
    </xdr:from>
    <xdr:ext cx="0" cy="171450"/>
    <xdr:sp>
      <xdr:nvSpPr>
        <xdr:cNvPr id="102" name="正方形/長方形 102"/>
        <xdr:cNvSpPr>
          <a:spLocks/>
        </xdr:cNvSpPr>
      </xdr:nvSpPr>
      <xdr:spPr>
        <a:xfrm>
          <a:off x="5905500" y="53816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47</xdr:col>
      <xdr:colOff>47625</xdr:colOff>
      <xdr:row>23</xdr:row>
      <xdr:rowOff>133350</xdr:rowOff>
    </xdr:from>
    <xdr:ext cx="0" cy="171450"/>
    <xdr:sp>
      <xdr:nvSpPr>
        <xdr:cNvPr id="103" name="正方形/長方形 103"/>
        <xdr:cNvSpPr>
          <a:spLocks/>
        </xdr:cNvSpPr>
      </xdr:nvSpPr>
      <xdr:spPr>
        <a:xfrm>
          <a:off x="5905500" y="5381625"/>
          <a:ext cx="0" cy="171450"/>
        </a:xfrm>
        <a:prstGeom prst="rect">
          <a:avLst/>
        </a:prstGeom>
        <a:noFill/>
        <a:ln w="25400"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7</xdr:col>
      <xdr:colOff>0</xdr:colOff>
      <xdr:row>6</xdr:row>
      <xdr:rowOff>9525</xdr:rowOff>
    </xdr:from>
    <xdr:ext cx="209550" cy="123825"/>
    <xdr:sp>
      <xdr:nvSpPr>
        <xdr:cNvPr id="104" name="正方形/長方形 104"/>
        <xdr:cNvSpPr>
          <a:spLocks/>
        </xdr:cNvSpPr>
      </xdr:nvSpPr>
      <xdr:spPr>
        <a:xfrm>
          <a:off x="1285875" y="1343025"/>
          <a:ext cx="209550" cy="123825"/>
        </a:xfrm>
        <a:prstGeom prst="rect">
          <a:avLst/>
        </a:prstGeom>
        <a:noFill/>
        <a:ln w="25400" cmpd="sng">
          <a:noFill/>
        </a:ln>
      </xdr:spPr>
      <xdr:txBody>
        <a:bodyPr vertOverflow="clip" wrap="square" lIns="0" tIns="0" rIns="0" bIns="0" anchor="ctr">
          <a:spAutoFit/>
        </a:bodyPr>
        <a:p>
          <a:pPr algn="l">
            <a:defRPr/>
          </a:pPr>
          <a:r>
            <a:rPr lang="en-US" cap="none" sz="800" b="1" i="0" u="none" baseline="0">
              <a:solidFill>
                <a:srgbClr val="000000"/>
              </a:solidFill>
            </a:rPr>
            <a:t> ※1</a:t>
          </a:r>
        </a:p>
      </xdr:txBody>
    </xdr:sp>
    <xdr:clientData/>
  </xdr:oneCellAnchor>
  <xdr:oneCellAnchor>
    <xdr:from>
      <xdr:col>15</xdr:col>
      <xdr:colOff>38100</xdr:colOff>
      <xdr:row>36</xdr:row>
      <xdr:rowOff>238125</xdr:rowOff>
    </xdr:from>
    <xdr:ext cx="0" cy="219075"/>
    <xdr:sp>
      <xdr:nvSpPr>
        <xdr:cNvPr id="105" name="正方形/長方形 105"/>
        <xdr:cNvSpPr>
          <a:spLocks/>
        </xdr:cNvSpPr>
      </xdr:nvSpPr>
      <xdr:spPr>
        <a:xfrm>
          <a:off x="2238375" y="8658225"/>
          <a:ext cx="0" cy="219075"/>
        </a:xfrm>
        <a:prstGeom prst="rect">
          <a:avLst/>
        </a:prstGeom>
        <a:noFill/>
        <a:ln w="25400" cmpd="sng">
          <a:noFill/>
        </a:ln>
      </xdr:spPr>
      <xdr:txBody>
        <a:bodyPr vertOverflow="clip" wrap="square" lIns="0" tIns="0" rIns="0" bIns="45720">
          <a:spAutoFit/>
        </a:bodyPr>
        <a:p>
          <a:pPr algn="l">
            <a:defRPr/>
          </a:pPr>
          <a:r>
            <a:rPr lang="en-US" cap="none" u="none" baseline="0">
              <a:latin typeface="Calibri"/>
              <a:ea typeface="Calibri"/>
              <a:cs typeface="Calibri"/>
            </a:rPr>
            <a:t/>
          </a:r>
        </a:p>
      </xdr:txBody>
    </xdr:sp>
    <xdr:clientData/>
  </xdr:oneCellAnchor>
  <xdr:oneCellAnchor>
    <xdr:from>
      <xdr:col>7</xdr:col>
      <xdr:colOff>0</xdr:colOff>
      <xdr:row>4</xdr:row>
      <xdr:rowOff>0</xdr:rowOff>
    </xdr:from>
    <xdr:ext cx="209550" cy="123825"/>
    <xdr:sp>
      <xdr:nvSpPr>
        <xdr:cNvPr id="106" name="正方形/長方形 106"/>
        <xdr:cNvSpPr>
          <a:spLocks/>
        </xdr:cNvSpPr>
      </xdr:nvSpPr>
      <xdr:spPr>
        <a:xfrm>
          <a:off x="1285875" y="819150"/>
          <a:ext cx="209550" cy="123825"/>
        </a:xfrm>
        <a:prstGeom prst="rect">
          <a:avLst/>
        </a:prstGeom>
        <a:noFill/>
        <a:ln w="25400" cmpd="sng">
          <a:noFill/>
        </a:ln>
      </xdr:spPr>
      <xdr:txBody>
        <a:bodyPr vertOverflow="clip" wrap="square" lIns="0" tIns="0" rIns="0" bIns="0" anchor="ctr">
          <a:spAutoFit/>
        </a:bodyPr>
        <a:p>
          <a:pPr algn="l">
            <a:defRPr/>
          </a:pPr>
          <a:r>
            <a:rPr lang="en-US" cap="none" sz="800" b="1" i="0" u="none" baseline="0">
              <a:solidFill>
                <a:srgbClr val="000000"/>
              </a:solidFill>
            </a:rPr>
            <a:t> ※1</a:t>
          </a:r>
        </a:p>
      </xdr:txBody>
    </xdr:sp>
    <xdr:clientData/>
  </xdr:oneCellAnchor>
  <xdr:oneCellAnchor>
    <xdr:from>
      <xdr:col>7</xdr:col>
      <xdr:colOff>0</xdr:colOff>
      <xdr:row>7</xdr:row>
      <xdr:rowOff>0</xdr:rowOff>
    </xdr:from>
    <xdr:ext cx="209550" cy="123825"/>
    <xdr:sp>
      <xdr:nvSpPr>
        <xdr:cNvPr id="107" name="正方形/長方形 107"/>
        <xdr:cNvSpPr>
          <a:spLocks/>
        </xdr:cNvSpPr>
      </xdr:nvSpPr>
      <xdr:spPr>
        <a:xfrm>
          <a:off x="1285875" y="1590675"/>
          <a:ext cx="209550" cy="123825"/>
        </a:xfrm>
        <a:prstGeom prst="rect">
          <a:avLst/>
        </a:prstGeom>
        <a:noFill/>
        <a:ln w="25400" cmpd="sng">
          <a:noFill/>
        </a:ln>
      </xdr:spPr>
      <xdr:txBody>
        <a:bodyPr vertOverflow="clip" wrap="square" lIns="0" tIns="0" rIns="0" bIns="0" anchor="ctr">
          <a:spAutoFit/>
        </a:bodyPr>
        <a:p>
          <a:pPr algn="l">
            <a:defRPr/>
          </a:pPr>
          <a:r>
            <a:rPr lang="en-US" cap="none" sz="800" b="1" i="0" u="none" baseline="0">
              <a:solidFill>
                <a:srgbClr val="000000"/>
              </a:solidFill>
            </a:rPr>
            <a:t> ※1</a:t>
          </a:r>
        </a:p>
      </xdr:txBody>
    </xdr:sp>
    <xdr:clientData/>
  </xdr:oneCellAnchor>
  <xdr:oneCellAnchor>
    <xdr:from>
      <xdr:col>7</xdr:col>
      <xdr:colOff>0</xdr:colOff>
      <xdr:row>8</xdr:row>
      <xdr:rowOff>0</xdr:rowOff>
    </xdr:from>
    <xdr:ext cx="209550" cy="123825"/>
    <xdr:sp>
      <xdr:nvSpPr>
        <xdr:cNvPr id="108" name="正方形/長方形 108"/>
        <xdr:cNvSpPr>
          <a:spLocks/>
        </xdr:cNvSpPr>
      </xdr:nvSpPr>
      <xdr:spPr>
        <a:xfrm>
          <a:off x="1285875" y="1847850"/>
          <a:ext cx="209550" cy="123825"/>
        </a:xfrm>
        <a:prstGeom prst="rect">
          <a:avLst/>
        </a:prstGeom>
        <a:noFill/>
        <a:ln w="25400" cmpd="sng">
          <a:noFill/>
        </a:ln>
      </xdr:spPr>
      <xdr:txBody>
        <a:bodyPr vertOverflow="clip" wrap="square" lIns="0" tIns="0" rIns="0" bIns="0" anchor="ctr">
          <a:spAutoFit/>
        </a:bodyPr>
        <a:p>
          <a:pPr algn="l">
            <a:defRPr/>
          </a:pPr>
          <a:r>
            <a:rPr lang="en-US" cap="none" sz="800" b="1" i="0" u="none" baseline="0">
              <a:solidFill>
                <a:srgbClr val="000000"/>
              </a:solidFill>
            </a:rPr>
            <a:t> ※1</a:t>
          </a:r>
        </a:p>
      </xdr:txBody>
    </xdr:sp>
    <xdr:clientData/>
  </xdr:oneCellAnchor>
  <xdr:oneCellAnchor>
    <xdr:from>
      <xdr:col>7</xdr:col>
      <xdr:colOff>0</xdr:colOff>
      <xdr:row>11</xdr:row>
      <xdr:rowOff>0</xdr:rowOff>
    </xdr:from>
    <xdr:ext cx="209550" cy="123825"/>
    <xdr:sp>
      <xdr:nvSpPr>
        <xdr:cNvPr id="109" name="正方形/長方形 109"/>
        <xdr:cNvSpPr>
          <a:spLocks/>
        </xdr:cNvSpPr>
      </xdr:nvSpPr>
      <xdr:spPr>
        <a:xfrm>
          <a:off x="1285875" y="2619375"/>
          <a:ext cx="209550" cy="123825"/>
        </a:xfrm>
        <a:prstGeom prst="rect">
          <a:avLst/>
        </a:prstGeom>
        <a:noFill/>
        <a:ln w="25400" cmpd="sng">
          <a:noFill/>
        </a:ln>
      </xdr:spPr>
      <xdr:txBody>
        <a:bodyPr vertOverflow="clip" wrap="square" lIns="0" tIns="0" rIns="0" bIns="0" anchor="ctr">
          <a:spAutoFit/>
        </a:bodyPr>
        <a:p>
          <a:pPr algn="l">
            <a:defRPr/>
          </a:pPr>
          <a:r>
            <a:rPr lang="en-US" cap="none" sz="800" b="1" i="0" u="none" baseline="0">
              <a:solidFill>
                <a:srgbClr val="000000"/>
              </a:solidFill>
            </a:rPr>
            <a:t> ※2</a:t>
          </a:r>
        </a:p>
      </xdr:txBody>
    </xdr:sp>
    <xdr:clientData/>
  </xdr:oneCellAnchor>
  <xdr:oneCellAnchor>
    <xdr:from>
      <xdr:col>7</xdr:col>
      <xdr:colOff>0</xdr:colOff>
      <xdr:row>11</xdr:row>
      <xdr:rowOff>0</xdr:rowOff>
    </xdr:from>
    <xdr:ext cx="209550" cy="123825"/>
    <xdr:sp>
      <xdr:nvSpPr>
        <xdr:cNvPr id="110" name="正方形/長方形 110"/>
        <xdr:cNvSpPr>
          <a:spLocks/>
        </xdr:cNvSpPr>
      </xdr:nvSpPr>
      <xdr:spPr>
        <a:xfrm>
          <a:off x="1285875" y="2619375"/>
          <a:ext cx="209550" cy="123825"/>
        </a:xfrm>
        <a:prstGeom prst="rect">
          <a:avLst/>
        </a:prstGeom>
        <a:noFill/>
        <a:ln w="25400" cmpd="sng">
          <a:noFill/>
        </a:ln>
      </xdr:spPr>
      <xdr:txBody>
        <a:bodyPr vertOverflow="clip" wrap="square" lIns="0" tIns="0" rIns="0" bIns="0" anchor="ctr">
          <a:spAutoFit/>
        </a:bodyPr>
        <a:p>
          <a:pPr algn="l">
            <a:defRPr/>
          </a:pPr>
          <a:r>
            <a:rPr lang="en-US" cap="none" sz="800" b="1" i="0" u="none" baseline="0">
              <a:solidFill>
                <a:srgbClr val="000000"/>
              </a:solidFill>
            </a:rPr>
            <a:t> ※2</a:t>
          </a:r>
        </a:p>
      </xdr:txBody>
    </xdr:sp>
    <xdr:clientData/>
  </xdr:oneCellAnchor>
  <xdr:oneCellAnchor>
    <xdr:from>
      <xdr:col>7</xdr:col>
      <xdr:colOff>0</xdr:colOff>
      <xdr:row>12</xdr:row>
      <xdr:rowOff>0</xdr:rowOff>
    </xdr:from>
    <xdr:ext cx="209550" cy="123825"/>
    <xdr:sp>
      <xdr:nvSpPr>
        <xdr:cNvPr id="111" name="正方形/長方形 111"/>
        <xdr:cNvSpPr>
          <a:spLocks/>
        </xdr:cNvSpPr>
      </xdr:nvSpPr>
      <xdr:spPr>
        <a:xfrm>
          <a:off x="1285875" y="2876550"/>
          <a:ext cx="209550" cy="123825"/>
        </a:xfrm>
        <a:prstGeom prst="rect">
          <a:avLst/>
        </a:prstGeom>
        <a:noFill/>
        <a:ln w="25400" cmpd="sng">
          <a:noFill/>
        </a:ln>
      </xdr:spPr>
      <xdr:txBody>
        <a:bodyPr vertOverflow="clip" wrap="square" lIns="0" tIns="0" rIns="0" bIns="0" anchor="ctr">
          <a:spAutoFit/>
        </a:bodyPr>
        <a:p>
          <a:pPr algn="l">
            <a:defRPr/>
          </a:pPr>
          <a:r>
            <a:rPr lang="en-US" cap="none" sz="800" b="1" i="0" u="none" baseline="0">
              <a:solidFill>
                <a:srgbClr val="000000"/>
              </a:solidFill>
            </a:rPr>
            <a:t> ※3</a:t>
          </a:r>
        </a:p>
      </xdr:txBody>
    </xdr:sp>
    <xdr:clientData/>
  </xdr:oneCellAnchor>
  <xdr:oneCellAnchor>
    <xdr:from>
      <xdr:col>30</xdr:col>
      <xdr:colOff>19050</xdr:colOff>
      <xdr:row>12</xdr:row>
      <xdr:rowOff>0</xdr:rowOff>
    </xdr:from>
    <xdr:ext cx="571500" cy="114300"/>
    <xdr:sp>
      <xdr:nvSpPr>
        <xdr:cNvPr id="112" name="正方形/長方形 112"/>
        <xdr:cNvSpPr>
          <a:spLocks/>
        </xdr:cNvSpPr>
      </xdr:nvSpPr>
      <xdr:spPr>
        <a:xfrm>
          <a:off x="3933825" y="2876550"/>
          <a:ext cx="571500" cy="114300"/>
        </a:xfrm>
        <a:prstGeom prst="rect">
          <a:avLst/>
        </a:prstGeom>
        <a:noFill/>
        <a:ln w="25400" cmpd="sng">
          <a:noFill/>
        </a:ln>
      </xdr:spPr>
      <xdr:txBody>
        <a:bodyPr vertOverflow="clip" wrap="square" lIns="0" tIns="0" rIns="0" bIns="0" anchor="ctr">
          <a:spAutoFit/>
        </a:bodyPr>
        <a:p>
          <a:pPr algn="ctr">
            <a:defRPr/>
          </a:pPr>
          <a:r>
            <a:rPr lang="en-US" cap="none" sz="700" b="0" i="0" u="none" baseline="0">
              <a:solidFill>
                <a:srgbClr val="000000"/>
              </a:solidFill>
            </a:rPr>
            <a:t>※</a:t>
          </a:r>
          <a:r>
            <a:rPr lang="en-US" cap="none" sz="700" b="0" i="0" u="none" baseline="0">
              <a:solidFill>
                <a:srgbClr val="000000"/>
              </a:solidFill>
            </a:rPr>
            <a:t>便器の型番</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150"/>
  <sheetViews>
    <sheetView tabSelected="1" view="pageBreakPreview" zoomScale="110" zoomScaleSheetLayoutView="110" workbookViewId="0" topLeftCell="A1">
      <selection activeCell="AH138" sqref="AH138:AK138"/>
    </sheetView>
  </sheetViews>
  <sheetFormatPr defaultColWidth="5.140625" defaultRowHeight="12" customHeight="1"/>
  <cols>
    <col min="1" max="1" width="3.140625" style="36" customWidth="1"/>
    <col min="2" max="2" width="4.7109375" style="36" customWidth="1"/>
    <col min="3" max="3" width="2.421875" style="36" customWidth="1"/>
    <col min="4" max="6" width="2.421875" style="3" customWidth="1"/>
    <col min="7" max="18" width="1.7109375" style="3" customWidth="1"/>
    <col min="19" max="43" width="1.7109375" style="1" customWidth="1"/>
    <col min="44" max="55" width="1.7109375" style="2" customWidth="1"/>
    <col min="56" max="56" width="1.28515625" style="3" customWidth="1"/>
    <col min="57" max="16384" width="5.140625" style="3" customWidth="1"/>
  </cols>
  <sheetData>
    <row r="1" spans="1:39" ht="12" customHeight="1">
      <c r="A1" s="190" t="s">
        <v>0</v>
      </c>
      <c r="B1" s="190"/>
      <c r="C1" s="190"/>
      <c r="D1" s="190"/>
      <c r="E1" s="190"/>
      <c r="F1" s="190"/>
      <c r="G1" s="190"/>
      <c r="H1" s="190"/>
      <c r="I1" s="190"/>
      <c r="J1" s="190"/>
      <c r="K1" s="190"/>
      <c r="L1" s="190"/>
      <c r="M1" s="190"/>
      <c r="N1" s="190"/>
      <c r="O1" s="167"/>
      <c r="P1" s="167"/>
      <c r="Q1" s="192" t="s">
        <v>1</v>
      </c>
      <c r="R1" s="192"/>
      <c r="S1" s="192"/>
      <c r="T1" s="192"/>
      <c r="U1" s="192"/>
      <c r="V1" s="192"/>
      <c r="W1" s="192"/>
      <c r="X1" s="192"/>
      <c r="Y1" s="192"/>
      <c r="Z1" s="192"/>
      <c r="AA1" s="192"/>
      <c r="AB1" s="192"/>
      <c r="AC1" s="192"/>
      <c r="AD1" s="192"/>
      <c r="AE1" s="192"/>
      <c r="AF1" s="192"/>
      <c r="AG1" s="192"/>
      <c r="AH1" s="192"/>
      <c r="AI1" s="192"/>
      <c r="AJ1" s="192"/>
      <c r="AK1" s="192"/>
      <c r="AL1" s="192"/>
      <c r="AM1" s="192"/>
    </row>
    <row r="2" spans="1:39" ht="12" customHeight="1" thickBot="1">
      <c r="A2" s="191"/>
      <c r="B2" s="191"/>
      <c r="C2" s="191"/>
      <c r="D2" s="191"/>
      <c r="E2" s="191"/>
      <c r="F2" s="191"/>
      <c r="G2" s="191"/>
      <c r="H2" s="191"/>
      <c r="I2" s="191"/>
      <c r="J2" s="191"/>
      <c r="K2" s="191"/>
      <c r="L2" s="191"/>
      <c r="M2" s="191"/>
      <c r="N2" s="191"/>
      <c r="O2" s="4"/>
      <c r="P2" s="4"/>
      <c r="Q2" s="192"/>
      <c r="R2" s="192"/>
      <c r="S2" s="192"/>
      <c r="T2" s="192"/>
      <c r="U2" s="192"/>
      <c r="V2" s="192"/>
      <c r="W2" s="192"/>
      <c r="X2" s="192"/>
      <c r="Y2" s="192"/>
      <c r="Z2" s="192"/>
      <c r="AA2" s="192"/>
      <c r="AB2" s="192"/>
      <c r="AC2" s="192"/>
      <c r="AD2" s="192"/>
      <c r="AE2" s="192"/>
      <c r="AF2" s="192"/>
      <c r="AG2" s="192"/>
      <c r="AH2" s="192"/>
      <c r="AI2" s="192"/>
      <c r="AJ2" s="192"/>
      <c r="AK2" s="192"/>
      <c r="AL2" s="192"/>
      <c r="AM2" s="192"/>
    </row>
    <row r="3" spans="1:56" s="5" customFormat="1" ht="20.25" customHeight="1" thickBot="1">
      <c r="A3" s="193" t="s">
        <v>2</v>
      </c>
      <c r="B3" s="194"/>
      <c r="C3" s="195" t="s">
        <v>3</v>
      </c>
      <c r="D3" s="196"/>
      <c r="E3" s="196"/>
      <c r="F3" s="196"/>
      <c r="G3" s="197"/>
      <c r="H3" s="195" t="s">
        <v>4</v>
      </c>
      <c r="I3" s="198"/>
      <c r="J3" s="198"/>
      <c r="K3" s="198"/>
      <c r="L3" s="198"/>
      <c r="M3" s="198"/>
      <c r="N3" s="198"/>
      <c r="O3" s="198"/>
      <c r="P3" s="199"/>
      <c r="Q3" s="200" t="s">
        <v>5</v>
      </c>
      <c r="R3" s="201"/>
      <c r="S3" s="201"/>
      <c r="T3" s="201"/>
      <c r="U3" s="201"/>
      <c r="V3" s="201"/>
      <c r="W3" s="201"/>
      <c r="X3" s="201"/>
      <c r="Y3" s="201"/>
      <c r="Z3" s="201"/>
      <c r="AA3" s="201"/>
      <c r="AB3" s="201"/>
      <c r="AC3" s="201"/>
      <c r="AD3" s="202"/>
      <c r="AE3" s="203"/>
      <c r="AF3" s="204"/>
      <c r="AG3" s="204"/>
      <c r="AH3" s="204"/>
      <c r="AI3" s="201" t="s">
        <v>6</v>
      </c>
      <c r="AJ3" s="201"/>
      <c r="AK3" s="201"/>
      <c r="AL3" s="201"/>
      <c r="AM3" s="201"/>
      <c r="AN3" s="201"/>
      <c r="AO3" s="201"/>
      <c r="AP3" s="201"/>
      <c r="AQ3" s="201"/>
      <c r="AR3" s="201"/>
      <c r="AS3" s="201"/>
      <c r="AT3" s="201"/>
      <c r="AU3" s="201"/>
      <c r="AV3" s="201"/>
      <c r="AW3" s="201"/>
      <c r="AX3" s="201"/>
      <c r="AY3" s="201"/>
      <c r="AZ3" s="201"/>
      <c r="BA3" s="169"/>
      <c r="BB3" s="169"/>
      <c r="BC3" s="169"/>
      <c r="BD3" s="37"/>
    </row>
    <row r="4" spans="1:56" ht="20.25" customHeight="1" thickTop="1">
      <c r="A4" s="205" t="s">
        <v>7</v>
      </c>
      <c r="B4" s="206"/>
      <c r="C4" s="211"/>
      <c r="D4" s="212"/>
      <c r="E4" s="212"/>
      <c r="F4" s="212"/>
      <c r="G4" s="213"/>
      <c r="H4" s="220" t="s">
        <v>8</v>
      </c>
      <c r="I4" s="221"/>
      <c r="J4" s="221"/>
      <c r="K4" s="221"/>
      <c r="L4" s="221"/>
      <c r="M4" s="221"/>
      <c r="N4" s="221"/>
      <c r="O4" s="221"/>
      <c r="P4" s="222"/>
      <c r="Q4" s="223"/>
      <c r="R4" s="224"/>
      <c r="S4" s="224"/>
      <c r="T4" s="224"/>
      <c r="U4" s="224"/>
      <c r="V4" s="225" t="s">
        <v>9</v>
      </c>
      <c r="W4" s="225"/>
      <c r="X4" s="225"/>
      <c r="Y4" s="226"/>
      <c r="Z4" s="226"/>
      <c r="AA4" s="226"/>
      <c r="AB4" s="226"/>
      <c r="AC4" s="124" t="s">
        <v>10</v>
      </c>
      <c r="AD4" s="125"/>
      <c r="AE4" s="237"/>
      <c r="AF4" s="238"/>
      <c r="AG4" s="238"/>
      <c r="AH4" s="238"/>
      <c r="AI4" s="238"/>
      <c r="AJ4" s="238"/>
      <c r="AK4" s="238"/>
      <c r="AL4" s="225" t="s">
        <v>9</v>
      </c>
      <c r="AM4" s="225"/>
      <c r="AN4" s="225"/>
      <c r="AO4" s="238"/>
      <c r="AP4" s="238"/>
      <c r="AQ4" s="238"/>
      <c r="AR4" s="238"/>
      <c r="AS4" s="238"/>
      <c r="AT4" s="238"/>
      <c r="AU4" s="124" t="s">
        <v>10</v>
      </c>
      <c r="AV4" s="126"/>
      <c r="AW4" s="127"/>
      <c r="AX4" s="127"/>
      <c r="AY4" s="127"/>
      <c r="AZ4" s="127"/>
      <c r="BA4" s="127"/>
      <c r="BB4" s="127"/>
      <c r="BC4" s="127"/>
      <c r="BD4" s="128"/>
    </row>
    <row r="5" spans="1:56" ht="20.25" customHeight="1">
      <c r="A5" s="207"/>
      <c r="B5" s="208"/>
      <c r="C5" s="214"/>
      <c r="D5" s="215"/>
      <c r="E5" s="215"/>
      <c r="F5" s="215"/>
      <c r="G5" s="216"/>
      <c r="H5" s="239" t="s">
        <v>11</v>
      </c>
      <c r="I5" s="240"/>
      <c r="J5" s="240"/>
      <c r="K5" s="240"/>
      <c r="L5" s="240"/>
      <c r="M5" s="240"/>
      <c r="N5" s="240"/>
      <c r="O5" s="240"/>
      <c r="P5" s="241"/>
      <c r="Q5" s="242">
        <f>IF(Q4="","",ROUNDDOWN(PRODUCT(Q4:AB4),2))</f>
      </c>
      <c r="R5" s="243"/>
      <c r="S5" s="243"/>
      <c r="T5" s="243"/>
      <c r="U5" s="243"/>
      <c r="V5" s="243"/>
      <c r="W5" s="243"/>
      <c r="X5" s="243"/>
      <c r="Y5" s="243"/>
      <c r="Z5" s="243"/>
      <c r="AA5" s="129" t="s">
        <v>12</v>
      </c>
      <c r="AB5" s="130"/>
      <c r="AC5" s="130"/>
      <c r="AD5" s="131"/>
      <c r="AE5" s="244"/>
      <c r="AF5" s="245"/>
      <c r="AG5" s="245"/>
      <c r="AH5" s="246">
        <f>IF(AE4="","",ROUNDDOWN(PRODUCT(AE4:AT4),2))</f>
      </c>
      <c r="AI5" s="246"/>
      <c r="AJ5" s="246"/>
      <c r="AK5" s="246"/>
      <c r="AL5" s="246"/>
      <c r="AM5" s="246"/>
      <c r="AN5" s="246"/>
      <c r="AO5" s="246"/>
      <c r="AP5" s="246"/>
      <c r="AQ5" s="246"/>
      <c r="AR5" s="246"/>
      <c r="AS5" s="129" t="s">
        <v>12</v>
      </c>
      <c r="AT5" s="130"/>
      <c r="AU5" s="130"/>
      <c r="AV5" s="130"/>
      <c r="AW5" s="132"/>
      <c r="AX5" s="132"/>
      <c r="AY5" s="132"/>
      <c r="AZ5" s="132"/>
      <c r="BA5" s="132"/>
      <c r="BB5" s="132"/>
      <c r="BC5" s="132"/>
      <c r="BD5" s="133"/>
    </row>
    <row r="6" spans="1:56" ht="20.25" customHeight="1">
      <c r="A6" s="207"/>
      <c r="B6" s="208"/>
      <c r="C6" s="214"/>
      <c r="D6" s="215"/>
      <c r="E6" s="215"/>
      <c r="F6" s="215"/>
      <c r="G6" s="216"/>
      <c r="H6" s="227" t="s">
        <v>13</v>
      </c>
      <c r="I6" s="228"/>
      <c r="J6" s="228"/>
      <c r="K6" s="228"/>
      <c r="L6" s="228"/>
      <c r="M6" s="228"/>
      <c r="N6" s="228"/>
      <c r="O6" s="228"/>
      <c r="P6" s="229"/>
      <c r="Q6" s="230"/>
      <c r="R6" s="231"/>
      <c r="S6" s="231"/>
      <c r="T6" s="231"/>
      <c r="U6" s="231"/>
      <c r="V6" s="231"/>
      <c r="W6" s="231"/>
      <c r="X6" s="231"/>
      <c r="Y6" s="231"/>
      <c r="Z6" s="231"/>
      <c r="AA6" s="231"/>
      <c r="AB6" s="231"/>
      <c r="AC6" s="231"/>
      <c r="AD6" s="231"/>
      <c r="AE6" s="247"/>
      <c r="AF6" s="248"/>
      <c r="AG6" s="248"/>
      <c r="AH6" s="248"/>
      <c r="AI6" s="248"/>
      <c r="AJ6" s="248"/>
      <c r="AK6" s="248"/>
      <c r="AL6" s="248"/>
      <c r="AM6" s="248"/>
      <c r="AN6" s="248"/>
      <c r="AO6" s="248"/>
      <c r="AP6" s="248"/>
      <c r="AQ6" s="248"/>
      <c r="AR6" s="248"/>
      <c r="AS6" s="248"/>
      <c r="AT6" s="248"/>
      <c r="AU6" s="248"/>
      <c r="AV6" s="248"/>
      <c r="AW6" s="248"/>
      <c r="AX6" s="248"/>
      <c r="AY6" s="248"/>
      <c r="AZ6" s="248"/>
      <c r="BA6" s="248"/>
      <c r="BB6" s="248"/>
      <c r="BC6" s="248"/>
      <c r="BD6" s="249"/>
    </row>
    <row r="7" spans="1:56" ht="20.25" customHeight="1">
      <c r="A7" s="207"/>
      <c r="B7" s="208"/>
      <c r="C7" s="214"/>
      <c r="D7" s="215"/>
      <c r="E7" s="215"/>
      <c r="F7" s="215"/>
      <c r="G7" s="216"/>
      <c r="H7" s="250" t="s">
        <v>14</v>
      </c>
      <c r="I7" s="251"/>
      <c r="J7" s="251"/>
      <c r="K7" s="251"/>
      <c r="L7" s="251"/>
      <c r="M7" s="251"/>
      <c r="N7" s="251"/>
      <c r="O7" s="251"/>
      <c r="P7" s="252"/>
      <c r="Q7" s="235"/>
      <c r="R7" s="236"/>
      <c r="S7" s="236"/>
      <c r="T7" s="236"/>
      <c r="U7" s="236"/>
      <c r="V7" s="236"/>
      <c r="W7" s="236"/>
      <c r="X7" s="236"/>
      <c r="Y7" s="236"/>
      <c r="Z7" s="236"/>
      <c r="AA7" s="165" t="s">
        <v>15</v>
      </c>
      <c r="AB7" s="53"/>
      <c r="AC7" s="53"/>
      <c r="AD7" s="54"/>
      <c r="AE7" s="253"/>
      <c r="AF7" s="254"/>
      <c r="AG7" s="254"/>
      <c r="AH7" s="44"/>
      <c r="AI7" s="44"/>
      <c r="AJ7" s="44"/>
      <c r="AK7" s="44"/>
      <c r="AL7" s="255"/>
      <c r="AM7" s="255"/>
      <c r="AN7" s="255"/>
      <c r="AO7" s="255"/>
      <c r="AP7" s="255"/>
      <c r="AQ7" s="255"/>
      <c r="AR7" s="255"/>
      <c r="AS7" s="45" t="s">
        <v>15</v>
      </c>
      <c r="AU7" s="45"/>
      <c r="AV7" s="123"/>
      <c r="AW7" s="12"/>
      <c r="AX7" s="12"/>
      <c r="AY7" s="12"/>
      <c r="AZ7" s="12"/>
      <c r="BA7" s="12"/>
      <c r="BB7" s="12"/>
      <c r="BC7" s="12"/>
      <c r="BD7" s="13"/>
    </row>
    <row r="8" spans="1:56" ht="20.25" customHeight="1">
      <c r="A8" s="207"/>
      <c r="B8" s="208"/>
      <c r="C8" s="214"/>
      <c r="D8" s="215"/>
      <c r="E8" s="215"/>
      <c r="F8" s="215"/>
      <c r="G8" s="216"/>
      <c r="H8" s="250" t="s">
        <v>16</v>
      </c>
      <c r="I8" s="251"/>
      <c r="J8" s="251"/>
      <c r="K8" s="251"/>
      <c r="L8" s="251"/>
      <c r="M8" s="251"/>
      <c r="N8" s="251"/>
      <c r="O8" s="251"/>
      <c r="P8" s="252"/>
      <c r="Q8" s="256"/>
      <c r="R8" s="257"/>
      <c r="S8" s="257"/>
      <c r="T8" s="257"/>
      <c r="U8" s="257"/>
      <c r="V8" s="257"/>
      <c r="W8" s="257"/>
      <c r="X8" s="257"/>
      <c r="Y8" s="257"/>
      <c r="Z8" s="257"/>
      <c r="AA8" s="257"/>
      <c r="AB8" s="257"/>
      <c r="AC8" s="257"/>
      <c r="AD8" s="258"/>
      <c r="AE8" s="15"/>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60"/>
    </row>
    <row r="9" spans="1:59" ht="20.25" customHeight="1" thickBot="1">
      <c r="A9" s="209"/>
      <c r="B9" s="210"/>
      <c r="C9" s="217"/>
      <c r="D9" s="218"/>
      <c r="E9" s="218"/>
      <c r="F9" s="218"/>
      <c r="G9" s="219"/>
      <c r="H9" s="232" t="s">
        <v>19</v>
      </c>
      <c r="I9" s="233"/>
      <c r="J9" s="233"/>
      <c r="K9" s="233"/>
      <c r="L9" s="233"/>
      <c r="M9" s="233"/>
      <c r="N9" s="233"/>
      <c r="O9" s="233"/>
      <c r="P9" s="234"/>
      <c r="Q9" s="235"/>
      <c r="R9" s="236"/>
      <c r="S9" s="236"/>
      <c r="T9" s="236"/>
      <c r="U9" s="236"/>
      <c r="V9" s="236"/>
      <c r="W9" s="236"/>
      <c r="X9" s="236"/>
      <c r="Y9" s="236"/>
      <c r="Z9" s="236"/>
      <c r="AA9" s="165" t="s">
        <v>15</v>
      </c>
      <c r="AB9" s="53"/>
      <c r="AC9" s="53"/>
      <c r="AD9" s="54"/>
      <c r="AE9" s="261"/>
      <c r="AF9" s="262"/>
      <c r="AG9" s="262"/>
      <c r="AH9" s="39"/>
      <c r="AI9" s="85"/>
      <c r="AJ9" s="85"/>
      <c r="AK9" s="85"/>
      <c r="AL9" s="263"/>
      <c r="AM9" s="263"/>
      <c r="AN9" s="263"/>
      <c r="AO9" s="263"/>
      <c r="AP9" s="263"/>
      <c r="AQ9" s="263"/>
      <c r="AR9" s="263"/>
      <c r="AS9" s="165" t="s">
        <v>15</v>
      </c>
      <c r="AT9" s="53"/>
      <c r="AU9" s="40"/>
      <c r="AV9" s="40"/>
      <c r="AW9" s="38"/>
      <c r="AX9" s="46"/>
      <c r="AY9" s="46"/>
      <c r="AZ9" s="46"/>
      <c r="BA9" s="46"/>
      <c r="BB9" s="46"/>
      <c r="BC9" s="46"/>
      <c r="BD9" s="47"/>
      <c r="BG9" s="119"/>
    </row>
    <row r="10" spans="1:56" ht="20.25" customHeight="1" thickTop="1">
      <c r="A10" s="207" t="s">
        <v>18</v>
      </c>
      <c r="B10" s="208"/>
      <c r="C10" s="214"/>
      <c r="D10" s="215"/>
      <c r="E10" s="215"/>
      <c r="F10" s="215"/>
      <c r="G10" s="216"/>
      <c r="H10" s="264" t="s">
        <v>57</v>
      </c>
      <c r="I10" s="265"/>
      <c r="J10" s="265"/>
      <c r="K10" s="265"/>
      <c r="L10" s="265"/>
      <c r="M10" s="265"/>
      <c r="N10" s="265"/>
      <c r="O10" s="265"/>
      <c r="P10" s="266"/>
      <c r="Q10" s="267"/>
      <c r="R10" s="268"/>
      <c r="S10" s="268"/>
      <c r="T10" s="268"/>
      <c r="U10" s="268"/>
      <c r="V10" s="269" t="s">
        <v>9</v>
      </c>
      <c r="W10" s="269"/>
      <c r="X10" s="269"/>
      <c r="Y10" s="268"/>
      <c r="Z10" s="268"/>
      <c r="AA10" s="268"/>
      <c r="AB10" s="268"/>
      <c r="AC10" s="6" t="s">
        <v>10</v>
      </c>
      <c r="AD10" s="7"/>
      <c r="AE10" s="267"/>
      <c r="AF10" s="268"/>
      <c r="AG10" s="268"/>
      <c r="AH10" s="268"/>
      <c r="AI10" s="268"/>
      <c r="AJ10" s="268"/>
      <c r="AK10" s="268"/>
      <c r="AL10" s="269" t="s">
        <v>9</v>
      </c>
      <c r="AM10" s="269"/>
      <c r="AN10" s="269"/>
      <c r="AO10" s="268"/>
      <c r="AP10" s="268"/>
      <c r="AQ10" s="268"/>
      <c r="AR10" s="268"/>
      <c r="AS10" s="268"/>
      <c r="AT10" s="268"/>
      <c r="AU10" s="6" t="s">
        <v>10</v>
      </c>
      <c r="AV10" s="8"/>
      <c r="AW10" s="9"/>
      <c r="AX10" s="9"/>
      <c r="AY10" s="9"/>
      <c r="AZ10" s="9"/>
      <c r="BA10" s="9"/>
      <c r="BB10" s="9"/>
      <c r="BC10" s="9"/>
      <c r="BD10" s="10"/>
    </row>
    <row r="11" spans="1:58" ht="20.25" customHeight="1">
      <c r="A11" s="207"/>
      <c r="B11" s="208"/>
      <c r="C11" s="214"/>
      <c r="D11" s="215"/>
      <c r="E11" s="215"/>
      <c r="F11" s="215"/>
      <c r="G11" s="216"/>
      <c r="H11" s="250" t="s">
        <v>11</v>
      </c>
      <c r="I11" s="251"/>
      <c r="J11" s="251"/>
      <c r="K11" s="251"/>
      <c r="L11" s="251"/>
      <c r="M11" s="251"/>
      <c r="N11" s="251"/>
      <c r="O11" s="251"/>
      <c r="P11" s="252"/>
      <c r="Q11" s="270">
        <f>IF(Q10="","",ROUNDDOWN(PRODUCT(Q10:AB10),2))</f>
      </c>
      <c r="R11" s="271"/>
      <c r="S11" s="271"/>
      <c r="T11" s="271"/>
      <c r="U11" s="271"/>
      <c r="V11" s="271"/>
      <c r="W11" s="271"/>
      <c r="X11" s="271"/>
      <c r="Y11" s="271"/>
      <c r="Z11" s="271"/>
      <c r="AA11" s="166" t="s">
        <v>12</v>
      </c>
      <c r="AB11" s="53"/>
      <c r="AC11" s="53"/>
      <c r="AD11" s="54"/>
      <c r="AE11" s="261"/>
      <c r="AF11" s="262"/>
      <c r="AG11" s="262"/>
      <c r="AH11" s="271">
        <f>IF(AE10="","",ROUNDDOWN(PRODUCT(AE10:AT10),2))</f>
      </c>
      <c r="AI11" s="271"/>
      <c r="AJ11" s="271"/>
      <c r="AK11" s="271"/>
      <c r="AL11" s="271"/>
      <c r="AM11" s="271"/>
      <c r="AN11" s="271"/>
      <c r="AO11" s="271"/>
      <c r="AP11" s="271"/>
      <c r="AQ11" s="271"/>
      <c r="AR11" s="271"/>
      <c r="AS11" s="11" t="s">
        <v>12</v>
      </c>
      <c r="AT11" s="53"/>
      <c r="AU11" s="53"/>
      <c r="AV11" s="53"/>
      <c r="AW11" s="12"/>
      <c r="AX11" s="12"/>
      <c r="AY11" s="12"/>
      <c r="AZ11" s="12"/>
      <c r="BA11" s="12"/>
      <c r="BB11" s="12"/>
      <c r="BC11" s="12"/>
      <c r="BD11" s="13"/>
      <c r="BF11" s="119"/>
    </row>
    <row r="12" spans="1:56" ht="20.25" customHeight="1">
      <c r="A12" s="207"/>
      <c r="B12" s="208"/>
      <c r="C12" s="214"/>
      <c r="D12" s="215"/>
      <c r="E12" s="215"/>
      <c r="F12" s="215"/>
      <c r="G12" s="216"/>
      <c r="H12" s="272" t="s">
        <v>89</v>
      </c>
      <c r="I12" s="273"/>
      <c r="J12" s="273"/>
      <c r="K12" s="273"/>
      <c r="L12" s="273"/>
      <c r="M12" s="273"/>
      <c r="N12" s="273"/>
      <c r="O12" s="273"/>
      <c r="P12" s="274"/>
      <c r="Q12" s="235"/>
      <c r="R12" s="236"/>
      <c r="S12" s="236"/>
      <c r="T12" s="236"/>
      <c r="U12" s="236"/>
      <c r="V12" s="236"/>
      <c r="W12" s="236"/>
      <c r="X12" s="236"/>
      <c r="Y12" s="236"/>
      <c r="Z12" s="236"/>
      <c r="AA12" s="165" t="s">
        <v>15</v>
      </c>
      <c r="AB12" s="53"/>
      <c r="AC12" s="53"/>
      <c r="AD12" s="54"/>
      <c r="AE12" s="261"/>
      <c r="AF12" s="262"/>
      <c r="AG12" s="262"/>
      <c r="AH12" s="120"/>
      <c r="AI12" s="120"/>
      <c r="AJ12" s="120"/>
      <c r="AK12" s="120"/>
      <c r="AL12" s="263"/>
      <c r="AM12" s="263"/>
      <c r="AN12" s="263"/>
      <c r="AO12" s="263"/>
      <c r="AP12" s="263"/>
      <c r="AQ12" s="263"/>
      <c r="AR12" s="263"/>
      <c r="AS12" s="165" t="s">
        <v>15</v>
      </c>
      <c r="AT12" s="121"/>
      <c r="AU12" s="53"/>
      <c r="AV12" s="53"/>
      <c r="AW12" s="122"/>
      <c r="AX12" s="122"/>
      <c r="AY12" s="122"/>
      <c r="AZ12" s="122"/>
      <c r="BA12" s="122"/>
      <c r="BB12" s="122"/>
      <c r="BC12" s="122"/>
      <c r="BD12" s="14"/>
    </row>
    <row r="13" spans="1:56" ht="20.25" customHeight="1" thickBot="1">
      <c r="A13" s="207"/>
      <c r="B13" s="208"/>
      <c r="C13" s="214"/>
      <c r="D13" s="215"/>
      <c r="E13" s="215"/>
      <c r="F13" s="215"/>
      <c r="G13" s="216"/>
      <c r="H13" s="275" t="s">
        <v>101</v>
      </c>
      <c r="I13" s="276"/>
      <c r="J13" s="276"/>
      <c r="K13" s="276"/>
      <c r="L13" s="276"/>
      <c r="M13" s="276"/>
      <c r="N13" s="276"/>
      <c r="O13" s="276"/>
      <c r="P13" s="277"/>
      <c r="Q13" s="278"/>
      <c r="R13" s="279"/>
      <c r="S13" s="279"/>
      <c r="T13" s="279"/>
      <c r="U13" s="279"/>
      <c r="V13" s="279"/>
      <c r="W13" s="279"/>
      <c r="X13" s="279"/>
      <c r="Y13" s="279"/>
      <c r="Z13" s="279"/>
      <c r="AA13" s="279"/>
      <c r="AB13" s="279"/>
      <c r="AC13" s="279"/>
      <c r="AD13" s="280"/>
      <c r="AE13" s="281"/>
      <c r="AF13" s="282"/>
      <c r="AG13" s="282"/>
      <c r="AH13" s="282"/>
      <c r="AI13" s="282"/>
      <c r="AJ13" s="282"/>
      <c r="AK13" s="282"/>
      <c r="AL13" s="282"/>
      <c r="AM13" s="282"/>
      <c r="AN13" s="282"/>
      <c r="AO13" s="282"/>
      <c r="AP13" s="282"/>
      <c r="AQ13" s="282"/>
      <c r="AR13" s="282"/>
      <c r="AS13" s="282"/>
      <c r="AT13" s="282"/>
      <c r="AU13" s="282"/>
      <c r="AV13" s="282"/>
      <c r="AW13" s="282"/>
      <c r="AX13" s="282"/>
      <c r="AY13" s="282"/>
      <c r="AZ13" s="282"/>
      <c r="BA13" s="282"/>
      <c r="BB13" s="282"/>
      <c r="BC13" s="282"/>
      <c r="BD13" s="283"/>
    </row>
    <row r="14" spans="1:56" ht="20.25" customHeight="1" thickTop="1">
      <c r="A14" s="284" t="s">
        <v>20</v>
      </c>
      <c r="B14" s="285"/>
      <c r="C14" s="288"/>
      <c r="D14" s="289"/>
      <c r="E14" s="289"/>
      <c r="F14" s="289"/>
      <c r="G14" s="285"/>
      <c r="H14" s="292" t="s">
        <v>53</v>
      </c>
      <c r="I14" s="293"/>
      <c r="J14" s="293"/>
      <c r="K14" s="293"/>
      <c r="L14" s="293"/>
      <c r="M14" s="293"/>
      <c r="N14" s="293"/>
      <c r="O14" s="293"/>
      <c r="P14" s="294"/>
      <c r="Q14" s="295"/>
      <c r="R14" s="296"/>
      <c r="S14" s="296"/>
      <c r="T14" s="296"/>
      <c r="U14" s="296"/>
      <c r="V14" s="162" t="s">
        <v>54</v>
      </c>
      <c r="W14" s="162"/>
      <c r="X14" s="296"/>
      <c r="Y14" s="296"/>
      <c r="Z14" s="296"/>
      <c r="AA14" s="296"/>
      <c r="AB14" s="296"/>
      <c r="AC14" s="162" t="s">
        <v>15</v>
      </c>
      <c r="AD14" s="48"/>
      <c r="AE14" s="295"/>
      <c r="AF14" s="296"/>
      <c r="AG14" s="296"/>
      <c r="AH14" s="296"/>
      <c r="AI14" s="296"/>
      <c r="AJ14" s="17" t="s">
        <v>54</v>
      </c>
      <c r="AK14" s="163"/>
      <c r="AL14" s="297"/>
      <c r="AM14" s="297"/>
      <c r="AN14" s="297"/>
      <c r="AO14" s="297"/>
      <c r="AP14" s="297"/>
      <c r="AQ14" s="298" t="s">
        <v>56</v>
      </c>
      <c r="AR14" s="298"/>
      <c r="AS14" s="298"/>
      <c r="AT14" s="298"/>
      <c r="AU14" s="298"/>
      <c r="AV14" s="298"/>
      <c r="AW14" s="299"/>
      <c r="AX14" s="300"/>
      <c r="AY14" s="300"/>
      <c r="AZ14" s="300"/>
      <c r="BA14" s="300"/>
      <c r="BB14" s="300"/>
      <c r="BC14" s="300"/>
      <c r="BD14" s="49" t="s">
        <v>22</v>
      </c>
    </row>
    <row r="15" spans="1:56" ht="20.25" customHeight="1" thickBot="1">
      <c r="A15" s="286"/>
      <c r="B15" s="287"/>
      <c r="C15" s="290"/>
      <c r="D15" s="291"/>
      <c r="E15" s="291"/>
      <c r="F15" s="291"/>
      <c r="G15" s="287"/>
      <c r="H15" s="301" t="s">
        <v>55</v>
      </c>
      <c r="I15" s="302"/>
      <c r="J15" s="302"/>
      <c r="K15" s="302"/>
      <c r="L15" s="302"/>
      <c r="M15" s="302"/>
      <c r="N15" s="302"/>
      <c r="O15" s="302"/>
      <c r="P15" s="303"/>
      <c r="Q15" s="304">
        <f>IF(Q14="","",Q14/X14)</f>
      </c>
      <c r="R15" s="305"/>
      <c r="S15" s="305"/>
      <c r="T15" s="305"/>
      <c r="U15" s="305"/>
      <c r="V15" s="305"/>
      <c r="W15" s="305"/>
      <c r="X15" s="305"/>
      <c r="Y15" s="305"/>
      <c r="Z15" s="305"/>
      <c r="AA15" s="305"/>
      <c r="AB15" s="305"/>
      <c r="AC15" s="305"/>
      <c r="AD15" s="306"/>
      <c r="AE15" s="307"/>
      <c r="AF15" s="308"/>
      <c r="AG15" s="308"/>
      <c r="AH15" s="305">
        <f>IF(AE14="","",AE14/AL14)</f>
      </c>
      <c r="AI15" s="305"/>
      <c r="AJ15" s="305"/>
      <c r="AK15" s="305"/>
      <c r="AL15" s="305"/>
      <c r="AM15" s="305"/>
      <c r="AN15" s="305"/>
      <c r="AO15" s="305"/>
      <c r="AP15" s="305"/>
      <c r="AQ15" s="305"/>
      <c r="AR15" s="305"/>
      <c r="AS15" s="305"/>
      <c r="AT15" s="305"/>
      <c r="AU15" s="305"/>
      <c r="AV15" s="50"/>
      <c r="AW15" s="51"/>
      <c r="AX15" s="51"/>
      <c r="AY15" s="51"/>
      <c r="AZ15" s="51"/>
      <c r="BA15" s="51"/>
      <c r="BB15" s="51"/>
      <c r="BC15" s="51"/>
      <c r="BD15" s="52"/>
    </row>
    <row r="16" spans="1:56" ht="15.75" customHeight="1" thickTop="1">
      <c r="A16" s="284" t="s">
        <v>21</v>
      </c>
      <c r="B16" s="285"/>
      <c r="C16" s="311" t="s">
        <v>82</v>
      </c>
      <c r="D16" s="312"/>
      <c r="E16" s="312"/>
      <c r="F16" s="312"/>
      <c r="G16" s="313"/>
      <c r="H16" s="317" t="s">
        <v>58</v>
      </c>
      <c r="I16" s="318"/>
      <c r="J16" s="318"/>
      <c r="K16" s="318"/>
      <c r="L16" s="318"/>
      <c r="M16" s="318"/>
      <c r="N16" s="318"/>
      <c r="O16" s="318"/>
      <c r="P16" s="319"/>
      <c r="Q16" s="320"/>
      <c r="R16" s="321"/>
      <c r="S16" s="321"/>
      <c r="T16" s="321"/>
      <c r="U16" s="321"/>
      <c r="V16" s="321"/>
      <c r="W16" s="321"/>
      <c r="X16" s="321"/>
      <c r="Y16" s="321"/>
      <c r="Z16" s="321"/>
      <c r="AA16" s="17" t="s">
        <v>15</v>
      </c>
      <c r="AB16" s="18"/>
      <c r="AC16" s="18"/>
      <c r="AD16" s="18"/>
      <c r="AE16" s="322"/>
      <c r="AF16" s="323"/>
      <c r="AG16" s="323"/>
      <c r="AH16" s="324"/>
      <c r="AI16" s="321"/>
      <c r="AJ16" s="321"/>
      <c r="AK16" s="321"/>
      <c r="AL16" s="321"/>
      <c r="AM16" s="321"/>
      <c r="AN16" s="321"/>
      <c r="AO16" s="321"/>
      <c r="AP16" s="17" t="s">
        <v>15</v>
      </c>
      <c r="AQ16" s="83"/>
      <c r="AR16" s="41"/>
      <c r="AS16" s="41"/>
      <c r="AT16" s="41"/>
      <c r="AU16" s="41"/>
      <c r="AV16" s="41"/>
      <c r="AW16" s="41"/>
      <c r="AX16" s="19"/>
      <c r="AY16" s="19"/>
      <c r="AZ16" s="19"/>
      <c r="BA16" s="19"/>
      <c r="BB16" s="19"/>
      <c r="BC16" s="19"/>
      <c r="BD16" s="20"/>
    </row>
    <row r="17" spans="1:56" ht="15.75" customHeight="1">
      <c r="A17" s="286"/>
      <c r="B17" s="287"/>
      <c r="C17" s="314"/>
      <c r="D17" s="315"/>
      <c r="E17" s="315"/>
      <c r="F17" s="315"/>
      <c r="G17" s="316"/>
      <c r="H17" s="325" t="s">
        <v>38</v>
      </c>
      <c r="I17" s="326"/>
      <c r="J17" s="326"/>
      <c r="K17" s="326"/>
      <c r="L17" s="326"/>
      <c r="M17" s="326"/>
      <c r="N17" s="326"/>
      <c r="O17" s="326"/>
      <c r="P17" s="327"/>
      <c r="Q17" s="328"/>
      <c r="R17" s="329"/>
      <c r="S17" s="329"/>
      <c r="T17" s="329"/>
      <c r="U17" s="329"/>
      <c r="V17" s="329"/>
      <c r="W17" s="329"/>
      <c r="X17" s="329"/>
      <c r="Y17" s="329"/>
      <c r="Z17" s="329"/>
      <c r="AA17" s="329"/>
      <c r="AB17" s="329"/>
      <c r="AC17" s="329"/>
      <c r="AD17" s="329"/>
      <c r="AE17" s="329"/>
      <c r="AF17" s="329"/>
      <c r="AG17" s="329"/>
      <c r="AH17" s="329"/>
      <c r="AI17" s="329"/>
      <c r="AJ17" s="329"/>
      <c r="AK17" s="329"/>
      <c r="AL17" s="329"/>
      <c r="AM17" s="329"/>
      <c r="AN17" s="329"/>
      <c r="AO17" s="329"/>
      <c r="AP17" s="329"/>
      <c r="AQ17" s="329"/>
      <c r="AR17" s="329"/>
      <c r="AS17" s="329"/>
      <c r="AT17" s="329"/>
      <c r="AU17" s="329"/>
      <c r="AV17" s="58" t="s">
        <v>23</v>
      </c>
      <c r="AW17" s="339"/>
      <c r="AX17" s="339"/>
      <c r="AY17" s="339"/>
      <c r="AZ17" s="339"/>
      <c r="BA17" s="339"/>
      <c r="BB17" s="339"/>
      <c r="BC17" s="59" t="s">
        <v>12</v>
      </c>
      <c r="BD17" s="57"/>
    </row>
    <row r="18" spans="1:56" ht="15.75" customHeight="1">
      <c r="A18" s="286"/>
      <c r="B18" s="287"/>
      <c r="C18" s="330"/>
      <c r="D18" s="331"/>
      <c r="E18" s="331"/>
      <c r="F18" s="331"/>
      <c r="G18" s="332"/>
      <c r="H18" s="336" t="s">
        <v>58</v>
      </c>
      <c r="I18" s="337"/>
      <c r="J18" s="337"/>
      <c r="K18" s="337"/>
      <c r="L18" s="337"/>
      <c r="M18" s="337"/>
      <c r="N18" s="337"/>
      <c r="O18" s="337"/>
      <c r="P18" s="338"/>
      <c r="Q18" s="340"/>
      <c r="R18" s="341"/>
      <c r="S18" s="341"/>
      <c r="T18" s="341"/>
      <c r="U18" s="341"/>
      <c r="V18" s="341"/>
      <c r="W18" s="341"/>
      <c r="X18" s="341"/>
      <c r="Y18" s="341"/>
      <c r="Z18" s="341"/>
      <c r="AA18" s="21" t="s">
        <v>15</v>
      </c>
      <c r="AB18" s="22"/>
      <c r="AC18" s="22"/>
      <c r="AD18" s="22"/>
      <c r="AE18" s="342"/>
      <c r="AF18" s="343"/>
      <c r="AG18" s="343"/>
      <c r="AH18" s="344"/>
      <c r="AI18" s="341"/>
      <c r="AJ18" s="341"/>
      <c r="AK18" s="341"/>
      <c r="AL18" s="341"/>
      <c r="AM18" s="341"/>
      <c r="AN18" s="341"/>
      <c r="AO18" s="341"/>
      <c r="AP18" s="21" t="s">
        <v>15</v>
      </c>
      <c r="AQ18" s="42"/>
      <c r="AR18" s="43"/>
      <c r="AS18" s="43"/>
      <c r="AT18" s="43"/>
      <c r="AU18" s="43"/>
      <c r="AV18" s="43"/>
      <c r="AW18" s="43"/>
      <c r="AX18" s="23"/>
      <c r="AY18" s="23"/>
      <c r="AZ18" s="23"/>
      <c r="BA18" s="23"/>
      <c r="BB18" s="23"/>
      <c r="BC18" s="23"/>
      <c r="BD18" s="24"/>
    </row>
    <row r="19" spans="1:56" ht="15.75" customHeight="1">
      <c r="A19" s="286"/>
      <c r="B19" s="287"/>
      <c r="C19" s="333"/>
      <c r="D19" s="334"/>
      <c r="E19" s="334"/>
      <c r="F19" s="334"/>
      <c r="G19" s="335"/>
      <c r="H19" s="325" t="s">
        <v>38</v>
      </c>
      <c r="I19" s="326"/>
      <c r="J19" s="326"/>
      <c r="K19" s="326"/>
      <c r="L19" s="326"/>
      <c r="M19" s="326"/>
      <c r="N19" s="326"/>
      <c r="O19" s="326"/>
      <c r="P19" s="327"/>
      <c r="Q19" s="734" t="s">
        <v>100</v>
      </c>
      <c r="R19" s="735"/>
      <c r="S19" s="735"/>
      <c r="T19" s="735"/>
      <c r="U19" s="735"/>
      <c r="V19" s="735"/>
      <c r="W19" s="735"/>
      <c r="X19" s="735"/>
      <c r="Y19" s="735"/>
      <c r="Z19" s="735"/>
      <c r="AA19" s="735"/>
      <c r="AB19" s="735"/>
      <c r="AC19" s="735"/>
      <c r="AD19" s="735"/>
      <c r="AE19" s="735"/>
      <c r="AF19" s="735"/>
      <c r="AG19" s="735"/>
      <c r="AH19" s="735"/>
      <c r="AI19" s="735"/>
      <c r="AJ19" s="735"/>
      <c r="AK19" s="735"/>
      <c r="AL19" s="735"/>
      <c r="AM19" s="735"/>
      <c r="AN19" s="735"/>
      <c r="AO19" s="735"/>
      <c r="AP19" s="735"/>
      <c r="AQ19" s="735"/>
      <c r="AR19" s="735"/>
      <c r="AS19" s="735"/>
      <c r="AT19" s="735"/>
      <c r="AU19" s="735"/>
      <c r="AV19" s="58" t="s">
        <v>23</v>
      </c>
      <c r="AW19" s="339"/>
      <c r="AX19" s="339"/>
      <c r="AY19" s="339"/>
      <c r="AZ19" s="339"/>
      <c r="BA19" s="339"/>
      <c r="BB19" s="339"/>
      <c r="BC19" s="59" t="s">
        <v>12</v>
      </c>
      <c r="BD19" s="57"/>
    </row>
    <row r="20" spans="1:56" ht="15.75" customHeight="1">
      <c r="A20" s="286"/>
      <c r="B20" s="287"/>
      <c r="C20" s="330"/>
      <c r="D20" s="331"/>
      <c r="E20" s="331"/>
      <c r="F20" s="331"/>
      <c r="G20" s="332"/>
      <c r="H20" s="336" t="s">
        <v>58</v>
      </c>
      <c r="I20" s="337"/>
      <c r="J20" s="337"/>
      <c r="K20" s="337"/>
      <c r="L20" s="337"/>
      <c r="M20" s="337"/>
      <c r="N20" s="337"/>
      <c r="O20" s="337"/>
      <c r="P20" s="338"/>
      <c r="Q20" s="340"/>
      <c r="R20" s="341"/>
      <c r="S20" s="341"/>
      <c r="T20" s="341"/>
      <c r="U20" s="341"/>
      <c r="V20" s="341"/>
      <c r="W20" s="341"/>
      <c r="X20" s="341"/>
      <c r="Y20" s="341"/>
      <c r="Z20" s="341"/>
      <c r="AA20" s="21" t="s">
        <v>15</v>
      </c>
      <c r="AB20" s="22"/>
      <c r="AC20" s="22"/>
      <c r="AD20" s="22"/>
      <c r="AE20" s="342"/>
      <c r="AF20" s="343"/>
      <c r="AG20" s="343"/>
      <c r="AH20" s="344"/>
      <c r="AI20" s="341"/>
      <c r="AJ20" s="341"/>
      <c r="AK20" s="341"/>
      <c r="AL20" s="341"/>
      <c r="AM20" s="341"/>
      <c r="AN20" s="341"/>
      <c r="AO20" s="341"/>
      <c r="AP20" s="21" t="s">
        <v>15</v>
      </c>
      <c r="AQ20" s="42"/>
      <c r="AR20" s="43"/>
      <c r="AS20" s="43"/>
      <c r="AT20" s="43"/>
      <c r="AU20" s="43"/>
      <c r="AV20" s="43"/>
      <c r="AW20" s="43"/>
      <c r="AX20" s="23"/>
      <c r="AY20" s="23"/>
      <c r="AZ20" s="23"/>
      <c r="BA20" s="23"/>
      <c r="BB20" s="23"/>
      <c r="BC20" s="23"/>
      <c r="BD20" s="24"/>
    </row>
    <row r="21" spans="1:56" ht="15.75" customHeight="1">
      <c r="A21" s="286"/>
      <c r="B21" s="287"/>
      <c r="C21" s="333"/>
      <c r="D21" s="334"/>
      <c r="E21" s="334"/>
      <c r="F21" s="334"/>
      <c r="G21" s="335"/>
      <c r="H21" s="325" t="s">
        <v>38</v>
      </c>
      <c r="I21" s="326"/>
      <c r="J21" s="326"/>
      <c r="K21" s="326"/>
      <c r="L21" s="326"/>
      <c r="M21" s="326"/>
      <c r="N21" s="326"/>
      <c r="O21" s="326"/>
      <c r="P21" s="327"/>
      <c r="Q21" s="734" t="s">
        <v>100</v>
      </c>
      <c r="R21" s="735"/>
      <c r="S21" s="735"/>
      <c r="T21" s="735"/>
      <c r="U21" s="735"/>
      <c r="V21" s="735"/>
      <c r="W21" s="735"/>
      <c r="X21" s="735"/>
      <c r="Y21" s="735"/>
      <c r="Z21" s="735"/>
      <c r="AA21" s="735"/>
      <c r="AB21" s="735"/>
      <c r="AC21" s="735"/>
      <c r="AD21" s="735"/>
      <c r="AE21" s="735"/>
      <c r="AF21" s="735"/>
      <c r="AG21" s="735"/>
      <c r="AH21" s="735"/>
      <c r="AI21" s="735"/>
      <c r="AJ21" s="735"/>
      <c r="AK21" s="735"/>
      <c r="AL21" s="735"/>
      <c r="AM21" s="735"/>
      <c r="AN21" s="735"/>
      <c r="AO21" s="735"/>
      <c r="AP21" s="735"/>
      <c r="AQ21" s="735"/>
      <c r="AR21" s="735"/>
      <c r="AS21" s="735"/>
      <c r="AT21" s="735"/>
      <c r="AU21" s="735"/>
      <c r="AV21" s="58" t="s">
        <v>23</v>
      </c>
      <c r="AW21" s="339"/>
      <c r="AX21" s="339"/>
      <c r="AY21" s="339"/>
      <c r="AZ21" s="339"/>
      <c r="BA21" s="339"/>
      <c r="BB21" s="339"/>
      <c r="BC21" s="59" t="s">
        <v>12</v>
      </c>
      <c r="BD21" s="57"/>
    </row>
    <row r="22" spans="1:56" ht="15.75" customHeight="1">
      <c r="A22" s="286"/>
      <c r="B22" s="287"/>
      <c r="C22" s="330"/>
      <c r="D22" s="331"/>
      <c r="E22" s="331"/>
      <c r="F22" s="331"/>
      <c r="G22" s="332"/>
      <c r="H22" s="336" t="s">
        <v>58</v>
      </c>
      <c r="I22" s="337"/>
      <c r="J22" s="337"/>
      <c r="K22" s="337"/>
      <c r="L22" s="337"/>
      <c r="M22" s="337"/>
      <c r="N22" s="337"/>
      <c r="O22" s="337"/>
      <c r="P22" s="338"/>
      <c r="Q22" s="340"/>
      <c r="R22" s="341"/>
      <c r="S22" s="341"/>
      <c r="T22" s="341"/>
      <c r="U22" s="341"/>
      <c r="V22" s="341"/>
      <c r="W22" s="341"/>
      <c r="X22" s="341"/>
      <c r="Y22" s="341"/>
      <c r="Z22" s="341"/>
      <c r="AA22" s="21" t="s">
        <v>15</v>
      </c>
      <c r="AB22" s="22"/>
      <c r="AC22" s="22"/>
      <c r="AD22" s="22"/>
      <c r="AE22" s="342"/>
      <c r="AF22" s="343"/>
      <c r="AG22" s="343"/>
      <c r="AH22" s="344"/>
      <c r="AI22" s="341"/>
      <c r="AJ22" s="341"/>
      <c r="AK22" s="341"/>
      <c r="AL22" s="341"/>
      <c r="AM22" s="341"/>
      <c r="AN22" s="341"/>
      <c r="AO22" s="341"/>
      <c r="AP22" s="21" t="s">
        <v>15</v>
      </c>
      <c r="AQ22" s="42"/>
      <c r="AR22" s="43"/>
      <c r="AS22" s="43"/>
      <c r="AT22" s="43"/>
      <c r="AU22" s="43"/>
      <c r="AV22" s="43"/>
      <c r="AW22" s="43"/>
      <c r="AX22" s="23"/>
      <c r="AY22" s="23"/>
      <c r="AZ22" s="23"/>
      <c r="BA22" s="23"/>
      <c r="BB22" s="23"/>
      <c r="BC22" s="23"/>
      <c r="BD22" s="24"/>
    </row>
    <row r="23" spans="1:56" ht="15.75" customHeight="1">
      <c r="A23" s="286"/>
      <c r="B23" s="287"/>
      <c r="C23" s="333"/>
      <c r="D23" s="334"/>
      <c r="E23" s="334"/>
      <c r="F23" s="334"/>
      <c r="G23" s="335"/>
      <c r="H23" s="325" t="s">
        <v>38</v>
      </c>
      <c r="I23" s="326"/>
      <c r="J23" s="326"/>
      <c r="K23" s="326"/>
      <c r="L23" s="326"/>
      <c r="M23" s="326"/>
      <c r="N23" s="326"/>
      <c r="O23" s="326"/>
      <c r="P23" s="327"/>
      <c r="Q23" s="734" t="s">
        <v>100</v>
      </c>
      <c r="R23" s="735"/>
      <c r="S23" s="735"/>
      <c r="T23" s="735"/>
      <c r="U23" s="735"/>
      <c r="V23" s="735"/>
      <c r="W23" s="735"/>
      <c r="X23" s="735"/>
      <c r="Y23" s="735"/>
      <c r="Z23" s="735"/>
      <c r="AA23" s="735"/>
      <c r="AB23" s="735"/>
      <c r="AC23" s="735"/>
      <c r="AD23" s="735"/>
      <c r="AE23" s="735"/>
      <c r="AF23" s="735"/>
      <c r="AG23" s="735"/>
      <c r="AH23" s="735"/>
      <c r="AI23" s="735"/>
      <c r="AJ23" s="735"/>
      <c r="AK23" s="735"/>
      <c r="AL23" s="735"/>
      <c r="AM23" s="735"/>
      <c r="AN23" s="735"/>
      <c r="AO23" s="735"/>
      <c r="AP23" s="735"/>
      <c r="AQ23" s="735"/>
      <c r="AR23" s="735"/>
      <c r="AS23" s="735"/>
      <c r="AT23" s="735"/>
      <c r="AU23" s="735"/>
      <c r="AV23" s="58" t="s">
        <v>23</v>
      </c>
      <c r="AW23" s="339"/>
      <c r="AX23" s="339"/>
      <c r="AY23" s="339"/>
      <c r="AZ23" s="339"/>
      <c r="BA23" s="339"/>
      <c r="BB23" s="339"/>
      <c r="BC23" s="59" t="s">
        <v>12</v>
      </c>
      <c r="BD23" s="57"/>
    </row>
    <row r="24" spans="1:56" ht="15.75" customHeight="1">
      <c r="A24" s="286"/>
      <c r="B24" s="287"/>
      <c r="C24" s="330"/>
      <c r="D24" s="331"/>
      <c r="E24" s="331"/>
      <c r="F24" s="331"/>
      <c r="G24" s="332"/>
      <c r="H24" s="336" t="s">
        <v>58</v>
      </c>
      <c r="I24" s="337"/>
      <c r="J24" s="337"/>
      <c r="K24" s="337"/>
      <c r="L24" s="337"/>
      <c r="M24" s="337"/>
      <c r="N24" s="337"/>
      <c r="O24" s="337"/>
      <c r="P24" s="338"/>
      <c r="Q24" s="340"/>
      <c r="R24" s="341"/>
      <c r="S24" s="341"/>
      <c r="T24" s="341"/>
      <c r="U24" s="341"/>
      <c r="V24" s="341"/>
      <c r="W24" s="341"/>
      <c r="X24" s="341"/>
      <c r="Y24" s="341"/>
      <c r="Z24" s="341"/>
      <c r="AA24" s="21" t="s">
        <v>15</v>
      </c>
      <c r="AB24" s="22"/>
      <c r="AC24" s="22"/>
      <c r="AD24" s="22"/>
      <c r="AE24" s="342"/>
      <c r="AF24" s="343"/>
      <c r="AG24" s="343"/>
      <c r="AH24" s="344"/>
      <c r="AI24" s="341"/>
      <c r="AJ24" s="341"/>
      <c r="AK24" s="341"/>
      <c r="AL24" s="341"/>
      <c r="AM24" s="341"/>
      <c r="AN24" s="341"/>
      <c r="AO24" s="341"/>
      <c r="AP24" s="21" t="s">
        <v>15</v>
      </c>
      <c r="AQ24" s="42"/>
      <c r="AR24" s="43"/>
      <c r="AS24" s="43"/>
      <c r="AT24" s="43"/>
      <c r="AU24" s="43"/>
      <c r="AV24" s="43"/>
      <c r="AW24" s="43"/>
      <c r="AX24" s="23"/>
      <c r="AY24" s="23"/>
      <c r="AZ24" s="23"/>
      <c r="BA24" s="23"/>
      <c r="BB24" s="23"/>
      <c r="BC24" s="23"/>
      <c r="BD24" s="24"/>
    </row>
    <row r="25" spans="1:56" ht="15.75" customHeight="1">
      <c r="A25" s="286"/>
      <c r="B25" s="287"/>
      <c r="C25" s="333"/>
      <c r="D25" s="334"/>
      <c r="E25" s="334"/>
      <c r="F25" s="334"/>
      <c r="G25" s="335"/>
      <c r="H25" s="325" t="s">
        <v>38</v>
      </c>
      <c r="I25" s="326"/>
      <c r="J25" s="326"/>
      <c r="K25" s="326"/>
      <c r="L25" s="326"/>
      <c r="M25" s="326"/>
      <c r="N25" s="326"/>
      <c r="O25" s="326"/>
      <c r="P25" s="327"/>
      <c r="Q25" s="734" t="s">
        <v>100</v>
      </c>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58" t="s">
        <v>23</v>
      </c>
      <c r="AW25" s="339"/>
      <c r="AX25" s="339"/>
      <c r="AY25" s="339"/>
      <c r="AZ25" s="339"/>
      <c r="BA25" s="339"/>
      <c r="BB25" s="339"/>
      <c r="BC25" s="59" t="s">
        <v>12</v>
      </c>
      <c r="BD25" s="57"/>
    </row>
    <row r="26" spans="1:56" ht="15.75" customHeight="1" thickBot="1">
      <c r="A26" s="309"/>
      <c r="B26" s="310"/>
      <c r="C26" s="345" t="s">
        <v>26</v>
      </c>
      <c r="D26" s="346"/>
      <c r="E26" s="346"/>
      <c r="F26" s="346"/>
      <c r="G26" s="347"/>
      <c r="H26" s="348"/>
      <c r="I26" s="349"/>
      <c r="J26" s="349"/>
      <c r="K26" s="349"/>
      <c r="L26" s="349"/>
      <c r="M26" s="349"/>
      <c r="N26" s="349"/>
      <c r="O26" s="349"/>
      <c r="P26" s="350"/>
      <c r="Q26" s="60"/>
      <c r="R26" s="61"/>
      <c r="S26" s="61"/>
      <c r="T26" s="61"/>
      <c r="U26" s="61"/>
      <c r="V26" s="61"/>
      <c r="W26" s="61"/>
      <c r="X26" s="61"/>
      <c r="Y26" s="61"/>
      <c r="Z26" s="61"/>
      <c r="AA26" s="61"/>
      <c r="AB26" s="61"/>
      <c r="AC26" s="61"/>
      <c r="AD26" s="61"/>
      <c r="AE26" s="61"/>
      <c r="AF26" s="61"/>
      <c r="AG26" s="61"/>
      <c r="AH26" s="61"/>
      <c r="AI26" s="61"/>
      <c r="AJ26" s="61"/>
      <c r="AK26" s="61"/>
      <c r="AL26" s="351">
        <f>SUM(AW17:BB25)</f>
        <v>0</v>
      </c>
      <c r="AM26" s="351"/>
      <c r="AN26" s="351"/>
      <c r="AO26" s="351"/>
      <c r="AP26" s="351"/>
      <c r="AQ26" s="351"/>
      <c r="AR26" s="63" t="s">
        <v>12</v>
      </c>
      <c r="AS26" s="61"/>
      <c r="AT26" s="61"/>
      <c r="AU26" s="3"/>
      <c r="AV26" s="62" t="s">
        <v>60</v>
      </c>
      <c r="AW26" s="352">
        <f>IF(AL26=0,"",ROUNDDOWN(AL26,1))</f>
      </c>
      <c r="AX26" s="352"/>
      <c r="AY26" s="352"/>
      <c r="AZ26" s="352"/>
      <c r="BA26" s="352"/>
      <c r="BB26" s="55"/>
      <c r="BC26" s="72" t="s">
        <v>62</v>
      </c>
      <c r="BD26" s="56"/>
    </row>
    <row r="27" spans="1:56" ht="20.25" customHeight="1" thickTop="1">
      <c r="A27" s="353" t="s">
        <v>63</v>
      </c>
      <c r="B27" s="313"/>
      <c r="C27" s="356"/>
      <c r="D27" s="357"/>
      <c r="E27" s="357"/>
      <c r="F27" s="357"/>
      <c r="G27" s="358"/>
      <c r="H27" s="359" t="s">
        <v>24</v>
      </c>
      <c r="I27" s="360"/>
      <c r="J27" s="360"/>
      <c r="K27" s="360"/>
      <c r="L27" s="360"/>
      <c r="M27" s="360"/>
      <c r="N27" s="360"/>
      <c r="O27" s="360"/>
      <c r="P27" s="361"/>
      <c r="Q27" s="362"/>
      <c r="R27" s="363"/>
      <c r="S27" s="363"/>
      <c r="T27" s="363"/>
      <c r="U27" s="363"/>
      <c r="V27" s="363"/>
      <c r="W27" s="363"/>
      <c r="X27" s="363"/>
      <c r="Y27" s="363"/>
      <c r="Z27" s="363"/>
      <c r="AA27" s="64" t="s">
        <v>15</v>
      </c>
      <c r="AB27" s="32"/>
      <c r="AC27" s="32"/>
      <c r="AD27" s="33"/>
      <c r="AE27" s="364"/>
      <c r="AF27" s="365"/>
      <c r="AG27" s="365"/>
      <c r="AH27" s="65"/>
      <c r="AI27" s="84"/>
      <c r="AJ27" s="84"/>
      <c r="AK27" s="84"/>
      <c r="AL27" s="366"/>
      <c r="AM27" s="366"/>
      <c r="AN27" s="366"/>
      <c r="AO27" s="366"/>
      <c r="AP27" s="366"/>
      <c r="AQ27" s="366"/>
      <c r="AR27" s="366"/>
      <c r="AS27" s="31" t="s">
        <v>15</v>
      </c>
      <c r="AT27" s="32"/>
      <c r="AU27" s="32"/>
      <c r="AV27" s="32"/>
      <c r="AW27" s="375"/>
      <c r="AX27" s="375"/>
      <c r="AY27" s="375"/>
      <c r="AZ27" s="375"/>
      <c r="BA27" s="375"/>
      <c r="BB27" s="375"/>
      <c r="BC27" s="375"/>
      <c r="BD27" s="376"/>
    </row>
    <row r="28" spans="1:56" ht="20.25" customHeight="1" thickBot="1">
      <c r="A28" s="354"/>
      <c r="B28" s="355"/>
      <c r="C28" s="377"/>
      <c r="D28" s="378"/>
      <c r="E28" s="378"/>
      <c r="F28" s="378"/>
      <c r="G28" s="379"/>
      <c r="H28" s="380" t="s">
        <v>24</v>
      </c>
      <c r="I28" s="381"/>
      <c r="J28" s="381"/>
      <c r="K28" s="381"/>
      <c r="L28" s="381"/>
      <c r="M28" s="381"/>
      <c r="N28" s="381"/>
      <c r="O28" s="381"/>
      <c r="P28" s="382"/>
      <c r="Q28" s="383"/>
      <c r="R28" s="384"/>
      <c r="S28" s="384"/>
      <c r="T28" s="384"/>
      <c r="U28" s="384"/>
      <c r="V28" s="384"/>
      <c r="W28" s="384"/>
      <c r="X28" s="384"/>
      <c r="Y28" s="384"/>
      <c r="Z28" s="384"/>
      <c r="AA28" s="66" t="s">
        <v>15</v>
      </c>
      <c r="AB28" s="16"/>
      <c r="AC28" s="16"/>
      <c r="AD28" s="67"/>
      <c r="AE28" s="385"/>
      <c r="AF28" s="386"/>
      <c r="AG28" s="386"/>
      <c r="AH28" s="68"/>
      <c r="AI28" s="86"/>
      <c r="AJ28" s="86"/>
      <c r="AK28" s="86"/>
      <c r="AL28" s="387"/>
      <c r="AM28" s="387"/>
      <c r="AN28" s="387"/>
      <c r="AO28" s="387"/>
      <c r="AP28" s="387"/>
      <c r="AQ28" s="387"/>
      <c r="AR28" s="387"/>
      <c r="AS28" s="30" t="s">
        <v>15</v>
      </c>
      <c r="AT28" s="16"/>
      <c r="AU28" s="16"/>
      <c r="AV28" s="16"/>
      <c r="AW28" s="737"/>
      <c r="AX28" s="737"/>
      <c r="AY28" s="737"/>
      <c r="AZ28" s="737"/>
      <c r="BA28" s="737"/>
      <c r="BB28" s="737"/>
      <c r="BC28" s="737"/>
      <c r="BD28" s="738"/>
    </row>
    <row r="29" spans="1:56" ht="20.25" customHeight="1" thickTop="1">
      <c r="A29" s="389" t="s">
        <v>17</v>
      </c>
      <c r="B29" s="316"/>
      <c r="C29" s="356"/>
      <c r="D29" s="357"/>
      <c r="E29" s="357"/>
      <c r="F29" s="357"/>
      <c r="G29" s="358"/>
      <c r="H29" s="390" t="s">
        <v>59</v>
      </c>
      <c r="I29" s="391"/>
      <c r="J29" s="391"/>
      <c r="K29" s="391"/>
      <c r="L29" s="391"/>
      <c r="M29" s="391"/>
      <c r="N29" s="391"/>
      <c r="O29" s="391"/>
      <c r="P29" s="392"/>
      <c r="Q29" s="393"/>
      <c r="R29" s="394"/>
      <c r="S29" s="394"/>
      <c r="T29" s="394"/>
      <c r="U29" s="394"/>
      <c r="V29" s="394"/>
      <c r="W29" s="394"/>
      <c r="X29" s="394"/>
      <c r="Y29" s="394"/>
      <c r="Z29" s="394"/>
      <c r="AA29" s="394"/>
      <c r="AB29" s="394"/>
      <c r="AC29" s="394"/>
      <c r="AD29" s="395"/>
      <c r="AE29" s="396"/>
      <c r="AF29" s="397"/>
      <c r="AG29" s="397"/>
      <c r="AH29" s="397"/>
      <c r="AI29" s="6" t="s">
        <v>25</v>
      </c>
      <c r="AJ29" s="25"/>
      <c r="AK29" s="736"/>
      <c r="AL29" s="736"/>
      <c r="AM29" s="736"/>
      <c r="AN29" s="736"/>
      <c r="AO29" s="736"/>
      <c r="AP29" s="736"/>
      <c r="AQ29" s="736"/>
      <c r="AR29" s="736"/>
      <c r="AS29" s="736"/>
      <c r="AT29" s="736"/>
      <c r="AU29" s="736"/>
      <c r="AV29" s="736"/>
      <c r="AW29" s="736"/>
      <c r="AX29" s="736"/>
      <c r="AY29" s="736"/>
      <c r="AZ29" s="736"/>
      <c r="BA29" s="736"/>
      <c r="BB29" s="736"/>
      <c r="BC29" s="736"/>
      <c r="BD29" s="26" t="s">
        <v>22</v>
      </c>
    </row>
    <row r="30" spans="1:56" ht="20.25" customHeight="1">
      <c r="A30" s="389"/>
      <c r="B30" s="316"/>
      <c r="C30" s="333"/>
      <c r="D30" s="334"/>
      <c r="E30" s="334"/>
      <c r="F30" s="334"/>
      <c r="G30" s="335"/>
      <c r="H30" s="367" t="s">
        <v>59</v>
      </c>
      <c r="I30" s="368"/>
      <c r="J30" s="368"/>
      <c r="K30" s="368"/>
      <c r="L30" s="368"/>
      <c r="M30" s="368"/>
      <c r="N30" s="368"/>
      <c r="O30" s="368"/>
      <c r="P30" s="369"/>
      <c r="Q30" s="370"/>
      <c r="R30" s="371"/>
      <c r="S30" s="371"/>
      <c r="T30" s="371"/>
      <c r="U30" s="371"/>
      <c r="V30" s="371"/>
      <c r="W30" s="371"/>
      <c r="X30" s="371"/>
      <c r="Y30" s="371"/>
      <c r="Z30" s="371"/>
      <c r="AA30" s="371"/>
      <c r="AB30" s="371"/>
      <c r="AC30" s="371"/>
      <c r="AD30" s="372"/>
      <c r="AE30" s="373">
        <f>IF(C30="","",SUM(AK30:BC30))</f>
      </c>
      <c r="AF30" s="374"/>
      <c r="AG30" s="374"/>
      <c r="AH30" s="374"/>
      <c r="AI30" s="11" t="s">
        <v>25</v>
      </c>
      <c r="AJ30" s="27"/>
      <c r="AK30" s="388"/>
      <c r="AL30" s="388"/>
      <c r="AM30" s="388"/>
      <c r="AN30" s="388"/>
      <c r="AO30" s="388"/>
      <c r="AP30" s="388"/>
      <c r="AQ30" s="388"/>
      <c r="AR30" s="388"/>
      <c r="AS30" s="388"/>
      <c r="AT30" s="388"/>
      <c r="AU30" s="388"/>
      <c r="AV30" s="388"/>
      <c r="AW30" s="388"/>
      <c r="AX30" s="388"/>
      <c r="AY30" s="388"/>
      <c r="AZ30" s="388"/>
      <c r="BA30" s="388"/>
      <c r="BB30" s="388"/>
      <c r="BC30" s="388"/>
      <c r="BD30" s="28" t="s">
        <v>22</v>
      </c>
    </row>
    <row r="31" spans="1:56" ht="20.25" customHeight="1">
      <c r="A31" s="389"/>
      <c r="B31" s="316"/>
      <c r="C31" s="184"/>
      <c r="D31" s="185"/>
      <c r="E31" s="185"/>
      <c r="F31" s="185"/>
      <c r="G31" s="186"/>
      <c r="H31" s="367" t="s">
        <v>59</v>
      </c>
      <c r="I31" s="368"/>
      <c r="J31" s="368"/>
      <c r="K31" s="368"/>
      <c r="L31" s="368"/>
      <c r="M31" s="368"/>
      <c r="N31" s="368"/>
      <c r="O31" s="368"/>
      <c r="P31" s="369"/>
      <c r="Q31" s="370"/>
      <c r="R31" s="371"/>
      <c r="S31" s="371"/>
      <c r="T31" s="371"/>
      <c r="U31" s="371"/>
      <c r="V31" s="371"/>
      <c r="W31" s="371"/>
      <c r="X31" s="371"/>
      <c r="Y31" s="371"/>
      <c r="Z31" s="371"/>
      <c r="AA31" s="371"/>
      <c r="AB31" s="371"/>
      <c r="AC31" s="371"/>
      <c r="AD31" s="372"/>
      <c r="AE31" s="373">
        <f>IF(C31="","",SUM(AK31:BC31))</f>
      </c>
      <c r="AF31" s="374"/>
      <c r="AG31" s="374"/>
      <c r="AH31" s="374"/>
      <c r="AI31" s="11" t="s">
        <v>25</v>
      </c>
      <c r="AJ31" s="27"/>
      <c r="AK31" s="388"/>
      <c r="AL31" s="388"/>
      <c r="AM31" s="388"/>
      <c r="AN31" s="388"/>
      <c r="AO31" s="388"/>
      <c r="AP31" s="388"/>
      <c r="AQ31" s="388"/>
      <c r="AR31" s="388"/>
      <c r="AS31" s="388"/>
      <c r="AT31" s="388"/>
      <c r="AU31" s="388"/>
      <c r="AV31" s="388"/>
      <c r="AW31" s="388"/>
      <c r="AX31" s="388"/>
      <c r="AY31" s="388"/>
      <c r="AZ31" s="388"/>
      <c r="BA31" s="388"/>
      <c r="BB31" s="388"/>
      <c r="BC31" s="388"/>
      <c r="BD31" s="28" t="s">
        <v>22</v>
      </c>
    </row>
    <row r="32" spans="1:56" ht="20.25" customHeight="1">
      <c r="A32" s="389"/>
      <c r="B32" s="316"/>
      <c r="C32" s="333"/>
      <c r="D32" s="334"/>
      <c r="E32" s="334"/>
      <c r="F32" s="334"/>
      <c r="G32" s="335"/>
      <c r="H32" s="367" t="s">
        <v>59</v>
      </c>
      <c r="I32" s="368"/>
      <c r="J32" s="368"/>
      <c r="K32" s="368"/>
      <c r="L32" s="368"/>
      <c r="M32" s="368"/>
      <c r="N32" s="368"/>
      <c r="O32" s="368"/>
      <c r="P32" s="369"/>
      <c r="Q32" s="370"/>
      <c r="R32" s="371"/>
      <c r="S32" s="371"/>
      <c r="T32" s="371"/>
      <c r="U32" s="371"/>
      <c r="V32" s="371"/>
      <c r="W32" s="371"/>
      <c r="X32" s="371"/>
      <c r="Y32" s="371"/>
      <c r="Z32" s="371"/>
      <c r="AA32" s="371"/>
      <c r="AB32" s="371"/>
      <c r="AC32" s="371"/>
      <c r="AD32" s="372"/>
      <c r="AE32" s="373">
        <f>IF(C32="","",SUM(AK32:BC32))</f>
      </c>
      <c r="AF32" s="374"/>
      <c r="AG32" s="374"/>
      <c r="AH32" s="374"/>
      <c r="AI32" s="11" t="s">
        <v>25</v>
      </c>
      <c r="AJ32" s="27"/>
      <c r="AK32" s="388"/>
      <c r="AL32" s="388"/>
      <c r="AM32" s="388"/>
      <c r="AN32" s="388"/>
      <c r="AO32" s="388"/>
      <c r="AP32" s="388"/>
      <c r="AQ32" s="388"/>
      <c r="AR32" s="388"/>
      <c r="AS32" s="388"/>
      <c r="AT32" s="388"/>
      <c r="AU32" s="388"/>
      <c r="AV32" s="388"/>
      <c r="AW32" s="388"/>
      <c r="AX32" s="388"/>
      <c r="AY32" s="388"/>
      <c r="AZ32" s="388"/>
      <c r="BA32" s="388"/>
      <c r="BB32" s="388"/>
      <c r="BC32" s="388"/>
      <c r="BD32" s="28" t="s">
        <v>22</v>
      </c>
    </row>
    <row r="33" spans="1:56" ht="20.25" customHeight="1">
      <c r="A33" s="389"/>
      <c r="B33" s="316"/>
      <c r="C33" s="184"/>
      <c r="D33" s="185"/>
      <c r="E33" s="185"/>
      <c r="F33" s="185"/>
      <c r="G33" s="186"/>
      <c r="H33" s="367" t="s">
        <v>59</v>
      </c>
      <c r="I33" s="368"/>
      <c r="J33" s="368"/>
      <c r="K33" s="368"/>
      <c r="L33" s="368"/>
      <c r="M33" s="368"/>
      <c r="N33" s="368"/>
      <c r="O33" s="368"/>
      <c r="P33" s="369"/>
      <c r="Q33" s="370"/>
      <c r="R33" s="371"/>
      <c r="S33" s="371"/>
      <c r="T33" s="371"/>
      <c r="U33" s="371"/>
      <c r="V33" s="371"/>
      <c r="W33" s="371"/>
      <c r="X33" s="371"/>
      <c r="Y33" s="371"/>
      <c r="Z33" s="371"/>
      <c r="AA33" s="371"/>
      <c r="AB33" s="371"/>
      <c r="AC33" s="371"/>
      <c r="AD33" s="372"/>
      <c r="AE33" s="373">
        <f>IF(C33="","",SUM(AK33:BC33))</f>
      </c>
      <c r="AF33" s="374"/>
      <c r="AG33" s="374"/>
      <c r="AH33" s="374"/>
      <c r="AI33" s="11" t="s">
        <v>25</v>
      </c>
      <c r="AJ33" s="27"/>
      <c r="AK33" s="388"/>
      <c r="AL33" s="388"/>
      <c r="AM33" s="388"/>
      <c r="AN33" s="388"/>
      <c r="AO33" s="388"/>
      <c r="AP33" s="388"/>
      <c r="AQ33" s="388"/>
      <c r="AR33" s="388"/>
      <c r="AS33" s="388"/>
      <c r="AT33" s="388"/>
      <c r="AU33" s="388"/>
      <c r="AV33" s="388"/>
      <c r="AW33" s="388"/>
      <c r="AX33" s="388"/>
      <c r="AY33" s="388"/>
      <c r="AZ33" s="388"/>
      <c r="BA33" s="388"/>
      <c r="BB33" s="388"/>
      <c r="BC33" s="388"/>
      <c r="BD33" s="28" t="s">
        <v>22</v>
      </c>
    </row>
    <row r="34" spans="1:56" ht="20.25" customHeight="1">
      <c r="A34" s="389"/>
      <c r="B34" s="316"/>
      <c r="C34" s="184"/>
      <c r="D34" s="185"/>
      <c r="E34" s="185"/>
      <c r="F34" s="185"/>
      <c r="G34" s="186"/>
      <c r="H34" s="367" t="s">
        <v>59</v>
      </c>
      <c r="I34" s="368"/>
      <c r="J34" s="368"/>
      <c r="K34" s="368"/>
      <c r="L34" s="368"/>
      <c r="M34" s="368"/>
      <c r="N34" s="368"/>
      <c r="O34" s="368"/>
      <c r="P34" s="369"/>
      <c r="Q34" s="370"/>
      <c r="R34" s="371"/>
      <c r="S34" s="371"/>
      <c r="T34" s="371"/>
      <c r="U34" s="371"/>
      <c r="V34" s="371"/>
      <c r="W34" s="371"/>
      <c r="X34" s="371"/>
      <c r="Y34" s="371"/>
      <c r="Z34" s="371"/>
      <c r="AA34" s="371"/>
      <c r="AB34" s="371"/>
      <c r="AC34" s="371"/>
      <c r="AD34" s="372"/>
      <c r="AE34" s="373">
        <f>IF(C34="","",SUM(AK34:BC34))</f>
      </c>
      <c r="AF34" s="374"/>
      <c r="AG34" s="374"/>
      <c r="AH34" s="374"/>
      <c r="AI34" s="11" t="s">
        <v>25</v>
      </c>
      <c r="AJ34" s="27"/>
      <c r="AK34" s="388"/>
      <c r="AL34" s="388"/>
      <c r="AM34" s="388"/>
      <c r="AN34" s="388"/>
      <c r="AO34" s="388"/>
      <c r="AP34" s="388"/>
      <c r="AQ34" s="388"/>
      <c r="AR34" s="388"/>
      <c r="AS34" s="388"/>
      <c r="AT34" s="388"/>
      <c r="AU34" s="388"/>
      <c r="AV34" s="388"/>
      <c r="AW34" s="388"/>
      <c r="AX34" s="388"/>
      <c r="AY34" s="388"/>
      <c r="AZ34" s="388"/>
      <c r="BA34" s="388"/>
      <c r="BB34" s="388"/>
      <c r="BC34" s="388"/>
      <c r="BD34" s="28" t="s">
        <v>22</v>
      </c>
    </row>
    <row r="35" spans="1:56" ht="20.25" customHeight="1" thickBot="1">
      <c r="A35" s="389"/>
      <c r="B35" s="316"/>
      <c r="C35" s="398" t="s">
        <v>26</v>
      </c>
      <c r="D35" s="399"/>
      <c r="E35" s="399"/>
      <c r="F35" s="399"/>
      <c r="G35" s="400"/>
      <c r="H35" s="401"/>
      <c r="I35" s="402"/>
      <c r="J35" s="402"/>
      <c r="K35" s="402"/>
      <c r="L35" s="402"/>
      <c r="M35" s="402"/>
      <c r="N35" s="402"/>
      <c r="O35" s="402"/>
      <c r="P35" s="403"/>
      <c r="Q35" s="404"/>
      <c r="R35" s="405"/>
      <c r="S35" s="405"/>
      <c r="T35" s="405"/>
      <c r="U35" s="405"/>
      <c r="V35" s="405"/>
      <c r="W35" s="405"/>
      <c r="X35" s="405"/>
      <c r="Y35" s="405"/>
      <c r="Z35" s="405"/>
      <c r="AA35" s="405"/>
      <c r="AB35" s="405"/>
      <c r="AC35" s="405"/>
      <c r="AD35" s="406"/>
      <c r="AE35" s="407">
        <f>IF(SUM(AE29:AH34)=0,"",SUM(AE29:AH34))</f>
      </c>
      <c r="AF35" s="408"/>
      <c r="AG35" s="408"/>
      <c r="AH35" s="408"/>
      <c r="AI35" s="408"/>
      <c r="AJ35" s="408"/>
      <c r="AK35" s="29" t="s">
        <v>10</v>
      </c>
      <c r="AL35" s="29"/>
      <c r="AM35" s="73"/>
      <c r="AN35" s="74" t="s">
        <v>60</v>
      </c>
      <c r="AO35" s="409">
        <f>IF(AE35="","",ROUNDDOWN(AE35,1))</f>
      </c>
      <c r="AP35" s="409"/>
      <c r="AQ35" s="409"/>
      <c r="AR35" s="409"/>
      <c r="AS35" s="75" t="s">
        <v>61</v>
      </c>
      <c r="AT35" s="76"/>
      <c r="AU35" s="77"/>
      <c r="AV35" s="30"/>
      <c r="AW35" s="16"/>
      <c r="AX35" s="160"/>
      <c r="AY35" s="160"/>
      <c r="AZ35" s="160"/>
      <c r="BA35" s="160"/>
      <c r="BB35" s="160"/>
      <c r="BC35" s="160"/>
      <c r="BD35" s="161"/>
    </row>
    <row r="36" spans="1:57" ht="20.25" customHeight="1" thickTop="1">
      <c r="A36" s="410" t="s">
        <v>27</v>
      </c>
      <c r="B36" s="358"/>
      <c r="C36" s="356"/>
      <c r="D36" s="357"/>
      <c r="E36" s="357"/>
      <c r="F36" s="357"/>
      <c r="G36" s="358"/>
      <c r="H36" s="415" t="s">
        <v>90</v>
      </c>
      <c r="I36" s="416"/>
      <c r="J36" s="416"/>
      <c r="K36" s="416"/>
      <c r="L36" s="416"/>
      <c r="M36" s="416"/>
      <c r="N36" s="416"/>
      <c r="O36" s="416"/>
      <c r="P36" s="417"/>
      <c r="Q36" s="418"/>
      <c r="R36" s="419"/>
      <c r="S36" s="419"/>
      <c r="T36" s="419"/>
      <c r="U36" s="419"/>
      <c r="V36" s="419"/>
      <c r="W36" s="419"/>
      <c r="X36" s="419"/>
      <c r="Y36" s="420"/>
      <c r="Z36" s="420"/>
      <c r="AA36" s="420"/>
      <c r="AB36" s="420"/>
      <c r="AC36" s="31" t="s">
        <v>15</v>
      </c>
      <c r="AD36" s="32"/>
      <c r="AE36" s="418"/>
      <c r="AF36" s="419"/>
      <c r="AG36" s="419"/>
      <c r="AH36" s="419"/>
      <c r="AI36" s="419"/>
      <c r="AJ36" s="419"/>
      <c r="AK36" s="419"/>
      <c r="AL36" s="419"/>
      <c r="AM36" s="419"/>
      <c r="AN36" s="420"/>
      <c r="AO36" s="420"/>
      <c r="AP36" s="420"/>
      <c r="AQ36" s="420"/>
      <c r="AR36" s="420"/>
      <c r="AS36" s="31" t="s">
        <v>15</v>
      </c>
      <c r="AT36" s="32"/>
      <c r="AU36" s="158"/>
      <c r="AV36" s="158"/>
      <c r="AW36" s="158"/>
      <c r="AX36" s="158"/>
      <c r="AY36" s="158"/>
      <c r="AZ36" s="158"/>
      <c r="BA36" s="158"/>
      <c r="BB36" s="158"/>
      <c r="BC36" s="96"/>
      <c r="BD36" s="159"/>
      <c r="BE36" s="3">
        <f>IF(AND(Q36="開き戸",OR(AE36="引戸",AE36="折戸")),1,IF(AND(Q36="敷居",Y36&gt;AN36,AN36=0),2,3))</f>
        <v>3</v>
      </c>
    </row>
    <row r="37" spans="1:57" ht="20.25" customHeight="1">
      <c r="A37" s="411"/>
      <c r="B37" s="186"/>
      <c r="C37" s="184"/>
      <c r="D37" s="185"/>
      <c r="E37" s="185"/>
      <c r="F37" s="185"/>
      <c r="G37" s="186"/>
      <c r="H37" s="421" t="s">
        <v>90</v>
      </c>
      <c r="I37" s="422"/>
      <c r="J37" s="422"/>
      <c r="K37" s="422"/>
      <c r="L37" s="422"/>
      <c r="M37" s="422"/>
      <c r="N37" s="422"/>
      <c r="O37" s="422"/>
      <c r="P37" s="423"/>
      <c r="Q37" s="424"/>
      <c r="R37" s="425"/>
      <c r="S37" s="425"/>
      <c r="T37" s="425"/>
      <c r="U37" s="425"/>
      <c r="V37" s="425"/>
      <c r="W37" s="425"/>
      <c r="X37" s="425"/>
      <c r="Y37" s="426"/>
      <c r="Z37" s="426"/>
      <c r="AA37" s="426"/>
      <c r="AB37" s="426"/>
      <c r="AC37" s="165" t="s">
        <v>15</v>
      </c>
      <c r="AD37" s="53"/>
      <c r="AE37" s="424"/>
      <c r="AF37" s="425"/>
      <c r="AG37" s="425"/>
      <c r="AH37" s="425"/>
      <c r="AI37" s="425"/>
      <c r="AJ37" s="425"/>
      <c r="AK37" s="425"/>
      <c r="AL37" s="425"/>
      <c r="AM37" s="425"/>
      <c r="AN37" s="426"/>
      <c r="AO37" s="426"/>
      <c r="AP37" s="426"/>
      <c r="AQ37" s="426"/>
      <c r="AR37" s="426"/>
      <c r="AS37" s="165" t="s">
        <v>15</v>
      </c>
      <c r="AT37" s="53"/>
      <c r="AU37" s="157"/>
      <c r="AV37" s="157"/>
      <c r="AW37" s="157"/>
      <c r="AX37" s="157"/>
      <c r="AY37" s="157"/>
      <c r="AZ37" s="157"/>
      <c r="BA37" s="157"/>
      <c r="BB37" s="157"/>
      <c r="BC37" s="97"/>
      <c r="BD37" s="14"/>
      <c r="BE37" s="3">
        <f>IF(AND(Q37="開き戸",OR(AE37="引戸",AE37="折戸")),1,IF(AND(Q37="敷居",Y37&gt;AN37,AN37=0),2,3))</f>
        <v>3</v>
      </c>
    </row>
    <row r="38" spans="1:57" ht="20.25" customHeight="1">
      <c r="A38" s="411"/>
      <c r="B38" s="186"/>
      <c r="C38" s="184"/>
      <c r="D38" s="185"/>
      <c r="E38" s="185"/>
      <c r="F38" s="185"/>
      <c r="G38" s="186"/>
      <c r="H38" s="421" t="s">
        <v>90</v>
      </c>
      <c r="I38" s="422"/>
      <c r="J38" s="422"/>
      <c r="K38" s="422"/>
      <c r="L38" s="422"/>
      <c r="M38" s="422"/>
      <c r="N38" s="422"/>
      <c r="O38" s="422"/>
      <c r="P38" s="423"/>
      <c r="Q38" s="424"/>
      <c r="R38" s="425"/>
      <c r="S38" s="425"/>
      <c r="T38" s="425"/>
      <c r="U38" s="425"/>
      <c r="V38" s="425"/>
      <c r="W38" s="425"/>
      <c r="X38" s="425"/>
      <c r="Y38" s="426"/>
      <c r="Z38" s="426"/>
      <c r="AA38" s="426"/>
      <c r="AB38" s="426"/>
      <c r="AC38" s="165" t="s">
        <v>15</v>
      </c>
      <c r="AD38" s="53"/>
      <c r="AE38" s="424"/>
      <c r="AF38" s="425"/>
      <c r="AG38" s="425"/>
      <c r="AH38" s="425"/>
      <c r="AI38" s="425"/>
      <c r="AJ38" s="425"/>
      <c r="AK38" s="425"/>
      <c r="AL38" s="425"/>
      <c r="AM38" s="425"/>
      <c r="AN38" s="426"/>
      <c r="AO38" s="426"/>
      <c r="AP38" s="426"/>
      <c r="AQ38" s="426"/>
      <c r="AR38" s="426"/>
      <c r="AS38" s="165" t="s">
        <v>15</v>
      </c>
      <c r="AT38" s="53"/>
      <c r="AU38" s="157"/>
      <c r="AV38" s="157"/>
      <c r="AW38" s="157"/>
      <c r="AX38" s="157"/>
      <c r="AY38" s="157"/>
      <c r="AZ38" s="157"/>
      <c r="BA38" s="157"/>
      <c r="BB38" s="157"/>
      <c r="BC38" s="97"/>
      <c r="BD38" s="14"/>
      <c r="BE38" s="3">
        <f>IF(AND(Q38="開き戸",OR(AE38="引戸",AE38="折戸")),1,IF(AND(Q38="敷居",Y38&gt;AN38,AN38=0),2,3))</f>
        <v>3</v>
      </c>
    </row>
    <row r="39" spans="1:57" ht="20.25" customHeight="1">
      <c r="A39" s="411"/>
      <c r="B39" s="186"/>
      <c r="C39" s="184"/>
      <c r="D39" s="185"/>
      <c r="E39" s="185"/>
      <c r="F39" s="185"/>
      <c r="G39" s="186"/>
      <c r="H39" s="421" t="s">
        <v>90</v>
      </c>
      <c r="I39" s="422"/>
      <c r="J39" s="422"/>
      <c r="K39" s="422"/>
      <c r="L39" s="422"/>
      <c r="M39" s="422"/>
      <c r="N39" s="422"/>
      <c r="O39" s="422"/>
      <c r="P39" s="423"/>
      <c r="Q39" s="424"/>
      <c r="R39" s="425"/>
      <c r="S39" s="425"/>
      <c r="T39" s="425"/>
      <c r="U39" s="425"/>
      <c r="V39" s="425"/>
      <c r="W39" s="425"/>
      <c r="X39" s="425"/>
      <c r="Y39" s="426"/>
      <c r="Z39" s="426"/>
      <c r="AA39" s="426"/>
      <c r="AB39" s="426"/>
      <c r="AC39" s="165" t="s">
        <v>15</v>
      </c>
      <c r="AD39" s="53"/>
      <c r="AE39" s="424"/>
      <c r="AF39" s="425"/>
      <c r="AG39" s="425"/>
      <c r="AH39" s="425"/>
      <c r="AI39" s="425"/>
      <c r="AJ39" s="425"/>
      <c r="AK39" s="425"/>
      <c r="AL39" s="425"/>
      <c r="AM39" s="425"/>
      <c r="AN39" s="426"/>
      <c r="AO39" s="426"/>
      <c r="AP39" s="426"/>
      <c r="AQ39" s="426"/>
      <c r="AR39" s="426"/>
      <c r="AS39" s="165" t="s">
        <v>15</v>
      </c>
      <c r="AT39" s="53"/>
      <c r="AU39" s="157"/>
      <c r="AV39" s="157"/>
      <c r="AW39" s="157"/>
      <c r="AX39" s="157"/>
      <c r="AY39" s="157"/>
      <c r="AZ39" s="157"/>
      <c r="BA39" s="157"/>
      <c r="BB39" s="157"/>
      <c r="BC39" s="97"/>
      <c r="BD39" s="14"/>
      <c r="BE39" s="3">
        <f>IF(AND(Q39="開き戸",OR(AE39="引戸",AE39="折戸")),1,IF(AND(Q39="敷居",Y39&gt;AN39,AN39=0),2,3))</f>
        <v>3</v>
      </c>
    </row>
    <row r="40" spans="1:57" ht="20.25" customHeight="1">
      <c r="A40" s="412"/>
      <c r="B40" s="332"/>
      <c r="C40" s="184"/>
      <c r="D40" s="185"/>
      <c r="E40" s="185"/>
      <c r="F40" s="185"/>
      <c r="G40" s="186"/>
      <c r="H40" s="421" t="s">
        <v>90</v>
      </c>
      <c r="I40" s="422"/>
      <c r="J40" s="422"/>
      <c r="K40" s="422"/>
      <c r="L40" s="422"/>
      <c r="M40" s="422"/>
      <c r="N40" s="422"/>
      <c r="O40" s="422"/>
      <c r="P40" s="423"/>
      <c r="Q40" s="424"/>
      <c r="R40" s="425"/>
      <c r="S40" s="425"/>
      <c r="T40" s="425"/>
      <c r="U40" s="425"/>
      <c r="V40" s="425"/>
      <c r="W40" s="425"/>
      <c r="X40" s="425"/>
      <c r="Y40" s="426"/>
      <c r="Z40" s="426"/>
      <c r="AA40" s="426"/>
      <c r="AB40" s="426"/>
      <c r="AC40" s="165" t="s">
        <v>15</v>
      </c>
      <c r="AD40" s="53"/>
      <c r="AE40" s="424"/>
      <c r="AF40" s="425"/>
      <c r="AG40" s="425"/>
      <c r="AH40" s="425"/>
      <c r="AI40" s="425"/>
      <c r="AJ40" s="425"/>
      <c r="AK40" s="425"/>
      <c r="AL40" s="425"/>
      <c r="AM40" s="425"/>
      <c r="AN40" s="426"/>
      <c r="AO40" s="426"/>
      <c r="AP40" s="426"/>
      <c r="AQ40" s="426"/>
      <c r="AR40" s="426"/>
      <c r="AS40" s="165" t="s">
        <v>15</v>
      </c>
      <c r="AT40" s="53"/>
      <c r="AU40" s="157"/>
      <c r="AV40" s="157"/>
      <c r="AW40" s="157"/>
      <c r="AX40" s="157"/>
      <c r="AY40" s="157"/>
      <c r="AZ40" s="157"/>
      <c r="BA40" s="157"/>
      <c r="BB40" s="157"/>
      <c r="BC40" s="97"/>
      <c r="BD40" s="13"/>
      <c r="BE40" s="3">
        <f>IF(AND(Q40="開き戸",OR(AE40="引戸",AE40="折戸")),1,IF(AND(Q40="敷居",Y40&gt;AN40,AN40=0),2,3))</f>
        <v>3</v>
      </c>
    </row>
    <row r="41" spans="1:56" ht="20.25" customHeight="1" thickBot="1">
      <c r="A41" s="413"/>
      <c r="B41" s="414"/>
      <c r="C41" s="427" t="s">
        <v>26</v>
      </c>
      <c r="D41" s="428"/>
      <c r="E41" s="428"/>
      <c r="F41" s="428"/>
      <c r="G41" s="429"/>
      <c r="H41" s="156"/>
      <c r="I41" s="100" t="s">
        <v>83</v>
      </c>
      <c r="J41" s="94"/>
      <c r="K41" s="94"/>
      <c r="L41" s="94"/>
      <c r="M41" s="94"/>
      <c r="N41" s="94"/>
      <c r="O41" s="94"/>
      <c r="P41" s="99" t="s">
        <v>60</v>
      </c>
      <c r="Q41" s="430"/>
      <c r="R41" s="430"/>
      <c r="S41" s="430"/>
      <c r="T41" s="100" t="s">
        <v>64</v>
      </c>
      <c r="U41" s="100"/>
      <c r="V41" s="101"/>
      <c r="W41" s="101"/>
      <c r="X41" s="101"/>
      <c r="Y41" s="100" t="s">
        <v>84</v>
      </c>
      <c r="Z41" s="98"/>
      <c r="AA41" s="98"/>
      <c r="AB41" s="98"/>
      <c r="AC41" s="98"/>
      <c r="AD41" s="98"/>
      <c r="AE41" s="98"/>
      <c r="AF41" s="99" t="s">
        <v>60</v>
      </c>
      <c r="AG41" s="430"/>
      <c r="AH41" s="430"/>
      <c r="AI41" s="430"/>
      <c r="AJ41" s="100" t="s">
        <v>64</v>
      </c>
      <c r="AK41" s="100"/>
      <c r="AL41" s="101"/>
      <c r="AM41" s="69"/>
      <c r="AN41" s="71"/>
      <c r="AO41" s="100" t="s">
        <v>85</v>
      </c>
      <c r="AP41" s="98"/>
      <c r="AQ41" s="98"/>
      <c r="AR41" s="98"/>
      <c r="AS41" s="98"/>
      <c r="AT41" s="98"/>
      <c r="AU41" s="98"/>
      <c r="AV41" s="99" t="s">
        <v>60</v>
      </c>
      <c r="AW41" s="430"/>
      <c r="AX41" s="430"/>
      <c r="AY41" s="430"/>
      <c r="AZ41" s="100" t="s">
        <v>64</v>
      </c>
      <c r="BA41" s="100"/>
      <c r="BB41" s="101"/>
      <c r="BC41" s="69"/>
      <c r="BD41" s="70"/>
    </row>
    <row r="42" spans="1:56" s="142" customFormat="1" ht="15" customHeight="1">
      <c r="A42" s="143" t="s">
        <v>92</v>
      </c>
      <c r="B42" s="134"/>
      <c r="C42" s="135"/>
      <c r="D42" s="135"/>
      <c r="E42" s="135"/>
      <c r="F42" s="135"/>
      <c r="G42" s="135"/>
      <c r="H42" s="136"/>
      <c r="I42" s="137"/>
      <c r="J42" s="138"/>
      <c r="K42" s="138"/>
      <c r="L42" s="138"/>
      <c r="M42" s="138"/>
      <c r="N42" s="138"/>
      <c r="O42" s="138"/>
      <c r="P42" s="139"/>
      <c r="Q42" s="136"/>
      <c r="R42" s="136"/>
      <c r="S42" s="136"/>
      <c r="T42" s="137"/>
      <c r="U42" s="137"/>
      <c r="V42" s="140"/>
      <c r="W42" s="140"/>
      <c r="X42" s="140"/>
      <c r="Y42" s="137"/>
      <c r="Z42" s="138"/>
      <c r="AA42" s="138"/>
      <c r="AB42" s="138"/>
      <c r="AC42" s="138"/>
      <c r="AD42" s="138"/>
      <c r="AE42" s="138"/>
      <c r="AF42" s="139"/>
      <c r="AG42" s="136"/>
      <c r="AH42" s="136"/>
      <c r="AI42" s="136"/>
      <c r="AJ42" s="137"/>
      <c r="AK42" s="137"/>
      <c r="AL42" s="140"/>
      <c r="AM42" s="140"/>
      <c r="AN42" s="141"/>
      <c r="AO42" s="137"/>
      <c r="AP42" s="138"/>
      <c r="AQ42" s="138"/>
      <c r="AR42" s="138"/>
      <c r="AS42" s="138"/>
      <c r="AT42" s="138"/>
      <c r="AU42" s="138"/>
      <c r="AV42" s="139"/>
      <c r="AW42" s="136"/>
      <c r="AX42" s="136"/>
      <c r="AY42" s="136"/>
      <c r="AZ42" s="137"/>
      <c r="BA42" s="137"/>
      <c r="BB42" s="140"/>
      <c r="BC42" s="140"/>
      <c r="BD42" s="140"/>
    </row>
    <row r="43" spans="1:56" s="142" customFormat="1" ht="10.5">
      <c r="A43" s="137" t="s">
        <v>93</v>
      </c>
      <c r="B43" s="138"/>
      <c r="C43" s="136"/>
      <c r="D43" s="136"/>
      <c r="E43" s="136"/>
      <c r="F43" s="136"/>
      <c r="G43" s="136"/>
      <c r="H43" s="136"/>
      <c r="I43" s="137"/>
      <c r="J43" s="138"/>
      <c r="K43" s="138"/>
      <c r="L43" s="138"/>
      <c r="M43" s="138"/>
      <c r="N43" s="138"/>
      <c r="O43" s="138"/>
      <c r="P43" s="139"/>
      <c r="Q43" s="136"/>
      <c r="R43" s="136"/>
      <c r="S43" s="136"/>
      <c r="T43" s="137"/>
      <c r="U43" s="137"/>
      <c r="V43" s="140"/>
      <c r="W43" s="140"/>
      <c r="X43" s="140"/>
      <c r="Y43" s="137"/>
      <c r="Z43" s="138"/>
      <c r="AA43" s="138"/>
      <c r="AB43" s="138"/>
      <c r="AC43" s="138"/>
      <c r="AD43" s="138"/>
      <c r="AE43" s="138"/>
      <c r="AF43" s="139"/>
      <c r="AG43" s="136"/>
      <c r="AH43" s="136"/>
      <c r="AI43" s="136"/>
      <c r="AJ43" s="137"/>
      <c r="AK43" s="137"/>
      <c r="AL43" s="140"/>
      <c r="AM43" s="140"/>
      <c r="AN43" s="141"/>
      <c r="AO43" s="137"/>
      <c r="AP43" s="138"/>
      <c r="AQ43" s="138"/>
      <c r="AR43" s="138"/>
      <c r="AS43" s="138"/>
      <c r="AT43" s="138"/>
      <c r="AU43" s="138"/>
      <c r="AV43" s="139"/>
      <c r="AW43" s="136"/>
      <c r="AX43" s="136"/>
      <c r="AY43" s="136"/>
      <c r="AZ43" s="137"/>
      <c r="BA43" s="137"/>
      <c r="BB43" s="140"/>
      <c r="BC43" s="140"/>
      <c r="BD43" s="140"/>
    </row>
    <row r="44" spans="1:56" s="142" customFormat="1" ht="10.5">
      <c r="A44" s="137" t="s">
        <v>94</v>
      </c>
      <c r="B44" s="138"/>
      <c r="C44" s="136"/>
      <c r="D44" s="136"/>
      <c r="E44" s="136"/>
      <c r="F44" s="136"/>
      <c r="G44" s="136"/>
      <c r="H44" s="136"/>
      <c r="I44" s="137"/>
      <c r="J44" s="138"/>
      <c r="K44" s="138"/>
      <c r="L44" s="138"/>
      <c r="M44" s="138"/>
      <c r="N44" s="138"/>
      <c r="O44" s="138"/>
      <c r="P44" s="139"/>
      <c r="Q44" s="136"/>
      <c r="R44" s="136"/>
      <c r="S44" s="136"/>
      <c r="T44" s="137"/>
      <c r="U44" s="137"/>
      <c r="V44" s="140"/>
      <c r="W44" s="140"/>
      <c r="X44" s="140"/>
      <c r="Y44" s="137"/>
      <c r="Z44" s="138"/>
      <c r="AA44" s="138"/>
      <c r="AB44" s="138"/>
      <c r="AC44" s="138"/>
      <c r="AD44" s="138"/>
      <c r="AE44" s="138"/>
      <c r="AF44" s="139"/>
      <c r="AG44" s="136"/>
      <c r="AH44" s="136"/>
      <c r="AI44" s="136"/>
      <c r="AJ44" s="137"/>
      <c r="AK44" s="137"/>
      <c r="AL44" s="140"/>
      <c r="AM44" s="140"/>
      <c r="AN44" s="141"/>
      <c r="AO44" s="137"/>
      <c r="AP44" s="138"/>
      <c r="AQ44" s="138"/>
      <c r="AR44" s="138"/>
      <c r="AS44" s="138"/>
      <c r="AT44" s="138"/>
      <c r="AU44" s="138"/>
      <c r="AV44" s="139"/>
      <c r="AW44" s="136"/>
      <c r="AX44" s="136"/>
      <c r="AY44" s="136"/>
      <c r="AZ44" s="137"/>
      <c r="BA44" s="137"/>
      <c r="BB44" s="140"/>
      <c r="BC44" s="140"/>
      <c r="BD44" s="140"/>
    </row>
    <row r="45" spans="1:56" s="142" customFormat="1" ht="10.5">
      <c r="A45" s="137"/>
      <c r="B45" s="138"/>
      <c r="C45" s="136"/>
      <c r="D45" s="136"/>
      <c r="E45" s="136"/>
      <c r="F45" s="136"/>
      <c r="G45" s="136"/>
      <c r="H45" s="136"/>
      <c r="I45" s="137"/>
      <c r="J45" s="138"/>
      <c r="K45" s="138"/>
      <c r="L45" s="138"/>
      <c r="M45" s="138"/>
      <c r="N45" s="138"/>
      <c r="O45" s="138"/>
      <c r="P45" s="139"/>
      <c r="Q45" s="136"/>
      <c r="R45" s="136"/>
      <c r="S45" s="136"/>
      <c r="T45" s="137"/>
      <c r="U45" s="137"/>
      <c r="V45" s="140"/>
      <c r="W45" s="140"/>
      <c r="X45" s="140"/>
      <c r="Y45" s="137"/>
      <c r="Z45" s="138"/>
      <c r="AA45" s="138"/>
      <c r="AB45" s="138"/>
      <c r="AC45" s="138"/>
      <c r="AD45" s="138"/>
      <c r="AE45" s="138"/>
      <c r="AF45" s="139"/>
      <c r="AG45" s="136"/>
      <c r="AH45" s="136"/>
      <c r="AI45" s="136"/>
      <c r="AJ45" s="137"/>
      <c r="AK45" s="137"/>
      <c r="AL45" s="140"/>
      <c r="AM45" s="140"/>
      <c r="AN45" s="141"/>
      <c r="AO45" s="137"/>
      <c r="AP45" s="138"/>
      <c r="AQ45" s="138"/>
      <c r="AR45" s="138"/>
      <c r="AS45" s="138"/>
      <c r="AT45" s="138"/>
      <c r="AU45" s="138"/>
      <c r="AV45" s="139"/>
      <c r="AW45" s="136"/>
      <c r="AX45" s="136"/>
      <c r="AY45" s="136"/>
      <c r="AZ45" s="137"/>
      <c r="BA45" s="137"/>
      <c r="BB45" s="140"/>
      <c r="BC45" s="140"/>
      <c r="BD45" s="140"/>
    </row>
    <row r="46" spans="1:7" s="5" customFormat="1" ht="24" customHeight="1" thickBot="1">
      <c r="A46" s="168" t="s">
        <v>28</v>
      </c>
      <c r="B46" s="34"/>
      <c r="C46" s="34"/>
      <c r="D46" s="34"/>
      <c r="E46" s="34"/>
      <c r="F46" s="34"/>
      <c r="G46" s="34"/>
    </row>
    <row r="47" spans="1:56" s="5" customFormat="1" ht="12" customHeight="1">
      <c r="A47" s="431" t="s">
        <v>29</v>
      </c>
      <c r="B47" s="434" t="s">
        <v>30</v>
      </c>
      <c r="C47" s="435"/>
      <c r="D47" s="435"/>
      <c r="E47" s="438" t="s">
        <v>31</v>
      </c>
      <c r="F47" s="439"/>
      <c r="G47" s="440"/>
      <c r="H47" s="447" t="s">
        <v>32</v>
      </c>
      <c r="I47" s="448"/>
      <c r="J47" s="448"/>
      <c r="K47" s="448"/>
      <c r="L47" s="448"/>
      <c r="M47" s="449"/>
      <c r="N47" s="195" t="s">
        <v>33</v>
      </c>
      <c r="O47" s="196"/>
      <c r="P47" s="196"/>
      <c r="Q47" s="196"/>
      <c r="R47" s="196"/>
      <c r="S47" s="196"/>
      <c r="T47" s="197"/>
      <c r="U47" s="195" t="s">
        <v>13</v>
      </c>
      <c r="V47" s="196"/>
      <c r="W47" s="196"/>
      <c r="X47" s="196"/>
      <c r="Y47" s="196"/>
      <c r="Z47" s="196"/>
      <c r="AA47" s="196"/>
      <c r="AB47" s="196"/>
      <c r="AC47" s="197"/>
      <c r="AD47" s="458" t="s">
        <v>65</v>
      </c>
      <c r="AE47" s="459"/>
      <c r="AF47" s="459"/>
      <c r="AG47" s="459"/>
      <c r="AH47" s="459"/>
      <c r="AI47" s="459"/>
      <c r="AJ47" s="459"/>
      <c r="AK47" s="459"/>
      <c r="AL47" s="460"/>
      <c r="AM47" s="461" t="s">
        <v>34</v>
      </c>
      <c r="AN47" s="462"/>
      <c r="AO47" s="462"/>
      <c r="AP47" s="462"/>
      <c r="AQ47" s="462"/>
      <c r="AR47" s="462"/>
      <c r="AS47" s="462"/>
      <c r="AT47" s="463"/>
      <c r="AU47" s="467" t="s">
        <v>35</v>
      </c>
      <c r="AV47" s="468"/>
      <c r="AW47" s="468"/>
      <c r="AX47" s="468"/>
      <c r="AY47" s="468"/>
      <c r="AZ47" s="468"/>
      <c r="BA47" s="468"/>
      <c r="BB47" s="468"/>
      <c r="BC47" s="468"/>
      <c r="BD47" s="469"/>
    </row>
    <row r="48" spans="1:56" ht="12" customHeight="1">
      <c r="A48" s="432"/>
      <c r="B48" s="436"/>
      <c r="C48" s="436"/>
      <c r="D48" s="436"/>
      <c r="E48" s="441"/>
      <c r="F48" s="442"/>
      <c r="G48" s="443"/>
      <c r="H48" s="314"/>
      <c r="I48" s="315"/>
      <c r="J48" s="315"/>
      <c r="K48" s="315"/>
      <c r="L48" s="315"/>
      <c r="M48" s="316"/>
      <c r="N48" s="452"/>
      <c r="O48" s="453"/>
      <c r="P48" s="453"/>
      <c r="Q48" s="453"/>
      <c r="R48" s="453"/>
      <c r="S48" s="453"/>
      <c r="T48" s="454"/>
      <c r="U48" s="452"/>
      <c r="V48" s="453"/>
      <c r="W48" s="453"/>
      <c r="X48" s="453"/>
      <c r="Y48" s="453"/>
      <c r="Z48" s="453"/>
      <c r="AA48" s="453"/>
      <c r="AB48" s="453"/>
      <c r="AC48" s="454"/>
      <c r="AD48" s="367"/>
      <c r="AE48" s="368"/>
      <c r="AF48" s="368"/>
      <c r="AG48" s="368"/>
      <c r="AH48" s="368"/>
      <c r="AI48" s="368"/>
      <c r="AJ48" s="368"/>
      <c r="AK48" s="368"/>
      <c r="AL48" s="369"/>
      <c r="AM48" s="464"/>
      <c r="AN48" s="465"/>
      <c r="AO48" s="465"/>
      <c r="AP48" s="465"/>
      <c r="AQ48" s="465"/>
      <c r="AR48" s="465"/>
      <c r="AS48" s="465"/>
      <c r="AT48" s="466"/>
      <c r="AU48" s="470"/>
      <c r="AV48" s="471"/>
      <c r="AW48" s="471"/>
      <c r="AX48" s="471"/>
      <c r="AY48" s="471"/>
      <c r="AZ48" s="471"/>
      <c r="BA48" s="471"/>
      <c r="BB48" s="471"/>
      <c r="BC48" s="471"/>
      <c r="BD48" s="472"/>
    </row>
    <row r="49" spans="1:56" ht="17.25" customHeight="1" thickBot="1">
      <c r="A49" s="433"/>
      <c r="B49" s="437"/>
      <c r="C49" s="437"/>
      <c r="D49" s="437"/>
      <c r="E49" s="444"/>
      <c r="F49" s="445"/>
      <c r="G49" s="446"/>
      <c r="H49" s="450"/>
      <c r="I49" s="451"/>
      <c r="J49" s="451"/>
      <c r="K49" s="451"/>
      <c r="L49" s="451"/>
      <c r="M49" s="355"/>
      <c r="N49" s="455"/>
      <c r="O49" s="456"/>
      <c r="P49" s="456"/>
      <c r="Q49" s="456"/>
      <c r="R49" s="456"/>
      <c r="S49" s="456"/>
      <c r="T49" s="457"/>
      <c r="U49" s="455"/>
      <c r="V49" s="456"/>
      <c r="W49" s="456"/>
      <c r="X49" s="456"/>
      <c r="Y49" s="456"/>
      <c r="Z49" s="456"/>
      <c r="AA49" s="456"/>
      <c r="AB49" s="456"/>
      <c r="AC49" s="457"/>
      <c r="AD49" s="476" t="s">
        <v>36</v>
      </c>
      <c r="AE49" s="477"/>
      <c r="AF49" s="478"/>
      <c r="AG49" s="479" t="s">
        <v>37</v>
      </c>
      <c r="AH49" s="479"/>
      <c r="AI49" s="479"/>
      <c r="AJ49" s="479" t="s">
        <v>38</v>
      </c>
      <c r="AK49" s="479"/>
      <c r="AL49" s="480"/>
      <c r="AM49" s="481" t="s">
        <v>39</v>
      </c>
      <c r="AN49" s="482"/>
      <c r="AO49" s="482"/>
      <c r="AP49" s="483" t="s">
        <v>40</v>
      </c>
      <c r="AQ49" s="483"/>
      <c r="AR49" s="483"/>
      <c r="AS49" s="483"/>
      <c r="AT49" s="484"/>
      <c r="AU49" s="473"/>
      <c r="AV49" s="474"/>
      <c r="AW49" s="474"/>
      <c r="AX49" s="474"/>
      <c r="AY49" s="474"/>
      <c r="AZ49" s="474"/>
      <c r="BA49" s="474"/>
      <c r="BB49" s="474"/>
      <c r="BC49" s="474"/>
      <c r="BD49" s="475"/>
    </row>
    <row r="50" spans="1:56" ht="21" customHeight="1" thickTop="1">
      <c r="A50" s="485">
        <v>1</v>
      </c>
      <c r="B50" s="487"/>
      <c r="C50" s="488"/>
      <c r="D50" s="488"/>
      <c r="E50" s="490"/>
      <c r="F50" s="491"/>
      <c r="G50" s="491"/>
      <c r="H50" s="494"/>
      <c r="I50" s="495"/>
      <c r="J50" s="495"/>
      <c r="K50" s="495"/>
      <c r="L50" s="495"/>
      <c r="M50" s="496"/>
      <c r="N50" s="311"/>
      <c r="O50" s="312"/>
      <c r="P50" s="312"/>
      <c r="Q50" s="312"/>
      <c r="R50" s="312"/>
      <c r="S50" s="312"/>
      <c r="T50" s="313"/>
      <c r="U50" s="500"/>
      <c r="V50" s="501"/>
      <c r="W50" s="501"/>
      <c r="X50" s="501"/>
      <c r="Y50" s="501"/>
      <c r="Z50" s="501"/>
      <c r="AA50" s="501"/>
      <c r="AB50" s="501"/>
      <c r="AC50" s="502"/>
      <c r="AD50" s="506"/>
      <c r="AE50" s="507"/>
      <c r="AF50" s="508"/>
      <c r="AG50" s="512"/>
      <c r="AH50" s="512"/>
      <c r="AI50" s="512"/>
      <c r="AJ50" s="514"/>
      <c r="AK50" s="514"/>
      <c r="AL50" s="515"/>
      <c r="AM50" s="314"/>
      <c r="AN50" s="315"/>
      <c r="AO50" s="315"/>
      <c r="AP50" s="518"/>
      <c r="AQ50" s="519"/>
      <c r="AR50" s="519"/>
      <c r="AS50" s="519"/>
      <c r="AT50" s="520"/>
      <c r="AU50" s="524"/>
      <c r="AV50" s="525"/>
      <c r="AW50" s="525"/>
      <c r="AX50" s="525"/>
      <c r="AY50" s="525"/>
      <c r="AZ50" s="525"/>
      <c r="BA50" s="525"/>
      <c r="BB50" s="525"/>
      <c r="BC50" s="525"/>
      <c r="BD50" s="526"/>
    </row>
    <row r="51" spans="1:56" ht="21" customHeight="1">
      <c r="A51" s="486"/>
      <c r="B51" s="489"/>
      <c r="C51" s="489"/>
      <c r="D51" s="489"/>
      <c r="E51" s="492"/>
      <c r="F51" s="493"/>
      <c r="G51" s="493"/>
      <c r="H51" s="497"/>
      <c r="I51" s="498"/>
      <c r="J51" s="498"/>
      <c r="K51" s="498"/>
      <c r="L51" s="498"/>
      <c r="M51" s="499"/>
      <c r="N51" s="333"/>
      <c r="O51" s="334"/>
      <c r="P51" s="334"/>
      <c r="Q51" s="334"/>
      <c r="R51" s="334"/>
      <c r="S51" s="334"/>
      <c r="T51" s="335"/>
      <c r="U51" s="503"/>
      <c r="V51" s="504"/>
      <c r="W51" s="504"/>
      <c r="X51" s="504"/>
      <c r="Y51" s="504"/>
      <c r="Z51" s="504"/>
      <c r="AA51" s="504"/>
      <c r="AB51" s="504"/>
      <c r="AC51" s="505"/>
      <c r="AD51" s="509"/>
      <c r="AE51" s="510"/>
      <c r="AF51" s="511"/>
      <c r="AG51" s="513"/>
      <c r="AH51" s="513"/>
      <c r="AI51" s="513"/>
      <c r="AJ51" s="516"/>
      <c r="AK51" s="516"/>
      <c r="AL51" s="517"/>
      <c r="AM51" s="333"/>
      <c r="AN51" s="334"/>
      <c r="AO51" s="334"/>
      <c r="AP51" s="521"/>
      <c r="AQ51" s="522"/>
      <c r="AR51" s="522"/>
      <c r="AS51" s="522"/>
      <c r="AT51" s="523"/>
      <c r="AU51" s="527"/>
      <c r="AV51" s="528"/>
      <c r="AW51" s="528"/>
      <c r="AX51" s="528"/>
      <c r="AY51" s="528"/>
      <c r="AZ51" s="528"/>
      <c r="BA51" s="528"/>
      <c r="BB51" s="528"/>
      <c r="BC51" s="528"/>
      <c r="BD51" s="529"/>
    </row>
    <row r="52" spans="1:56" ht="21" customHeight="1">
      <c r="A52" s="530">
        <v>2</v>
      </c>
      <c r="B52" s="531"/>
      <c r="C52" s="531"/>
      <c r="D52" s="531"/>
      <c r="E52" s="532"/>
      <c r="F52" s="533"/>
      <c r="G52" s="533"/>
      <c r="H52" s="534"/>
      <c r="I52" s="535"/>
      <c r="J52" s="535"/>
      <c r="K52" s="535"/>
      <c r="L52" s="535"/>
      <c r="M52" s="536"/>
      <c r="N52" s="330"/>
      <c r="O52" s="331"/>
      <c r="P52" s="331"/>
      <c r="Q52" s="331"/>
      <c r="R52" s="331"/>
      <c r="S52" s="331"/>
      <c r="T52" s="332"/>
      <c r="U52" s="538"/>
      <c r="V52" s="539"/>
      <c r="W52" s="539"/>
      <c r="X52" s="539"/>
      <c r="Y52" s="539"/>
      <c r="Z52" s="539"/>
      <c r="AA52" s="539"/>
      <c r="AB52" s="539"/>
      <c r="AC52" s="540"/>
      <c r="AD52" s="506"/>
      <c r="AE52" s="507"/>
      <c r="AF52" s="508"/>
      <c r="AG52" s="512"/>
      <c r="AH52" s="512"/>
      <c r="AI52" s="512"/>
      <c r="AJ52" s="514">
        <f>PRODUCT(AD52:AI53)</f>
        <v>0</v>
      </c>
      <c r="AK52" s="514"/>
      <c r="AL52" s="515"/>
      <c r="AM52" s="314"/>
      <c r="AN52" s="315"/>
      <c r="AO52" s="315"/>
      <c r="AP52" s="518"/>
      <c r="AQ52" s="519"/>
      <c r="AR52" s="519"/>
      <c r="AS52" s="519"/>
      <c r="AT52" s="520"/>
      <c r="AU52" s="524"/>
      <c r="AV52" s="525"/>
      <c r="AW52" s="525"/>
      <c r="AX52" s="525"/>
      <c r="AY52" s="525"/>
      <c r="AZ52" s="525"/>
      <c r="BA52" s="525"/>
      <c r="BB52" s="525"/>
      <c r="BC52" s="525"/>
      <c r="BD52" s="526"/>
    </row>
    <row r="53" spans="1:56" ht="21" customHeight="1">
      <c r="A53" s="486"/>
      <c r="B53" s="531"/>
      <c r="C53" s="531"/>
      <c r="D53" s="531"/>
      <c r="E53" s="532"/>
      <c r="F53" s="533"/>
      <c r="G53" s="533"/>
      <c r="H53" s="537"/>
      <c r="I53" s="535"/>
      <c r="J53" s="535"/>
      <c r="K53" s="535"/>
      <c r="L53" s="535"/>
      <c r="M53" s="536"/>
      <c r="N53" s="333"/>
      <c r="O53" s="334"/>
      <c r="P53" s="334"/>
      <c r="Q53" s="334"/>
      <c r="R53" s="334"/>
      <c r="S53" s="334"/>
      <c r="T53" s="335"/>
      <c r="U53" s="503"/>
      <c r="V53" s="504"/>
      <c r="W53" s="504"/>
      <c r="X53" s="504"/>
      <c r="Y53" s="504"/>
      <c r="Z53" s="504"/>
      <c r="AA53" s="504"/>
      <c r="AB53" s="504"/>
      <c r="AC53" s="505"/>
      <c r="AD53" s="509"/>
      <c r="AE53" s="510"/>
      <c r="AF53" s="511"/>
      <c r="AG53" s="513"/>
      <c r="AH53" s="513"/>
      <c r="AI53" s="513"/>
      <c r="AJ53" s="516"/>
      <c r="AK53" s="516"/>
      <c r="AL53" s="517"/>
      <c r="AM53" s="333"/>
      <c r="AN53" s="334"/>
      <c r="AO53" s="334"/>
      <c r="AP53" s="521"/>
      <c r="AQ53" s="522"/>
      <c r="AR53" s="522"/>
      <c r="AS53" s="522"/>
      <c r="AT53" s="523"/>
      <c r="AU53" s="527"/>
      <c r="AV53" s="528"/>
      <c r="AW53" s="528"/>
      <c r="AX53" s="528"/>
      <c r="AY53" s="528"/>
      <c r="AZ53" s="528"/>
      <c r="BA53" s="528"/>
      <c r="BB53" s="528"/>
      <c r="BC53" s="528"/>
      <c r="BD53" s="529"/>
    </row>
    <row r="54" spans="1:56" ht="21" customHeight="1">
      <c r="A54" s="530">
        <v>3</v>
      </c>
      <c r="B54" s="531"/>
      <c r="C54" s="531"/>
      <c r="D54" s="531"/>
      <c r="E54" s="532"/>
      <c r="F54" s="533"/>
      <c r="G54" s="533"/>
      <c r="H54" s="534"/>
      <c r="I54" s="535"/>
      <c r="J54" s="535"/>
      <c r="K54" s="535"/>
      <c r="L54" s="535"/>
      <c r="M54" s="536"/>
      <c r="N54" s="330"/>
      <c r="O54" s="331"/>
      <c r="P54" s="331"/>
      <c r="Q54" s="331"/>
      <c r="R54" s="331"/>
      <c r="S54" s="331"/>
      <c r="T54" s="332"/>
      <c r="U54" s="538"/>
      <c r="V54" s="539"/>
      <c r="W54" s="539"/>
      <c r="X54" s="539"/>
      <c r="Y54" s="539"/>
      <c r="Z54" s="539"/>
      <c r="AA54" s="539"/>
      <c r="AB54" s="539"/>
      <c r="AC54" s="540"/>
      <c r="AD54" s="506"/>
      <c r="AE54" s="507"/>
      <c r="AF54" s="508"/>
      <c r="AG54" s="512"/>
      <c r="AH54" s="512"/>
      <c r="AI54" s="512"/>
      <c r="AJ54" s="514">
        <f>PRODUCT(AD54:AI55)</f>
        <v>0</v>
      </c>
      <c r="AK54" s="514"/>
      <c r="AL54" s="515"/>
      <c r="AM54" s="314"/>
      <c r="AN54" s="315"/>
      <c r="AO54" s="315"/>
      <c r="AP54" s="518"/>
      <c r="AQ54" s="519"/>
      <c r="AR54" s="519"/>
      <c r="AS54" s="519"/>
      <c r="AT54" s="520"/>
      <c r="AU54" s="524"/>
      <c r="AV54" s="525"/>
      <c r="AW54" s="525"/>
      <c r="AX54" s="525"/>
      <c r="AY54" s="525"/>
      <c r="AZ54" s="525"/>
      <c r="BA54" s="525"/>
      <c r="BB54" s="525"/>
      <c r="BC54" s="525"/>
      <c r="BD54" s="526"/>
    </row>
    <row r="55" spans="1:56" ht="21" customHeight="1">
      <c r="A55" s="486"/>
      <c r="B55" s="531"/>
      <c r="C55" s="531"/>
      <c r="D55" s="531"/>
      <c r="E55" s="532"/>
      <c r="F55" s="533"/>
      <c r="G55" s="533"/>
      <c r="H55" s="537"/>
      <c r="I55" s="535"/>
      <c r="J55" s="535"/>
      <c r="K55" s="535"/>
      <c r="L55" s="535"/>
      <c r="M55" s="536"/>
      <c r="N55" s="333"/>
      <c r="O55" s="334"/>
      <c r="P55" s="334"/>
      <c r="Q55" s="334"/>
      <c r="R55" s="334"/>
      <c r="S55" s="334"/>
      <c r="T55" s="335"/>
      <c r="U55" s="503"/>
      <c r="V55" s="504"/>
      <c r="W55" s="504"/>
      <c r="X55" s="504"/>
      <c r="Y55" s="504"/>
      <c r="Z55" s="504"/>
      <c r="AA55" s="504"/>
      <c r="AB55" s="504"/>
      <c r="AC55" s="505"/>
      <c r="AD55" s="509"/>
      <c r="AE55" s="510"/>
      <c r="AF55" s="511"/>
      <c r="AG55" s="513"/>
      <c r="AH55" s="513"/>
      <c r="AI55" s="513"/>
      <c r="AJ55" s="516"/>
      <c r="AK55" s="516"/>
      <c r="AL55" s="517"/>
      <c r="AM55" s="333"/>
      <c r="AN55" s="334"/>
      <c r="AO55" s="334"/>
      <c r="AP55" s="521"/>
      <c r="AQ55" s="522"/>
      <c r="AR55" s="522"/>
      <c r="AS55" s="522"/>
      <c r="AT55" s="523"/>
      <c r="AU55" s="527"/>
      <c r="AV55" s="528"/>
      <c r="AW55" s="528"/>
      <c r="AX55" s="528"/>
      <c r="AY55" s="528"/>
      <c r="AZ55" s="528"/>
      <c r="BA55" s="528"/>
      <c r="BB55" s="528"/>
      <c r="BC55" s="528"/>
      <c r="BD55" s="529"/>
    </row>
    <row r="56" spans="1:56" ht="21" customHeight="1">
      <c r="A56" s="530">
        <v>4</v>
      </c>
      <c r="B56" s="531"/>
      <c r="C56" s="531"/>
      <c r="D56" s="531"/>
      <c r="E56" s="532"/>
      <c r="F56" s="533"/>
      <c r="G56" s="533"/>
      <c r="H56" s="534"/>
      <c r="I56" s="535"/>
      <c r="J56" s="535"/>
      <c r="K56" s="535"/>
      <c r="L56" s="535"/>
      <c r="M56" s="536"/>
      <c r="N56" s="330"/>
      <c r="O56" s="331"/>
      <c r="P56" s="331"/>
      <c r="Q56" s="331"/>
      <c r="R56" s="331"/>
      <c r="S56" s="331"/>
      <c r="T56" s="332"/>
      <c r="U56" s="538"/>
      <c r="V56" s="539"/>
      <c r="W56" s="539"/>
      <c r="X56" s="539"/>
      <c r="Y56" s="539"/>
      <c r="Z56" s="539"/>
      <c r="AA56" s="539"/>
      <c r="AB56" s="539"/>
      <c r="AC56" s="540"/>
      <c r="AD56" s="541"/>
      <c r="AE56" s="542"/>
      <c r="AF56" s="543"/>
      <c r="AG56" s="514"/>
      <c r="AH56" s="514"/>
      <c r="AI56" s="514"/>
      <c r="AJ56" s="514">
        <f>PRODUCT(AD56:AI57)</f>
        <v>0</v>
      </c>
      <c r="AK56" s="514"/>
      <c r="AL56" s="515"/>
      <c r="AM56" s="314"/>
      <c r="AN56" s="315"/>
      <c r="AO56" s="315"/>
      <c r="AP56" s="518"/>
      <c r="AQ56" s="519"/>
      <c r="AR56" s="519"/>
      <c r="AS56" s="519"/>
      <c r="AT56" s="520"/>
      <c r="AU56" s="524"/>
      <c r="AV56" s="525"/>
      <c r="AW56" s="525"/>
      <c r="AX56" s="525"/>
      <c r="AY56" s="525"/>
      <c r="AZ56" s="525"/>
      <c r="BA56" s="525"/>
      <c r="BB56" s="525"/>
      <c r="BC56" s="525"/>
      <c r="BD56" s="526"/>
    </row>
    <row r="57" spans="1:56" ht="21" customHeight="1">
      <c r="A57" s="486"/>
      <c r="B57" s="531"/>
      <c r="C57" s="531"/>
      <c r="D57" s="531"/>
      <c r="E57" s="532"/>
      <c r="F57" s="533"/>
      <c r="G57" s="533"/>
      <c r="H57" s="537"/>
      <c r="I57" s="535"/>
      <c r="J57" s="535"/>
      <c r="K57" s="535"/>
      <c r="L57" s="535"/>
      <c r="M57" s="536"/>
      <c r="N57" s="333"/>
      <c r="O57" s="334"/>
      <c r="P57" s="334"/>
      <c r="Q57" s="334"/>
      <c r="R57" s="334"/>
      <c r="S57" s="334"/>
      <c r="T57" s="335"/>
      <c r="U57" s="503"/>
      <c r="V57" s="504"/>
      <c r="W57" s="504"/>
      <c r="X57" s="504"/>
      <c r="Y57" s="504"/>
      <c r="Z57" s="504"/>
      <c r="AA57" s="504"/>
      <c r="AB57" s="504"/>
      <c r="AC57" s="505"/>
      <c r="AD57" s="544"/>
      <c r="AE57" s="545"/>
      <c r="AF57" s="546"/>
      <c r="AG57" s="516"/>
      <c r="AH57" s="516"/>
      <c r="AI57" s="516"/>
      <c r="AJ57" s="516"/>
      <c r="AK57" s="516"/>
      <c r="AL57" s="517"/>
      <c r="AM57" s="333"/>
      <c r="AN57" s="334"/>
      <c r="AO57" s="334"/>
      <c r="AP57" s="521"/>
      <c r="AQ57" s="522"/>
      <c r="AR57" s="522"/>
      <c r="AS57" s="522"/>
      <c r="AT57" s="523"/>
      <c r="AU57" s="527"/>
      <c r="AV57" s="528"/>
      <c r="AW57" s="528"/>
      <c r="AX57" s="528"/>
      <c r="AY57" s="528"/>
      <c r="AZ57" s="528"/>
      <c r="BA57" s="528"/>
      <c r="BB57" s="528"/>
      <c r="BC57" s="528"/>
      <c r="BD57" s="529"/>
    </row>
    <row r="58" spans="1:56" ht="21" customHeight="1">
      <c r="A58" s="530">
        <v>5</v>
      </c>
      <c r="B58" s="531"/>
      <c r="C58" s="531"/>
      <c r="D58" s="531"/>
      <c r="E58" s="532"/>
      <c r="F58" s="533"/>
      <c r="G58" s="533"/>
      <c r="H58" s="534"/>
      <c r="I58" s="535"/>
      <c r="J58" s="535"/>
      <c r="K58" s="535"/>
      <c r="L58" s="535"/>
      <c r="M58" s="536"/>
      <c r="N58" s="330"/>
      <c r="O58" s="331"/>
      <c r="P58" s="331"/>
      <c r="Q58" s="331"/>
      <c r="R58" s="331"/>
      <c r="S58" s="331"/>
      <c r="T58" s="332"/>
      <c r="U58" s="538"/>
      <c r="V58" s="539"/>
      <c r="W58" s="539"/>
      <c r="X58" s="539"/>
      <c r="Y58" s="539"/>
      <c r="Z58" s="539"/>
      <c r="AA58" s="539"/>
      <c r="AB58" s="539"/>
      <c r="AC58" s="540"/>
      <c r="AD58" s="541"/>
      <c r="AE58" s="542"/>
      <c r="AF58" s="543"/>
      <c r="AG58" s="514"/>
      <c r="AH58" s="514"/>
      <c r="AI58" s="514"/>
      <c r="AJ58" s="514">
        <f>PRODUCT(AD58:AI59)</f>
        <v>0</v>
      </c>
      <c r="AK58" s="514"/>
      <c r="AL58" s="515"/>
      <c r="AM58" s="314"/>
      <c r="AN58" s="315"/>
      <c r="AO58" s="315"/>
      <c r="AP58" s="518"/>
      <c r="AQ58" s="519"/>
      <c r="AR58" s="519"/>
      <c r="AS58" s="519"/>
      <c r="AT58" s="520"/>
      <c r="AU58" s="524"/>
      <c r="AV58" s="525"/>
      <c r="AW58" s="525"/>
      <c r="AX58" s="525"/>
      <c r="AY58" s="525"/>
      <c r="AZ58" s="525"/>
      <c r="BA58" s="525"/>
      <c r="BB58" s="525"/>
      <c r="BC58" s="525"/>
      <c r="BD58" s="526"/>
    </row>
    <row r="59" spans="1:56" ht="21" customHeight="1">
      <c r="A59" s="486"/>
      <c r="B59" s="531"/>
      <c r="C59" s="531"/>
      <c r="D59" s="531"/>
      <c r="E59" s="532"/>
      <c r="F59" s="533"/>
      <c r="G59" s="533"/>
      <c r="H59" s="537"/>
      <c r="I59" s="535"/>
      <c r="J59" s="535"/>
      <c r="K59" s="535"/>
      <c r="L59" s="535"/>
      <c r="M59" s="536"/>
      <c r="N59" s="333"/>
      <c r="O59" s="334"/>
      <c r="P59" s="334"/>
      <c r="Q59" s="334"/>
      <c r="R59" s="334"/>
      <c r="S59" s="334"/>
      <c r="T59" s="335"/>
      <c r="U59" s="503"/>
      <c r="V59" s="504"/>
      <c r="W59" s="504"/>
      <c r="X59" s="504"/>
      <c r="Y59" s="504"/>
      <c r="Z59" s="504"/>
      <c r="AA59" s="504"/>
      <c r="AB59" s="504"/>
      <c r="AC59" s="505"/>
      <c r="AD59" s="544"/>
      <c r="AE59" s="545"/>
      <c r="AF59" s="546"/>
      <c r="AG59" s="516"/>
      <c r="AH59" s="516"/>
      <c r="AI59" s="516"/>
      <c r="AJ59" s="516"/>
      <c r="AK59" s="516"/>
      <c r="AL59" s="517"/>
      <c r="AM59" s="333"/>
      <c r="AN59" s="334"/>
      <c r="AO59" s="334"/>
      <c r="AP59" s="521"/>
      <c r="AQ59" s="522"/>
      <c r="AR59" s="522"/>
      <c r="AS59" s="522"/>
      <c r="AT59" s="523"/>
      <c r="AU59" s="527"/>
      <c r="AV59" s="528"/>
      <c r="AW59" s="528"/>
      <c r="AX59" s="528"/>
      <c r="AY59" s="528"/>
      <c r="AZ59" s="528"/>
      <c r="BA59" s="528"/>
      <c r="BB59" s="528"/>
      <c r="BC59" s="528"/>
      <c r="BD59" s="529"/>
    </row>
    <row r="60" spans="1:56" ht="21" customHeight="1">
      <c r="A60" s="530">
        <v>6</v>
      </c>
      <c r="B60" s="531"/>
      <c r="C60" s="531"/>
      <c r="D60" s="531"/>
      <c r="E60" s="532"/>
      <c r="F60" s="533"/>
      <c r="G60" s="533"/>
      <c r="H60" s="534"/>
      <c r="I60" s="535"/>
      <c r="J60" s="535"/>
      <c r="K60" s="535"/>
      <c r="L60" s="535"/>
      <c r="M60" s="536"/>
      <c r="N60" s="330"/>
      <c r="O60" s="331"/>
      <c r="P60" s="331"/>
      <c r="Q60" s="331"/>
      <c r="R60" s="331"/>
      <c r="S60" s="331"/>
      <c r="T60" s="332"/>
      <c r="U60" s="538"/>
      <c r="V60" s="539"/>
      <c r="W60" s="539"/>
      <c r="X60" s="539"/>
      <c r="Y60" s="539"/>
      <c r="Z60" s="539"/>
      <c r="AA60" s="539"/>
      <c r="AB60" s="539"/>
      <c r="AC60" s="540"/>
      <c r="AD60" s="541"/>
      <c r="AE60" s="542"/>
      <c r="AF60" s="543"/>
      <c r="AG60" s="514"/>
      <c r="AH60" s="514"/>
      <c r="AI60" s="514"/>
      <c r="AJ60" s="514">
        <f>PRODUCT(AD60:AI61)</f>
        <v>0</v>
      </c>
      <c r="AK60" s="514"/>
      <c r="AL60" s="515"/>
      <c r="AM60" s="314"/>
      <c r="AN60" s="315"/>
      <c r="AO60" s="315"/>
      <c r="AP60" s="518"/>
      <c r="AQ60" s="519"/>
      <c r="AR60" s="519"/>
      <c r="AS60" s="519"/>
      <c r="AT60" s="520"/>
      <c r="AU60" s="524"/>
      <c r="AV60" s="525"/>
      <c r="AW60" s="525"/>
      <c r="AX60" s="525"/>
      <c r="AY60" s="525"/>
      <c r="AZ60" s="525"/>
      <c r="BA60" s="525"/>
      <c r="BB60" s="525"/>
      <c r="BC60" s="525"/>
      <c r="BD60" s="526"/>
    </row>
    <row r="61" spans="1:56" ht="21" customHeight="1">
      <c r="A61" s="486"/>
      <c r="B61" s="531"/>
      <c r="C61" s="531"/>
      <c r="D61" s="531"/>
      <c r="E61" s="532"/>
      <c r="F61" s="533"/>
      <c r="G61" s="533"/>
      <c r="H61" s="537"/>
      <c r="I61" s="535"/>
      <c r="J61" s="535"/>
      <c r="K61" s="535"/>
      <c r="L61" s="535"/>
      <c r="M61" s="536"/>
      <c r="N61" s="333"/>
      <c r="O61" s="334"/>
      <c r="P61" s="334"/>
      <c r="Q61" s="334"/>
      <c r="R61" s="334"/>
      <c r="S61" s="334"/>
      <c r="T61" s="335"/>
      <c r="U61" s="503"/>
      <c r="V61" s="504"/>
      <c r="W61" s="504"/>
      <c r="X61" s="504"/>
      <c r="Y61" s="504"/>
      <c r="Z61" s="504"/>
      <c r="AA61" s="504"/>
      <c r="AB61" s="504"/>
      <c r="AC61" s="505"/>
      <c r="AD61" s="544"/>
      <c r="AE61" s="545"/>
      <c r="AF61" s="546"/>
      <c r="AG61" s="516"/>
      <c r="AH61" s="516"/>
      <c r="AI61" s="516"/>
      <c r="AJ61" s="516"/>
      <c r="AK61" s="516"/>
      <c r="AL61" s="517"/>
      <c r="AM61" s="333"/>
      <c r="AN61" s="334"/>
      <c r="AO61" s="334"/>
      <c r="AP61" s="521"/>
      <c r="AQ61" s="522"/>
      <c r="AR61" s="522"/>
      <c r="AS61" s="522"/>
      <c r="AT61" s="523"/>
      <c r="AU61" s="527"/>
      <c r="AV61" s="528"/>
      <c r="AW61" s="528"/>
      <c r="AX61" s="528"/>
      <c r="AY61" s="528"/>
      <c r="AZ61" s="528"/>
      <c r="BA61" s="528"/>
      <c r="BB61" s="528"/>
      <c r="BC61" s="528"/>
      <c r="BD61" s="529"/>
    </row>
    <row r="62" spans="1:56" ht="21" customHeight="1">
      <c r="A62" s="530">
        <v>7</v>
      </c>
      <c r="B62" s="531"/>
      <c r="C62" s="531"/>
      <c r="D62" s="531"/>
      <c r="E62" s="532"/>
      <c r="F62" s="533"/>
      <c r="G62" s="533"/>
      <c r="H62" s="534"/>
      <c r="I62" s="535"/>
      <c r="J62" s="535"/>
      <c r="K62" s="535"/>
      <c r="L62" s="535"/>
      <c r="M62" s="536"/>
      <c r="N62" s="330"/>
      <c r="O62" s="331"/>
      <c r="P62" s="331"/>
      <c r="Q62" s="331"/>
      <c r="R62" s="331"/>
      <c r="S62" s="331"/>
      <c r="T62" s="332"/>
      <c r="U62" s="538"/>
      <c r="V62" s="539"/>
      <c r="W62" s="539"/>
      <c r="X62" s="539"/>
      <c r="Y62" s="539"/>
      <c r="Z62" s="539"/>
      <c r="AA62" s="539"/>
      <c r="AB62" s="539"/>
      <c r="AC62" s="540"/>
      <c r="AD62" s="541"/>
      <c r="AE62" s="542"/>
      <c r="AF62" s="543"/>
      <c r="AG62" s="514"/>
      <c r="AH62" s="514"/>
      <c r="AI62" s="514"/>
      <c r="AJ62" s="514">
        <f>PRODUCT(AD62:AI63)</f>
        <v>0</v>
      </c>
      <c r="AK62" s="514"/>
      <c r="AL62" s="515"/>
      <c r="AM62" s="314"/>
      <c r="AN62" s="315"/>
      <c r="AO62" s="315"/>
      <c r="AP62" s="518"/>
      <c r="AQ62" s="519"/>
      <c r="AR62" s="519"/>
      <c r="AS62" s="519"/>
      <c r="AT62" s="520"/>
      <c r="AU62" s="524"/>
      <c r="AV62" s="525"/>
      <c r="AW62" s="525"/>
      <c r="AX62" s="525"/>
      <c r="AY62" s="525"/>
      <c r="AZ62" s="525"/>
      <c r="BA62" s="525"/>
      <c r="BB62" s="525"/>
      <c r="BC62" s="525"/>
      <c r="BD62" s="526"/>
    </row>
    <row r="63" spans="1:56" ht="21" customHeight="1">
      <c r="A63" s="486"/>
      <c r="B63" s="531"/>
      <c r="C63" s="531"/>
      <c r="D63" s="531"/>
      <c r="E63" s="532"/>
      <c r="F63" s="533"/>
      <c r="G63" s="533"/>
      <c r="H63" s="537"/>
      <c r="I63" s="535"/>
      <c r="J63" s="535"/>
      <c r="K63" s="535"/>
      <c r="L63" s="535"/>
      <c r="M63" s="536"/>
      <c r="N63" s="333"/>
      <c r="O63" s="334"/>
      <c r="P63" s="334"/>
      <c r="Q63" s="334"/>
      <c r="R63" s="334"/>
      <c r="S63" s="334"/>
      <c r="T63" s="335"/>
      <c r="U63" s="503"/>
      <c r="V63" s="504"/>
      <c r="W63" s="504"/>
      <c r="X63" s="504"/>
      <c r="Y63" s="504"/>
      <c r="Z63" s="504"/>
      <c r="AA63" s="504"/>
      <c r="AB63" s="504"/>
      <c r="AC63" s="505"/>
      <c r="AD63" s="544"/>
      <c r="AE63" s="545"/>
      <c r="AF63" s="546"/>
      <c r="AG63" s="516"/>
      <c r="AH63" s="516"/>
      <c r="AI63" s="516"/>
      <c r="AJ63" s="516"/>
      <c r="AK63" s="516"/>
      <c r="AL63" s="517"/>
      <c r="AM63" s="333"/>
      <c r="AN63" s="334"/>
      <c r="AO63" s="334"/>
      <c r="AP63" s="521"/>
      <c r="AQ63" s="522"/>
      <c r="AR63" s="522"/>
      <c r="AS63" s="522"/>
      <c r="AT63" s="523"/>
      <c r="AU63" s="527"/>
      <c r="AV63" s="528"/>
      <c r="AW63" s="528"/>
      <c r="AX63" s="528"/>
      <c r="AY63" s="528"/>
      <c r="AZ63" s="528"/>
      <c r="BA63" s="528"/>
      <c r="BB63" s="528"/>
      <c r="BC63" s="528"/>
      <c r="BD63" s="529"/>
    </row>
    <row r="64" spans="1:56" ht="21" customHeight="1">
      <c r="A64" s="530">
        <v>8</v>
      </c>
      <c r="B64" s="531"/>
      <c r="C64" s="531"/>
      <c r="D64" s="531"/>
      <c r="E64" s="532"/>
      <c r="F64" s="533"/>
      <c r="G64" s="533"/>
      <c r="H64" s="534"/>
      <c r="I64" s="535"/>
      <c r="J64" s="535"/>
      <c r="K64" s="535"/>
      <c r="L64" s="535"/>
      <c r="M64" s="536"/>
      <c r="N64" s="330"/>
      <c r="O64" s="331"/>
      <c r="P64" s="331"/>
      <c r="Q64" s="331"/>
      <c r="R64" s="331"/>
      <c r="S64" s="331"/>
      <c r="T64" s="332"/>
      <c r="U64" s="538"/>
      <c r="V64" s="539"/>
      <c r="W64" s="539"/>
      <c r="X64" s="539"/>
      <c r="Y64" s="539"/>
      <c r="Z64" s="539"/>
      <c r="AA64" s="539"/>
      <c r="AB64" s="539"/>
      <c r="AC64" s="540"/>
      <c r="AD64" s="541"/>
      <c r="AE64" s="542"/>
      <c r="AF64" s="543"/>
      <c r="AG64" s="514"/>
      <c r="AH64" s="514"/>
      <c r="AI64" s="514"/>
      <c r="AJ64" s="514">
        <f>PRODUCT(AD64:AI65)</f>
        <v>0</v>
      </c>
      <c r="AK64" s="514"/>
      <c r="AL64" s="515"/>
      <c r="AM64" s="314"/>
      <c r="AN64" s="315"/>
      <c r="AO64" s="315"/>
      <c r="AP64" s="518"/>
      <c r="AQ64" s="519"/>
      <c r="AR64" s="519"/>
      <c r="AS64" s="519"/>
      <c r="AT64" s="520"/>
      <c r="AU64" s="524"/>
      <c r="AV64" s="525"/>
      <c r="AW64" s="525"/>
      <c r="AX64" s="525"/>
      <c r="AY64" s="525"/>
      <c r="AZ64" s="525"/>
      <c r="BA64" s="525"/>
      <c r="BB64" s="525"/>
      <c r="BC64" s="525"/>
      <c r="BD64" s="526"/>
    </row>
    <row r="65" spans="1:56" ht="21" customHeight="1">
      <c r="A65" s="486"/>
      <c r="B65" s="531"/>
      <c r="C65" s="531"/>
      <c r="D65" s="531"/>
      <c r="E65" s="532"/>
      <c r="F65" s="533"/>
      <c r="G65" s="533"/>
      <c r="H65" s="537"/>
      <c r="I65" s="535"/>
      <c r="J65" s="535"/>
      <c r="K65" s="535"/>
      <c r="L65" s="535"/>
      <c r="M65" s="536"/>
      <c r="N65" s="333"/>
      <c r="O65" s="334"/>
      <c r="P65" s="334"/>
      <c r="Q65" s="334"/>
      <c r="R65" s="334"/>
      <c r="S65" s="334"/>
      <c r="T65" s="335"/>
      <c r="U65" s="503"/>
      <c r="V65" s="504"/>
      <c r="W65" s="504"/>
      <c r="X65" s="504"/>
      <c r="Y65" s="504"/>
      <c r="Z65" s="504"/>
      <c r="AA65" s="504"/>
      <c r="AB65" s="504"/>
      <c r="AC65" s="505"/>
      <c r="AD65" s="544"/>
      <c r="AE65" s="545"/>
      <c r="AF65" s="546"/>
      <c r="AG65" s="516"/>
      <c r="AH65" s="516"/>
      <c r="AI65" s="516"/>
      <c r="AJ65" s="516"/>
      <c r="AK65" s="516"/>
      <c r="AL65" s="517"/>
      <c r="AM65" s="333"/>
      <c r="AN65" s="334"/>
      <c r="AO65" s="334"/>
      <c r="AP65" s="521"/>
      <c r="AQ65" s="522"/>
      <c r="AR65" s="522"/>
      <c r="AS65" s="522"/>
      <c r="AT65" s="523"/>
      <c r="AU65" s="527"/>
      <c r="AV65" s="528"/>
      <c r="AW65" s="528"/>
      <c r="AX65" s="528"/>
      <c r="AY65" s="528"/>
      <c r="AZ65" s="528"/>
      <c r="BA65" s="528"/>
      <c r="BB65" s="528"/>
      <c r="BC65" s="528"/>
      <c r="BD65" s="529"/>
    </row>
    <row r="66" spans="1:56" ht="21" customHeight="1">
      <c r="A66" s="530">
        <v>9</v>
      </c>
      <c r="B66" s="531"/>
      <c r="C66" s="531"/>
      <c r="D66" s="531"/>
      <c r="E66" s="532"/>
      <c r="F66" s="533"/>
      <c r="G66" s="533"/>
      <c r="H66" s="534"/>
      <c r="I66" s="535"/>
      <c r="J66" s="535"/>
      <c r="K66" s="535"/>
      <c r="L66" s="535"/>
      <c r="M66" s="536"/>
      <c r="N66" s="330"/>
      <c r="O66" s="331"/>
      <c r="P66" s="331"/>
      <c r="Q66" s="331"/>
      <c r="R66" s="331"/>
      <c r="S66" s="331"/>
      <c r="T66" s="332"/>
      <c r="U66" s="538"/>
      <c r="V66" s="539"/>
      <c r="W66" s="539"/>
      <c r="X66" s="539"/>
      <c r="Y66" s="539"/>
      <c r="Z66" s="539"/>
      <c r="AA66" s="539"/>
      <c r="AB66" s="539"/>
      <c r="AC66" s="540"/>
      <c r="AD66" s="541"/>
      <c r="AE66" s="542"/>
      <c r="AF66" s="543"/>
      <c r="AG66" s="514"/>
      <c r="AH66" s="514"/>
      <c r="AI66" s="514"/>
      <c r="AJ66" s="514">
        <f>PRODUCT(AD66:AI67)</f>
        <v>0</v>
      </c>
      <c r="AK66" s="514"/>
      <c r="AL66" s="515"/>
      <c r="AM66" s="314"/>
      <c r="AN66" s="315"/>
      <c r="AO66" s="315"/>
      <c r="AP66" s="518"/>
      <c r="AQ66" s="519"/>
      <c r="AR66" s="519"/>
      <c r="AS66" s="519"/>
      <c r="AT66" s="520"/>
      <c r="AU66" s="524"/>
      <c r="AV66" s="525"/>
      <c r="AW66" s="525"/>
      <c r="AX66" s="525"/>
      <c r="AY66" s="525"/>
      <c r="AZ66" s="525"/>
      <c r="BA66" s="525"/>
      <c r="BB66" s="525"/>
      <c r="BC66" s="525"/>
      <c r="BD66" s="526"/>
    </row>
    <row r="67" spans="1:56" ht="21" customHeight="1">
      <c r="A67" s="486"/>
      <c r="B67" s="531"/>
      <c r="C67" s="531"/>
      <c r="D67" s="531"/>
      <c r="E67" s="532"/>
      <c r="F67" s="533"/>
      <c r="G67" s="533"/>
      <c r="H67" s="537"/>
      <c r="I67" s="535"/>
      <c r="J67" s="535"/>
      <c r="K67" s="535"/>
      <c r="L67" s="535"/>
      <c r="M67" s="536"/>
      <c r="N67" s="333"/>
      <c r="O67" s="334"/>
      <c r="P67" s="334"/>
      <c r="Q67" s="334"/>
      <c r="R67" s="334"/>
      <c r="S67" s="334"/>
      <c r="T67" s="335"/>
      <c r="U67" s="503"/>
      <c r="V67" s="504"/>
      <c r="W67" s="504"/>
      <c r="X67" s="504"/>
      <c r="Y67" s="504"/>
      <c r="Z67" s="504"/>
      <c r="AA67" s="504"/>
      <c r="AB67" s="504"/>
      <c r="AC67" s="505"/>
      <c r="AD67" s="544"/>
      <c r="AE67" s="545"/>
      <c r="AF67" s="546"/>
      <c r="AG67" s="516"/>
      <c r="AH67" s="516"/>
      <c r="AI67" s="516"/>
      <c r="AJ67" s="516"/>
      <c r="AK67" s="516"/>
      <c r="AL67" s="517"/>
      <c r="AM67" s="333"/>
      <c r="AN67" s="334"/>
      <c r="AO67" s="334"/>
      <c r="AP67" s="521"/>
      <c r="AQ67" s="522"/>
      <c r="AR67" s="522"/>
      <c r="AS67" s="522"/>
      <c r="AT67" s="523"/>
      <c r="AU67" s="527"/>
      <c r="AV67" s="528"/>
      <c r="AW67" s="528"/>
      <c r="AX67" s="528"/>
      <c r="AY67" s="528"/>
      <c r="AZ67" s="528"/>
      <c r="BA67" s="528"/>
      <c r="BB67" s="528"/>
      <c r="BC67" s="528"/>
      <c r="BD67" s="529"/>
    </row>
    <row r="68" spans="1:56" ht="21" customHeight="1">
      <c r="A68" s="530">
        <v>10</v>
      </c>
      <c r="B68" s="531"/>
      <c r="C68" s="531"/>
      <c r="D68" s="531"/>
      <c r="E68" s="532"/>
      <c r="F68" s="533"/>
      <c r="G68" s="533"/>
      <c r="H68" s="534"/>
      <c r="I68" s="535"/>
      <c r="J68" s="535"/>
      <c r="K68" s="535"/>
      <c r="L68" s="535"/>
      <c r="M68" s="536"/>
      <c r="N68" s="330"/>
      <c r="O68" s="331"/>
      <c r="P68" s="331"/>
      <c r="Q68" s="331"/>
      <c r="R68" s="331"/>
      <c r="S68" s="331"/>
      <c r="T68" s="332"/>
      <c r="U68" s="538"/>
      <c r="V68" s="539"/>
      <c r="W68" s="539"/>
      <c r="X68" s="539"/>
      <c r="Y68" s="539"/>
      <c r="Z68" s="539"/>
      <c r="AA68" s="539"/>
      <c r="AB68" s="539"/>
      <c r="AC68" s="540"/>
      <c r="AD68" s="541"/>
      <c r="AE68" s="542"/>
      <c r="AF68" s="543"/>
      <c r="AG68" s="514"/>
      <c r="AH68" s="514"/>
      <c r="AI68" s="514"/>
      <c r="AJ68" s="514">
        <f>PRODUCT(AD68:AI69)</f>
        <v>0</v>
      </c>
      <c r="AK68" s="514"/>
      <c r="AL68" s="515"/>
      <c r="AM68" s="314"/>
      <c r="AN68" s="315"/>
      <c r="AO68" s="315"/>
      <c r="AP68" s="518"/>
      <c r="AQ68" s="519"/>
      <c r="AR68" s="519"/>
      <c r="AS68" s="519"/>
      <c r="AT68" s="520"/>
      <c r="AU68" s="524"/>
      <c r="AV68" s="525"/>
      <c r="AW68" s="525"/>
      <c r="AX68" s="525"/>
      <c r="AY68" s="525"/>
      <c r="AZ68" s="525"/>
      <c r="BA68" s="525"/>
      <c r="BB68" s="525"/>
      <c r="BC68" s="525"/>
      <c r="BD68" s="526"/>
    </row>
    <row r="69" spans="1:56" ht="21" customHeight="1">
      <c r="A69" s="486"/>
      <c r="B69" s="531"/>
      <c r="C69" s="531"/>
      <c r="D69" s="531"/>
      <c r="E69" s="532"/>
      <c r="F69" s="533"/>
      <c r="G69" s="533"/>
      <c r="H69" s="537"/>
      <c r="I69" s="535"/>
      <c r="J69" s="535"/>
      <c r="K69" s="535"/>
      <c r="L69" s="535"/>
      <c r="M69" s="536"/>
      <c r="N69" s="333"/>
      <c r="O69" s="334"/>
      <c r="P69" s="334"/>
      <c r="Q69" s="334"/>
      <c r="R69" s="334"/>
      <c r="S69" s="334"/>
      <c r="T69" s="335"/>
      <c r="U69" s="503"/>
      <c r="V69" s="504"/>
      <c r="W69" s="504"/>
      <c r="X69" s="504"/>
      <c r="Y69" s="504"/>
      <c r="Z69" s="504"/>
      <c r="AA69" s="504"/>
      <c r="AB69" s="504"/>
      <c r="AC69" s="505"/>
      <c r="AD69" s="544"/>
      <c r="AE69" s="545"/>
      <c r="AF69" s="546"/>
      <c r="AG69" s="516"/>
      <c r="AH69" s="516"/>
      <c r="AI69" s="516"/>
      <c r="AJ69" s="516"/>
      <c r="AK69" s="516"/>
      <c r="AL69" s="517"/>
      <c r="AM69" s="333"/>
      <c r="AN69" s="334"/>
      <c r="AO69" s="334"/>
      <c r="AP69" s="521"/>
      <c r="AQ69" s="522"/>
      <c r="AR69" s="522"/>
      <c r="AS69" s="522"/>
      <c r="AT69" s="523"/>
      <c r="AU69" s="527"/>
      <c r="AV69" s="528"/>
      <c r="AW69" s="528"/>
      <c r="AX69" s="528"/>
      <c r="AY69" s="528"/>
      <c r="AZ69" s="528"/>
      <c r="BA69" s="528"/>
      <c r="BB69" s="528"/>
      <c r="BC69" s="528"/>
      <c r="BD69" s="529"/>
    </row>
    <row r="70" spans="1:56" ht="21" customHeight="1">
      <c r="A70" s="530">
        <v>11</v>
      </c>
      <c r="B70" s="531"/>
      <c r="C70" s="531"/>
      <c r="D70" s="531"/>
      <c r="E70" s="532"/>
      <c r="F70" s="533"/>
      <c r="G70" s="533"/>
      <c r="H70" s="534"/>
      <c r="I70" s="535"/>
      <c r="J70" s="535"/>
      <c r="K70" s="535"/>
      <c r="L70" s="535"/>
      <c r="M70" s="536"/>
      <c r="N70" s="330"/>
      <c r="O70" s="331"/>
      <c r="P70" s="331"/>
      <c r="Q70" s="331"/>
      <c r="R70" s="331"/>
      <c r="S70" s="331"/>
      <c r="T70" s="332"/>
      <c r="U70" s="538"/>
      <c r="V70" s="539"/>
      <c r="W70" s="539"/>
      <c r="X70" s="539"/>
      <c r="Y70" s="539"/>
      <c r="Z70" s="539"/>
      <c r="AA70" s="539"/>
      <c r="AB70" s="539"/>
      <c r="AC70" s="540"/>
      <c r="AD70" s="541"/>
      <c r="AE70" s="542"/>
      <c r="AF70" s="543"/>
      <c r="AG70" s="514"/>
      <c r="AH70" s="514"/>
      <c r="AI70" s="514"/>
      <c r="AJ70" s="514">
        <f>PRODUCT(AD70:AI71)</f>
        <v>0</v>
      </c>
      <c r="AK70" s="514"/>
      <c r="AL70" s="515"/>
      <c r="AM70" s="314"/>
      <c r="AN70" s="315"/>
      <c r="AO70" s="315"/>
      <c r="AP70" s="518"/>
      <c r="AQ70" s="519"/>
      <c r="AR70" s="519"/>
      <c r="AS70" s="519"/>
      <c r="AT70" s="520"/>
      <c r="AU70" s="524"/>
      <c r="AV70" s="525"/>
      <c r="AW70" s="525"/>
      <c r="AX70" s="525"/>
      <c r="AY70" s="525"/>
      <c r="AZ70" s="525"/>
      <c r="BA70" s="525"/>
      <c r="BB70" s="525"/>
      <c r="BC70" s="525"/>
      <c r="BD70" s="526"/>
    </row>
    <row r="71" spans="1:56" ht="21" customHeight="1">
      <c r="A71" s="486"/>
      <c r="B71" s="531"/>
      <c r="C71" s="531"/>
      <c r="D71" s="531"/>
      <c r="E71" s="532"/>
      <c r="F71" s="533"/>
      <c r="G71" s="533"/>
      <c r="H71" s="537"/>
      <c r="I71" s="535"/>
      <c r="J71" s="535"/>
      <c r="K71" s="535"/>
      <c r="L71" s="535"/>
      <c r="M71" s="536"/>
      <c r="N71" s="333"/>
      <c r="O71" s="334"/>
      <c r="P71" s="334"/>
      <c r="Q71" s="334"/>
      <c r="R71" s="334"/>
      <c r="S71" s="334"/>
      <c r="T71" s="335"/>
      <c r="U71" s="503"/>
      <c r="V71" s="504"/>
      <c r="W71" s="504"/>
      <c r="X71" s="504"/>
      <c r="Y71" s="504"/>
      <c r="Z71" s="504"/>
      <c r="AA71" s="504"/>
      <c r="AB71" s="504"/>
      <c r="AC71" s="505"/>
      <c r="AD71" s="544"/>
      <c r="AE71" s="545"/>
      <c r="AF71" s="546"/>
      <c r="AG71" s="516"/>
      <c r="AH71" s="516"/>
      <c r="AI71" s="516"/>
      <c r="AJ71" s="516"/>
      <c r="AK71" s="516"/>
      <c r="AL71" s="517"/>
      <c r="AM71" s="333"/>
      <c r="AN71" s="334"/>
      <c r="AO71" s="334"/>
      <c r="AP71" s="521"/>
      <c r="AQ71" s="522"/>
      <c r="AR71" s="522"/>
      <c r="AS71" s="522"/>
      <c r="AT71" s="523"/>
      <c r="AU71" s="527"/>
      <c r="AV71" s="528"/>
      <c r="AW71" s="528"/>
      <c r="AX71" s="528"/>
      <c r="AY71" s="528"/>
      <c r="AZ71" s="528"/>
      <c r="BA71" s="528"/>
      <c r="BB71" s="528"/>
      <c r="BC71" s="528"/>
      <c r="BD71" s="529"/>
    </row>
    <row r="72" spans="1:56" ht="21" customHeight="1">
      <c r="A72" s="530">
        <v>12</v>
      </c>
      <c r="B72" s="531"/>
      <c r="C72" s="531"/>
      <c r="D72" s="531"/>
      <c r="E72" s="532"/>
      <c r="F72" s="533"/>
      <c r="G72" s="533"/>
      <c r="H72" s="534"/>
      <c r="I72" s="535"/>
      <c r="J72" s="535"/>
      <c r="K72" s="535"/>
      <c r="L72" s="535"/>
      <c r="M72" s="536"/>
      <c r="N72" s="330"/>
      <c r="O72" s="331"/>
      <c r="P72" s="331"/>
      <c r="Q72" s="331"/>
      <c r="R72" s="331"/>
      <c r="S72" s="331"/>
      <c r="T72" s="332"/>
      <c r="U72" s="538"/>
      <c r="V72" s="539"/>
      <c r="W72" s="539"/>
      <c r="X72" s="539"/>
      <c r="Y72" s="539"/>
      <c r="Z72" s="539"/>
      <c r="AA72" s="539"/>
      <c r="AB72" s="539"/>
      <c r="AC72" s="540"/>
      <c r="AD72" s="541"/>
      <c r="AE72" s="542"/>
      <c r="AF72" s="543"/>
      <c r="AG72" s="514"/>
      <c r="AH72" s="514"/>
      <c r="AI72" s="514"/>
      <c r="AJ72" s="514">
        <f>PRODUCT(AD72:AI73)</f>
        <v>0</v>
      </c>
      <c r="AK72" s="514"/>
      <c r="AL72" s="515"/>
      <c r="AM72" s="314"/>
      <c r="AN72" s="315"/>
      <c r="AO72" s="315"/>
      <c r="AP72" s="518"/>
      <c r="AQ72" s="519"/>
      <c r="AR72" s="519"/>
      <c r="AS72" s="519"/>
      <c r="AT72" s="520"/>
      <c r="AU72" s="524"/>
      <c r="AV72" s="525"/>
      <c r="AW72" s="525"/>
      <c r="AX72" s="525"/>
      <c r="AY72" s="525"/>
      <c r="AZ72" s="525"/>
      <c r="BA72" s="525"/>
      <c r="BB72" s="525"/>
      <c r="BC72" s="525"/>
      <c r="BD72" s="526"/>
    </row>
    <row r="73" spans="1:56" ht="21" customHeight="1">
      <c r="A73" s="486"/>
      <c r="B73" s="531"/>
      <c r="C73" s="531"/>
      <c r="D73" s="531"/>
      <c r="E73" s="532"/>
      <c r="F73" s="533"/>
      <c r="G73" s="533"/>
      <c r="H73" s="537"/>
      <c r="I73" s="535"/>
      <c r="J73" s="535"/>
      <c r="K73" s="535"/>
      <c r="L73" s="535"/>
      <c r="M73" s="536"/>
      <c r="N73" s="333"/>
      <c r="O73" s="334"/>
      <c r="P73" s="334"/>
      <c r="Q73" s="334"/>
      <c r="R73" s="334"/>
      <c r="S73" s="334"/>
      <c r="T73" s="335"/>
      <c r="U73" s="503"/>
      <c r="V73" s="504"/>
      <c r="W73" s="504"/>
      <c r="X73" s="504"/>
      <c r="Y73" s="504"/>
      <c r="Z73" s="504"/>
      <c r="AA73" s="504"/>
      <c r="AB73" s="504"/>
      <c r="AC73" s="505"/>
      <c r="AD73" s="544"/>
      <c r="AE73" s="545"/>
      <c r="AF73" s="546"/>
      <c r="AG73" s="516"/>
      <c r="AH73" s="516"/>
      <c r="AI73" s="516"/>
      <c r="AJ73" s="516"/>
      <c r="AK73" s="516"/>
      <c r="AL73" s="517"/>
      <c r="AM73" s="333"/>
      <c r="AN73" s="334"/>
      <c r="AO73" s="334"/>
      <c r="AP73" s="521"/>
      <c r="AQ73" s="522"/>
      <c r="AR73" s="522"/>
      <c r="AS73" s="522"/>
      <c r="AT73" s="523"/>
      <c r="AU73" s="527"/>
      <c r="AV73" s="528"/>
      <c r="AW73" s="528"/>
      <c r="AX73" s="528"/>
      <c r="AY73" s="528"/>
      <c r="AZ73" s="528"/>
      <c r="BA73" s="528"/>
      <c r="BB73" s="528"/>
      <c r="BC73" s="528"/>
      <c r="BD73" s="529"/>
    </row>
    <row r="74" spans="1:56" ht="21" customHeight="1">
      <c r="A74" s="530">
        <v>13</v>
      </c>
      <c r="B74" s="531"/>
      <c r="C74" s="531"/>
      <c r="D74" s="531"/>
      <c r="E74" s="532"/>
      <c r="F74" s="533"/>
      <c r="G74" s="533"/>
      <c r="H74" s="534"/>
      <c r="I74" s="535"/>
      <c r="J74" s="535"/>
      <c r="K74" s="535"/>
      <c r="L74" s="535"/>
      <c r="M74" s="536"/>
      <c r="N74" s="330"/>
      <c r="O74" s="331"/>
      <c r="P74" s="331"/>
      <c r="Q74" s="331"/>
      <c r="R74" s="331"/>
      <c r="S74" s="331"/>
      <c r="T74" s="332"/>
      <c r="U74" s="538"/>
      <c r="V74" s="539"/>
      <c r="W74" s="539"/>
      <c r="X74" s="539"/>
      <c r="Y74" s="539"/>
      <c r="Z74" s="539"/>
      <c r="AA74" s="539"/>
      <c r="AB74" s="539"/>
      <c r="AC74" s="540"/>
      <c r="AD74" s="541"/>
      <c r="AE74" s="542"/>
      <c r="AF74" s="543"/>
      <c r="AG74" s="514"/>
      <c r="AH74" s="514"/>
      <c r="AI74" s="514"/>
      <c r="AJ74" s="514">
        <f>PRODUCT(AD74:AI75)</f>
        <v>0</v>
      </c>
      <c r="AK74" s="514"/>
      <c r="AL74" s="515"/>
      <c r="AM74" s="314"/>
      <c r="AN74" s="315"/>
      <c r="AO74" s="315"/>
      <c r="AP74" s="518"/>
      <c r="AQ74" s="519"/>
      <c r="AR74" s="519"/>
      <c r="AS74" s="519"/>
      <c r="AT74" s="520"/>
      <c r="AU74" s="524"/>
      <c r="AV74" s="525"/>
      <c r="AW74" s="525"/>
      <c r="AX74" s="525"/>
      <c r="AY74" s="525"/>
      <c r="AZ74" s="525"/>
      <c r="BA74" s="525"/>
      <c r="BB74" s="525"/>
      <c r="BC74" s="525"/>
      <c r="BD74" s="526"/>
    </row>
    <row r="75" spans="1:56" ht="21" customHeight="1">
      <c r="A75" s="486"/>
      <c r="B75" s="531"/>
      <c r="C75" s="531"/>
      <c r="D75" s="531"/>
      <c r="E75" s="532"/>
      <c r="F75" s="533"/>
      <c r="G75" s="533"/>
      <c r="H75" s="537"/>
      <c r="I75" s="535"/>
      <c r="J75" s="535"/>
      <c r="K75" s="535"/>
      <c r="L75" s="535"/>
      <c r="M75" s="536"/>
      <c r="N75" s="333"/>
      <c r="O75" s="334"/>
      <c r="P75" s="334"/>
      <c r="Q75" s="334"/>
      <c r="R75" s="334"/>
      <c r="S75" s="334"/>
      <c r="T75" s="335"/>
      <c r="U75" s="503"/>
      <c r="V75" s="504"/>
      <c r="W75" s="504"/>
      <c r="X75" s="504"/>
      <c r="Y75" s="504"/>
      <c r="Z75" s="504"/>
      <c r="AA75" s="504"/>
      <c r="AB75" s="504"/>
      <c r="AC75" s="505"/>
      <c r="AD75" s="544"/>
      <c r="AE75" s="545"/>
      <c r="AF75" s="546"/>
      <c r="AG75" s="516"/>
      <c r="AH75" s="516"/>
      <c r="AI75" s="516"/>
      <c r="AJ75" s="516"/>
      <c r="AK75" s="516"/>
      <c r="AL75" s="517"/>
      <c r="AM75" s="333"/>
      <c r="AN75" s="334"/>
      <c r="AO75" s="334"/>
      <c r="AP75" s="521"/>
      <c r="AQ75" s="522"/>
      <c r="AR75" s="522"/>
      <c r="AS75" s="522"/>
      <c r="AT75" s="523"/>
      <c r="AU75" s="527"/>
      <c r="AV75" s="528"/>
      <c r="AW75" s="528"/>
      <c r="AX75" s="528"/>
      <c r="AY75" s="528"/>
      <c r="AZ75" s="528"/>
      <c r="BA75" s="528"/>
      <c r="BB75" s="528"/>
      <c r="BC75" s="528"/>
      <c r="BD75" s="529"/>
    </row>
    <row r="76" spans="1:56" ht="21" customHeight="1">
      <c r="A76" s="530">
        <v>14</v>
      </c>
      <c r="B76" s="531"/>
      <c r="C76" s="531"/>
      <c r="D76" s="531"/>
      <c r="E76" s="532"/>
      <c r="F76" s="533"/>
      <c r="G76" s="533"/>
      <c r="H76" s="534"/>
      <c r="I76" s="535"/>
      <c r="J76" s="535"/>
      <c r="K76" s="535"/>
      <c r="L76" s="535"/>
      <c r="M76" s="536"/>
      <c r="N76" s="330"/>
      <c r="O76" s="331"/>
      <c r="P76" s="331"/>
      <c r="Q76" s="331"/>
      <c r="R76" s="331"/>
      <c r="S76" s="331"/>
      <c r="T76" s="332"/>
      <c r="U76" s="538"/>
      <c r="V76" s="539"/>
      <c r="W76" s="539"/>
      <c r="X76" s="539"/>
      <c r="Y76" s="539"/>
      <c r="Z76" s="539"/>
      <c r="AA76" s="539"/>
      <c r="AB76" s="539"/>
      <c r="AC76" s="540"/>
      <c r="AD76" s="541"/>
      <c r="AE76" s="542"/>
      <c r="AF76" s="543"/>
      <c r="AG76" s="514"/>
      <c r="AH76" s="514"/>
      <c r="AI76" s="514"/>
      <c r="AJ76" s="514">
        <f>PRODUCT(AD76:AI77)</f>
        <v>0</v>
      </c>
      <c r="AK76" s="514"/>
      <c r="AL76" s="515"/>
      <c r="AM76" s="314"/>
      <c r="AN76" s="315"/>
      <c r="AO76" s="315"/>
      <c r="AP76" s="518"/>
      <c r="AQ76" s="519"/>
      <c r="AR76" s="519"/>
      <c r="AS76" s="519"/>
      <c r="AT76" s="520"/>
      <c r="AU76" s="524"/>
      <c r="AV76" s="525"/>
      <c r="AW76" s="525"/>
      <c r="AX76" s="525"/>
      <c r="AY76" s="525"/>
      <c r="AZ76" s="525"/>
      <c r="BA76" s="525"/>
      <c r="BB76" s="525"/>
      <c r="BC76" s="525"/>
      <c r="BD76" s="526"/>
    </row>
    <row r="77" spans="1:56" ht="21" customHeight="1">
      <c r="A77" s="486"/>
      <c r="B77" s="531"/>
      <c r="C77" s="531"/>
      <c r="D77" s="531"/>
      <c r="E77" s="532"/>
      <c r="F77" s="533"/>
      <c r="G77" s="533"/>
      <c r="H77" s="537"/>
      <c r="I77" s="535"/>
      <c r="J77" s="535"/>
      <c r="K77" s="535"/>
      <c r="L77" s="535"/>
      <c r="M77" s="536"/>
      <c r="N77" s="333"/>
      <c r="O77" s="334"/>
      <c r="P77" s="334"/>
      <c r="Q77" s="334"/>
      <c r="R77" s="334"/>
      <c r="S77" s="334"/>
      <c r="T77" s="335"/>
      <c r="U77" s="503"/>
      <c r="V77" s="504"/>
      <c r="W77" s="504"/>
      <c r="X77" s="504"/>
      <c r="Y77" s="504"/>
      <c r="Z77" s="504"/>
      <c r="AA77" s="504"/>
      <c r="AB77" s="504"/>
      <c r="AC77" s="505"/>
      <c r="AD77" s="544"/>
      <c r="AE77" s="545"/>
      <c r="AF77" s="546"/>
      <c r="AG77" s="516"/>
      <c r="AH77" s="516"/>
      <c r="AI77" s="516"/>
      <c r="AJ77" s="516"/>
      <c r="AK77" s="516"/>
      <c r="AL77" s="517"/>
      <c r="AM77" s="333"/>
      <c r="AN77" s="334"/>
      <c r="AO77" s="334"/>
      <c r="AP77" s="521"/>
      <c r="AQ77" s="522"/>
      <c r="AR77" s="522"/>
      <c r="AS77" s="522"/>
      <c r="AT77" s="523"/>
      <c r="AU77" s="527"/>
      <c r="AV77" s="528"/>
      <c r="AW77" s="528"/>
      <c r="AX77" s="528"/>
      <c r="AY77" s="528"/>
      <c r="AZ77" s="528"/>
      <c r="BA77" s="528"/>
      <c r="BB77" s="528"/>
      <c r="BC77" s="528"/>
      <c r="BD77" s="529"/>
    </row>
    <row r="78" spans="1:56" ht="21" customHeight="1">
      <c r="A78" s="530">
        <v>15</v>
      </c>
      <c r="B78" s="531"/>
      <c r="C78" s="531"/>
      <c r="D78" s="531"/>
      <c r="E78" s="532"/>
      <c r="F78" s="533"/>
      <c r="G78" s="533"/>
      <c r="H78" s="534"/>
      <c r="I78" s="535"/>
      <c r="J78" s="535"/>
      <c r="K78" s="535"/>
      <c r="L78" s="535"/>
      <c r="M78" s="536"/>
      <c r="N78" s="330"/>
      <c r="O78" s="331"/>
      <c r="P78" s="331"/>
      <c r="Q78" s="331"/>
      <c r="R78" s="331"/>
      <c r="S78" s="331"/>
      <c r="T78" s="332"/>
      <c r="U78" s="538"/>
      <c r="V78" s="539"/>
      <c r="W78" s="539"/>
      <c r="X78" s="539"/>
      <c r="Y78" s="539"/>
      <c r="Z78" s="539"/>
      <c r="AA78" s="539"/>
      <c r="AB78" s="539"/>
      <c r="AC78" s="540"/>
      <c r="AD78" s="560"/>
      <c r="AE78" s="561"/>
      <c r="AF78" s="562"/>
      <c r="AG78" s="516"/>
      <c r="AH78" s="516"/>
      <c r="AI78" s="516"/>
      <c r="AJ78" s="514">
        <f>PRODUCT(AD78:AI79)</f>
        <v>0</v>
      </c>
      <c r="AK78" s="514"/>
      <c r="AL78" s="515"/>
      <c r="AM78" s="330"/>
      <c r="AN78" s="331"/>
      <c r="AO78" s="331"/>
      <c r="AP78" s="567"/>
      <c r="AQ78" s="568"/>
      <c r="AR78" s="568"/>
      <c r="AS78" s="568"/>
      <c r="AT78" s="569"/>
      <c r="AU78" s="573"/>
      <c r="AV78" s="574"/>
      <c r="AW78" s="574"/>
      <c r="AX78" s="574"/>
      <c r="AY78" s="574"/>
      <c r="AZ78" s="574"/>
      <c r="BA78" s="574"/>
      <c r="BB78" s="574"/>
      <c r="BC78" s="574"/>
      <c r="BD78" s="575"/>
    </row>
    <row r="79" spans="1:56" ht="21" customHeight="1" thickBot="1">
      <c r="A79" s="547"/>
      <c r="B79" s="548"/>
      <c r="C79" s="548"/>
      <c r="D79" s="548"/>
      <c r="E79" s="549"/>
      <c r="F79" s="550"/>
      <c r="G79" s="550"/>
      <c r="H79" s="551"/>
      <c r="I79" s="552"/>
      <c r="J79" s="552"/>
      <c r="K79" s="552"/>
      <c r="L79" s="552"/>
      <c r="M79" s="553"/>
      <c r="N79" s="554"/>
      <c r="O79" s="555"/>
      <c r="P79" s="555"/>
      <c r="Q79" s="555"/>
      <c r="R79" s="555"/>
      <c r="S79" s="555"/>
      <c r="T79" s="556"/>
      <c r="U79" s="557"/>
      <c r="V79" s="558"/>
      <c r="W79" s="558"/>
      <c r="X79" s="558"/>
      <c r="Y79" s="558"/>
      <c r="Z79" s="558"/>
      <c r="AA79" s="558"/>
      <c r="AB79" s="558"/>
      <c r="AC79" s="559"/>
      <c r="AD79" s="563"/>
      <c r="AE79" s="564"/>
      <c r="AF79" s="565"/>
      <c r="AG79" s="566"/>
      <c r="AH79" s="566"/>
      <c r="AI79" s="566"/>
      <c r="AJ79" s="516"/>
      <c r="AK79" s="516"/>
      <c r="AL79" s="517"/>
      <c r="AM79" s="554"/>
      <c r="AN79" s="555"/>
      <c r="AO79" s="555"/>
      <c r="AP79" s="570"/>
      <c r="AQ79" s="571"/>
      <c r="AR79" s="571"/>
      <c r="AS79" s="571"/>
      <c r="AT79" s="572"/>
      <c r="AU79" s="576"/>
      <c r="AV79" s="577"/>
      <c r="AW79" s="577"/>
      <c r="AX79" s="577"/>
      <c r="AY79" s="577"/>
      <c r="AZ79" s="577"/>
      <c r="BA79" s="577"/>
      <c r="BB79" s="577"/>
      <c r="BC79" s="577"/>
      <c r="BD79" s="578"/>
    </row>
    <row r="80" spans="1:64" ht="18.75" customHeight="1">
      <c r="A80" s="3"/>
      <c r="B80" s="3"/>
      <c r="C80" s="3"/>
      <c r="H80" s="579"/>
      <c r="I80" s="580"/>
      <c r="J80" s="580"/>
      <c r="K80" s="580"/>
      <c r="L80" s="580"/>
      <c r="M80" s="580"/>
      <c r="N80" s="580"/>
      <c r="O80" s="580"/>
      <c r="P80" s="580"/>
      <c r="Q80" s="580"/>
      <c r="R80" s="580"/>
      <c r="S80" s="580"/>
      <c r="T80" s="581"/>
      <c r="U80" s="582" t="s">
        <v>86</v>
      </c>
      <c r="V80" s="583"/>
      <c r="W80" s="583"/>
      <c r="X80" s="583"/>
      <c r="Y80" s="583"/>
      <c r="Z80" s="583"/>
      <c r="AA80" s="583"/>
      <c r="AB80" s="583"/>
      <c r="AC80" s="584"/>
      <c r="AD80" s="585" t="s">
        <v>95</v>
      </c>
      <c r="AE80" s="586"/>
      <c r="AF80" s="586"/>
      <c r="AG80" s="586"/>
      <c r="AH80" s="586"/>
      <c r="AI80" s="586"/>
      <c r="AJ80" s="586"/>
      <c r="AK80" s="586"/>
      <c r="AL80" s="586"/>
      <c r="AM80" s="586"/>
      <c r="AN80" s="586"/>
      <c r="AO80" s="586"/>
      <c r="AP80" s="586"/>
      <c r="AQ80" s="586"/>
      <c r="AR80" s="586"/>
      <c r="AS80" s="586"/>
      <c r="AT80" s="587"/>
      <c r="AU80" s="585" t="s">
        <v>87</v>
      </c>
      <c r="AV80" s="586"/>
      <c r="AW80" s="586"/>
      <c r="AX80" s="586"/>
      <c r="AY80" s="586"/>
      <c r="AZ80" s="586"/>
      <c r="BA80" s="586"/>
      <c r="BB80" s="586"/>
      <c r="BC80" s="586"/>
      <c r="BD80" s="588"/>
      <c r="BE80" s="164"/>
      <c r="BF80" s="164"/>
      <c r="BG80" s="164"/>
      <c r="BH80" s="164"/>
      <c r="BI80" s="164"/>
      <c r="BJ80" s="164"/>
      <c r="BK80" s="164"/>
      <c r="BL80" s="164"/>
    </row>
    <row r="81" spans="1:66" ht="18.75" customHeight="1">
      <c r="A81" s="3"/>
      <c r="B81" s="3"/>
      <c r="C81" s="3"/>
      <c r="H81" s="411" t="s">
        <v>66</v>
      </c>
      <c r="I81" s="185"/>
      <c r="J81" s="185"/>
      <c r="K81" s="185"/>
      <c r="L81" s="185"/>
      <c r="M81" s="185"/>
      <c r="N81" s="185"/>
      <c r="O81" s="185"/>
      <c r="P81" s="185"/>
      <c r="Q81" s="185"/>
      <c r="R81" s="185"/>
      <c r="S81" s="185"/>
      <c r="T81" s="186"/>
      <c r="U81" s="589">
        <f>_xlfn.COUNTIFS($E$50:$E$79,"外 窓　交 換",$AJ$50:$AJ$79,"&lt;1.6")+_xlfn.COUNTIFS($E$50:$E$79,"ドア等　交 換",$AJ$50:$AJ$79,"&lt;1.6")</f>
        <v>0</v>
      </c>
      <c r="V81" s="590"/>
      <c r="W81" s="590"/>
      <c r="X81" s="590"/>
      <c r="Y81" s="590"/>
      <c r="Z81" s="590"/>
      <c r="AA81" s="90" t="s">
        <v>80</v>
      </c>
      <c r="AB81" s="91"/>
      <c r="AC81" s="92"/>
      <c r="AD81" s="109"/>
      <c r="AE81" s="91"/>
      <c r="AF81" s="91"/>
      <c r="AG81" s="91"/>
      <c r="AH81" s="91"/>
      <c r="AI81" s="590">
        <f>AU81-U81</f>
        <v>0</v>
      </c>
      <c r="AJ81" s="590"/>
      <c r="AK81" s="590"/>
      <c r="AL81" s="590"/>
      <c r="AM81" s="590"/>
      <c r="AN81" s="590"/>
      <c r="AO81" s="90" t="s">
        <v>80</v>
      </c>
      <c r="AP81" s="91"/>
      <c r="AQ81" s="91"/>
      <c r="AR81" s="91"/>
      <c r="AS81" s="91"/>
      <c r="AT81" s="92"/>
      <c r="AU81" s="591">
        <f>_xlfn.COUNTIFS($AJ$50:$AJ$79,"&lt;1.6",$AJ$50:$AJ$79,"&gt;0.2")</f>
        <v>0</v>
      </c>
      <c r="AV81" s="591"/>
      <c r="AW81" s="591"/>
      <c r="AX81" s="591"/>
      <c r="AY81" s="591"/>
      <c r="AZ81" s="591"/>
      <c r="BA81" s="591"/>
      <c r="BB81" s="90" t="s">
        <v>80</v>
      </c>
      <c r="BC81" s="103"/>
      <c r="BD81" s="104"/>
      <c r="BE81" s="164"/>
      <c r="BF81" s="164"/>
      <c r="BG81" s="164"/>
      <c r="BH81" s="164"/>
      <c r="BI81" s="164"/>
      <c r="BJ81" s="164"/>
      <c r="BK81" s="164"/>
      <c r="BL81" s="164"/>
      <c r="BM81" s="164"/>
      <c r="BN81" s="164"/>
    </row>
    <row r="82" spans="1:65" ht="18.75" customHeight="1">
      <c r="A82" s="3"/>
      <c r="B82" s="3"/>
      <c r="C82" s="3"/>
      <c r="H82" s="411" t="s">
        <v>67</v>
      </c>
      <c r="I82" s="185"/>
      <c r="J82" s="185"/>
      <c r="K82" s="185"/>
      <c r="L82" s="185"/>
      <c r="M82" s="185"/>
      <c r="N82" s="185"/>
      <c r="O82" s="185"/>
      <c r="P82" s="185"/>
      <c r="Q82" s="185"/>
      <c r="R82" s="185"/>
      <c r="S82" s="185"/>
      <c r="T82" s="186"/>
      <c r="U82" s="589">
        <f>_xlfn.COUNTIFS($E$50:$E$79,"外 窓　交 換",$AJ$50:$AJ$79,"&lt;2.8")+_xlfn.COUNTIFS($E$50:$E$79,"ドア等　交 換",$AJ$50:$AJ$79,"&lt;2.8")-U81</f>
        <v>0</v>
      </c>
      <c r="V82" s="590"/>
      <c r="W82" s="590"/>
      <c r="X82" s="590"/>
      <c r="Y82" s="590"/>
      <c r="Z82" s="590"/>
      <c r="AA82" s="90" t="s">
        <v>80</v>
      </c>
      <c r="AB82" s="91"/>
      <c r="AC82" s="88"/>
      <c r="AD82" s="110"/>
      <c r="AE82" s="87"/>
      <c r="AF82" s="87"/>
      <c r="AG82" s="87"/>
      <c r="AH82" s="87"/>
      <c r="AI82" s="590">
        <f>AU82-U82</f>
        <v>0</v>
      </c>
      <c r="AJ82" s="590"/>
      <c r="AK82" s="590"/>
      <c r="AL82" s="590"/>
      <c r="AM82" s="590"/>
      <c r="AN82" s="590"/>
      <c r="AO82" s="90" t="s">
        <v>80</v>
      </c>
      <c r="AP82" s="91"/>
      <c r="AQ82" s="87"/>
      <c r="AR82" s="87"/>
      <c r="AS82" s="87"/>
      <c r="AT82" s="88"/>
      <c r="AU82" s="591">
        <f>_xlfn.COUNTIFS($AJ$50:$AJ$79,"&lt;2.8",$AJ$50:$AJ$79,"&gt;=1.6")</f>
        <v>0</v>
      </c>
      <c r="AV82" s="591"/>
      <c r="AW82" s="591"/>
      <c r="AX82" s="591"/>
      <c r="AY82" s="591"/>
      <c r="AZ82" s="591"/>
      <c r="BA82" s="591"/>
      <c r="BB82" s="90" t="s">
        <v>80</v>
      </c>
      <c r="BC82" s="103"/>
      <c r="BD82" s="105"/>
      <c r="BE82" s="164"/>
      <c r="BF82" s="164"/>
      <c r="BG82" s="164"/>
      <c r="BH82" s="164"/>
      <c r="BI82" s="164"/>
      <c r="BJ82" s="164"/>
      <c r="BK82" s="164"/>
      <c r="BL82" s="164"/>
      <c r="BM82" s="164"/>
    </row>
    <row r="83" spans="1:65" ht="18.75" customHeight="1" thickBot="1">
      <c r="A83" s="3"/>
      <c r="B83" s="3"/>
      <c r="C83" s="3"/>
      <c r="H83" s="592" t="s">
        <v>68</v>
      </c>
      <c r="I83" s="593"/>
      <c r="J83" s="593"/>
      <c r="K83" s="593"/>
      <c r="L83" s="593"/>
      <c r="M83" s="593"/>
      <c r="N83" s="593"/>
      <c r="O83" s="593"/>
      <c r="P83" s="593"/>
      <c r="Q83" s="593"/>
      <c r="R83" s="593"/>
      <c r="S83" s="593"/>
      <c r="T83" s="594"/>
      <c r="U83" s="595">
        <f>_xlfn.COUNTIFS($E$50:$E$79,"外 窓　交 換",$AJ$50:$AJ$79,"&gt;=2.8")+_xlfn.COUNTIFS($E$50:$E$79,"ドア等　交 換",$AJ$50:$AJ$79,"&gt;=2.8")</f>
        <v>0</v>
      </c>
      <c r="V83" s="596"/>
      <c r="W83" s="596"/>
      <c r="X83" s="596"/>
      <c r="Y83" s="596"/>
      <c r="Z83" s="596"/>
      <c r="AA83" s="113" t="s">
        <v>80</v>
      </c>
      <c r="AB83" s="114"/>
      <c r="AC83" s="115"/>
      <c r="AD83" s="116"/>
      <c r="AE83" s="102"/>
      <c r="AF83" s="102"/>
      <c r="AG83" s="102"/>
      <c r="AH83" s="102"/>
      <c r="AI83" s="596">
        <f>AU83-U83</f>
        <v>0</v>
      </c>
      <c r="AJ83" s="596"/>
      <c r="AK83" s="596"/>
      <c r="AL83" s="596"/>
      <c r="AM83" s="596"/>
      <c r="AN83" s="596"/>
      <c r="AO83" s="113" t="s">
        <v>80</v>
      </c>
      <c r="AP83" s="114"/>
      <c r="AQ83" s="102"/>
      <c r="AR83" s="102"/>
      <c r="AS83" s="102"/>
      <c r="AT83" s="115"/>
      <c r="AU83" s="597">
        <f>COUNTIF($AJ$50:$AJ$79,"&gt;=2.8")</f>
        <v>0</v>
      </c>
      <c r="AV83" s="597"/>
      <c r="AW83" s="597"/>
      <c r="AX83" s="597"/>
      <c r="AY83" s="597"/>
      <c r="AZ83" s="597"/>
      <c r="BA83" s="597"/>
      <c r="BB83" s="113" t="s">
        <v>80</v>
      </c>
      <c r="BC83" s="117"/>
      <c r="BD83" s="89"/>
      <c r="BE83" s="164"/>
      <c r="BF83" s="164"/>
      <c r="BG83" s="164"/>
      <c r="BH83" s="164"/>
      <c r="BI83" s="164"/>
      <c r="BJ83" s="164"/>
      <c r="BK83" s="164"/>
      <c r="BL83" s="164"/>
      <c r="BM83" s="164"/>
    </row>
    <row r="84" spans="1:65" ht="18.75" customHeight="1" thickBot="1">
      <c r="A84" s="3"/>
      <c r="B84" s="3"/>
      <c r="C84" s="3"/>
      <c r="H84" s="598" t="s">
        <v>26</v>
      </c>
      <c r="I84" s="599"/>
      <c r="J84" s="599"/>
      <c r="K84" s="599"/>
      <c r="L84" s="599"/>
      <c r="M84" s="599"/>
      <c r="N84" s="599"/>
      <c r="O84" s="599"/>
      <c r="P84" s="599"/>
      <c r="Q84" s="599"/>
      <c r="R84" s="599"/>
      <c r="S84" s="599"/>
      <c r="T84" s="600"/>
      <c r="U84" s="601">
        <f>SUM(U81:Z83)</f>
        <v>0</v>
      </c>
      <c r="V84" s="602"/>
      <c r="W84" s="602"/>
      <c r="X84" s="602"/>
      <c r="Y84" s="602"/>
      <c r="Z84" s="602"/>
      <c r="AA84" s="93" t="s">
        <v>80</v>
      </c>
      <c r="AB84" s="106"/>
      <c r="AC84" s="107"/>
      <c r="AD84" s="111"/>
      <c r="AE84" s="108"/>
      <c r="AF84" s="108"/>
      <c r="AG84" s="108"/>
      <c r="AH84" s="108"/>
      <c r="AI84" s="602">
        <f>SUM(AI81:AN83)</f>
        <v>0</v>
      </c>
      <c r="AJ84" s="602"/>
      <c r="AK84" s="602"/>
      <c r="AL84" s="602"/>
      <c r="AM84" s="602"/>
      <c r="AN84" s="602"/>
      <c r="AO84" s="93" t="s">
        <v>80</v>
      </c>
      <c r="AP84" s="106"/>
      <c r="AQ84" s="108"/>
      <c r="AR84" s="108"/>
      <c r="AS84" s="108"/>
      <c r="AT84" s="108"/>
      <c r="AU84" s="603">
        <f>SUM(AU81:BA83)</f>
        <v>0</v>
      </c>
      <c r="AV84" s="604"/>
      <c r="AW84" s="604"/>
      <c r="AX84" s="604"/>
      <c r="AY84" s="604"/>
      <c r="AZ84" s="604"/>
      <c r="BA84" s="604"/>
      <c r="BB84" s="93" t="s">
        <v>80</v>
      </c>
      <c r="BC84" s="94"/>
      <c r="BD84" s="112"/>
      <c r="BE84" s="164"/>
      <c r="BF84" s="164"/>
      <c r="BG84" s="164"/>
      <c r="BH84" s="164"/>
      <c r="BI84" s="164"/>
      <c r="BJ84" s="164"/>
      <c r="BK84" s="164"/>
      <c r="BL84" s="164"/>
      <c r="BM84" s="164"/>
    </row>
    <row r="85" spans="1:65" ht="12.75" customHeight="1">
      <c r="A85" s="142" t="s">
        <v>96</v>
      </c>
      <c r="B85" s="3"/>
      <c r="C85" s="3"/>
      <c r="H85" s="144"/>
      <c r="I85" s="144"/>
      <c r="J85" s="144"/>
      <c r="K85" s="144"/>
      <c r="L85" s="144"/>
      <c r="M85" s="144"/>
      <c r="N85" s="144"/>
      <c r="O85" s="144"/>
      <c r="P85" s="144"/>
      <c r="Q85" s="144"/>
      <c r="R85" s="144"/>
      <c r="S85" s="144"/>
      <c r="T85" s="144"/>
      <c r="U85" s="145"/>
      <c r="V85" s="145"/>
      <c r="W85" s="145"/>
      <c r="X85" s="145"/>
      <c r="Y85" s="145"/>
      <c r="Z85" s="145"/>
      <c r="AA85" s="146"/>
      <c r="AB85" s="147"/>
      <c r="AC85" s="148"/>
      <c r="AD85" s="148"/>
      <c r="AE85" s="148"/>
      <c r="AF85" s="148"/>
      <c r="AG85" s="148"/>
      <c r="AH85" s="148"/>
      <c r="AI85" s="145"/>
      <c r="AJ85" s="145"/>
      <c r="AK85" s="145"/>
      <c r="AL85" s="145"/>
      <c r="AM85" s="145"/>
      <c r="AN85" s="145"/>
      <c r="AO85" s="146"/>
      <c r="AP85" s="147"/>
      <c r="AQ85" s="148"/>
      <c r="AR85" s="148"/>
      <c r="AS85" s="148"/>
      <c r="AT85" s="148"/>
      <c r="AU85" s="149"/>
      <c r="AV85" s="149"/>
      <c r="AW85" s="149"/>
      <c r="AX85" s="149"/>
      <c r="AY85" s="149"/>
      <c r="AZ85" s="149"/>
      <c r="BA85" s="149"/>
      <c r="BB85" s="146"/>
      <c r="BC85" s="150"/>
      <c r="BD85" s="151"/>
      <c r="BE85" s="164"/>
      <c r="BF85" s="164"/>
      <c r="BG85" s="164"/>
      <c r="BH85" s="164"/>
      <c r="BI85" s="164"/>
      <c r="BJ85" s="164"/>
      <c r="BK85" s="164"/>
      <c r="BL85" s="164"/>
      <c r="BM85" s="164"/>
    </row>
    <row r="86" spans="1:56" s="5" customFormat="1" ht="21" customHeight="1" thickBot="1">
      <c r="A86" s="168" t="s">
        <v>41</v>
      </c>
      <c r="B86" s="34"/>
      <c r="C86" s="34"/>
      <c r="D86" s="34"/>
      <c r="E86" s="34"/>
      <c r="F86" s="34"/>
      <c r="G86" s="34"/>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78" t="s">
        <v>71</v>
      </c>
      <c r="AY86" s="79"/>
      <c r="AZ86" s="79"/>
      <c r="BA86" s="79"/>
      <c r="BB86" s="79"/>
      <c r="BC86" s="79"/>
      <c r="BD86" s="79"/>
    </row>
    <row r="87" spans="1:56" ht="27" customHeight="1">
      <c r="A87" s="82" t="s">
        <v>29</v>
      </c>
      <c r="B87" s="585" t="s">
        <v>42</v>
      </c>
      <c r="C87" s="586"/>
      <c r="D87" s="586"/>
      <c r="E87" s="586"/>
      <c r="F87" s="586"/>
      <c r="G87" s="586"/>
      <c r="H87" s="586"/>
      <c r="I87" s="586"/>
      <c r="J87" s="586"/>
      <c r="K87" s="587"/>
      <c r="L87" s="585" t="s">
        <v>33</v>
      </c>
      <c r="M87" s="586"/>
      <c r="N87" s="586"/>
      <c r="O87" s="586"/>
      <c r="P87" s="586"/>
      <c r="Q87" s="586"/>
      <c r="R87" s="586"/>
      <c r="S87" s="586"/>
      <c r="T87" s="586"/>
      <c r="U87" s="586"/>
      <c r="V87" s="586"/>
      <c r="W87" s="586"/>
      <c r="X87" s="586"/>
      <c r="Y87" s="586"/>
      <c r="Z87" s="586"/>
      <c r="AA87" s="587"/>
      <c r="AB87" s="585" t="s">
        <v>39</v>
      </c>
      <c r="AC87" s="586"/>
      <c r="AD87" s="586"/>
      <c r="AE87" s="586"/>
      <c r="AF87" s="586"/>
      <c r="AG87" s="586"/>
      <c r="AH87" s="586"/>
      <c r="AI87" s="586"/>
      <c r="AJ87" s="586"/>
      <c r="AK87" s="586"/>
      <c r="AL87" s="586"/>
      <c r="AM87" s="586"/>
      <c r="AN87" s="586"/>
      <c r="AO87" s="586"/>
      <c r="AP87" s="586"/>
      <c r="AQ87" s="586"/>
      <c r="AR87" s="586"/>
      <c r="AS87" s="586"/>
      <c r="AT87" s="586"/>
      <c r="AU87" s="586"/>
      <c r="AV87" s="586"/>
      <c r="AW87" s="586"/>
      <c r="AX87" s="586"/>
      <c r="AY87" s="587"/>
      <c r="AZ87" s="582" t="s">
        <v>91</v>
      </c>
      <c r="BA87" s="586"/>
      <c r="BB87" s="586"/>
      <c r="BC87" s="586"/>
      <c r="BD87" s="588"/>
    </row>
    <row r="88" spans="1:56" ht="27" customHeight="1">
      <c r="A88" s="154" t="s">
        <v>43</v>
      </c>
      <c r="B88" s="184"/>
      <c r="C88" s="185"/>
      <c r="D88" s="185"/>
      <c r="E88" s="185"/>
      <c r="F88" s="185"/>
      <c r="G88" s="185"/>
      <c r="H88" s="185"/>
      <c r="I88" s="185"/>
      <c r="J88" s="185"/>
      <c r="K88" s="186"/>
      <c r="L88" s="184"/>
      <c r="M88" s="185"/>
      <c r="N88" s="185"/>
      <c r="O88" s="185"/>
      <c r="P88" s="185"/>
      <c r="Q88" s="185"/>
      <c r="R88" s="185"/>
      <c r="S88" s="185"/>
      <c r="T88" s="185"/>
      <c r="U88" s="185"/>
      <c r="V88" s="185"/>
      <c r="W88" s="185"/>
      <c r="X88" s="185"/>
      <c r="Y88" s="185"/>
      <c r="Z88" s="185"/>
      <c r="AA88" s="186"/>
      <c r="AB88" s="184"/>
      <c r="AC88" s="185"/>
      <c r="AD88" s="185"/>
      <c r="AE88" s="185"/>
      <c r="AF88" s="185"/>
      <c r="AG88" s="185"/>
      <c r="AH88" s="185"/>
      <c r="AI88" s="185"/>
      <c r="AJ88" s="185"/>
      <c r="AK88" s="185"/>
      <c r="AL88" s="185"/>
      <c r="AM88" s="185"/>
      <c r="AN88" s="185"/>
      <c r="AO88" s="185"/>
      <c r="AP88" s="185"/>
      <c r="AQ88" s="185"/>
      <c r="AR88" s="185"/>
      <c r="AS88" s="185"/>
      <c r="AT88" s="185"/>
      <c r="AU88" s="185"/>
      <c r="AV88" s="185"/>
      <c r="AW88" s="185"/>
      <c r="AX88" s="185"/>
      <c r="AY88" s="186"/>
      <c r="AZ88" s="184"/>
      <c r="BA88" s="185"/>
      <c r="BB88" s="185"/>
      <c r="BC88" s="185"/>
      <c r="BD88" s="605"/>
    </row>
    <row r="89" spans="1:56" ht="27" customHeight="1">
      <c r="A89" s="154" t="s">
        <v>44</v>
      </c>
      <c r="B89" s="184"/>
      <c r="C89" s="185"/>
      <c r="D89" s="185"/>
      <c r="E89" s="185"/>
      <c r="F89" s="185"/>
      <c r="G89" s="185"/>
      <c r="H89" s="185"/>
      <c r="I89" s="185"/>
      <c r="J89" s="185"/>
      <c r="K89" s="186"/>
      <c r="L89" s="184"/>
      <c r="M89" s="185"/>
      <c r="N89" s="185"/>
      <c r="O89" s="185"/>
      <c r="P89" s="185"/>
      <c r="Q89" s="185"/>
      <c r="R89" s="185"/>
      <c r="S89" s="185"/>
      <c r="T89" s="185"/>
      <c r="U89" s="185"/>
      <c r="V89" s="185"/>
      <c r="W89" s="185"/>
      <c r="X89" s="185"/>
      <c r="Y89" s="185"/>
      <c r="Z89" s="185"/>
      <c r="AA89" s="186"/>
      <c r="AB89" s="184"/>
      <c r="AC89" s="185"/>
      <c r="AD89" s="185"/>
      <c r="AE89" s="185"/>
      <c r="AF89" s="185"/>
      <c r="AG89" s="185"/>
      <c r="AH89" s="185"/>
      <c r="AI89" s="185"/>
      <c r="AJ89" s="185"/>
      <c r="AK89" s="185"/>
      <c r="AL89" s="185"/>
      <c r="AM89" s="185"/>
      <c r="AN89" s="185"/>
      <c r="AO89" s="185"/>
      <c r="AP89" s="185"/>
      <c r="AQ89" s="185"/>
      <c r="AR89" s="185"/>
      <c r="AS89" s="185"/>
      <c r="AT89" s="185"/>
      <c r="AU89" s="185"/>
      <c r="AV89" s="185"/>
      <c r="AW89" s="185"/>
      <c r="AX89" s="185"/>
      <c r="AY89" s="186"/>
      <c r="AZ89" s="184"/>
      <c r="BA89" s="185"/>
      <c r="BB89" s="185"/>
      <c r="BC89" s="185"/>
      <c r="BD89" s="605"/>
    </row>
    <row r="90" spans="1:56" ht="27" customHeight="1" thickBot="1">
      <c r="A90" s="155" t="s">
        <v>45</v>
      </c>
      <c r="B90" s="606"/>
      <c r="C90" s="607"/>
      <c r="D90" s="607"/>
      <c r="E90" s="607"/>
      <c r="F90" s="607"/>
      <c r="G90" s="607"/>
      <c r="H90" s="607"/>
      <c r="I90" s="607"/>
      <c r="J90" s="607"/>
      <c r="K90" s="414"/>
      <c r="L90" s="606"/>
      <c r="M90" s="607"/>
      <c r="N90" s="607"/>
      <c r="O90" s="607"/>
      <c r="P90" s="607"/>
      <c r="Q90" s="607"/>
      <c r="R90" s="607"/>
      <c r="S90" s="607"/>
      <c r="T90" s="607"/>
      <c r="U90" s="607"/>
      <c r="V90" s="607"/>
      <c r="W90" s="607"/>
      <c r="X90" s="607"/>
      <c r="Y90" s="607"/>
      <c r="Z90" s="607"/>
      <c r="AA90" s="414"/>
      <c r="AB90" s="606"/>
      <c r="AC90" s="607"/>
      <c r="AD90" s="607"/>
      <c r="AE90" s="607"/>
      <c r="AF90" s="607"/>
      <c r="AG90" s="607"/>
      <c r="AH90" s="607"/>
      <c r="AI90" s="607"/>
      <c r="AJ90" s="607"/>
      <c r="AK90" s="607"/>
      <c r="AL90" s="607"/>
      <c r="AM90" s="607"/>
      <c r="AN90" s="607"/>
      <c r="AO90" s="607"/>
      <c r="AP90" s="607"/>
      <c r="AQ90" s="607"/>
      <c r="AR90" s="607"/>
      <c r="AS90" s="607"/>
      <c r="AT90" s="607"/>
      <c r="AU90" s="607"/>
      <c r="AV90" s="607"/>
      <c r="AW90" s="607"/>
      <c r="AX90" s="607"/>
      <c r="AY90" s="414"/>
      <c r="AZ90" s="606"/>
      <c r="BA90" s="607"/>
      <c r="BB90" s="607"/>
      <c r="BC90" s="607"/>
      <c r="BD90" s="608"/>
    </row>
    <row r="91" spans="1:56" ht="12.75" customHeight="1">
      <c r="A91" s="609" t="s">
        <v>46</v>
      </c>
      <c r="B91" s="611" t="s">
        <v>3</v>
      </c>
      <c r="C91" s="612"/>
      <c r="D91" s="612"/>
      <c r="E91" s="612"/>
      <c r="F91" s="612"/>
      <c r="G91" s="612"/>
      <c r="H91" s="613"/>
      <c r="I91" s="617" t="s">
        <v>47</v>
      </c>
      <c r="J91" s="618"/>
      <c r="K91" s="619"/>
      <c r="L91" s="447" t="s">
        <v>69</v>
      </c>
      <c r="M91" s="623"/>
      <c r="N91" s="623"/>
      <c r="O91" s="623"/>
      <c r="P91" s="624" t="s">
        <v>70</v>
      </c>
      <c r="Q91" s="459"/>
      <c r="R91" s="459"/>
      <c r="S91" s="459"/>
      <c r="T91" s="459"/>
      <c r="U91" s="459"/>
      <c r="V91" s="459"/>
      <c r="W91" s="459"/>
      <c r="X91" s="459"/>
      <c r="Y91" s="459"/>
      <c r="Z91" s="459"/>
      <c r="AA91" s="459"/>
      <c r="AB91" s="459"/>
      <c r="AC91" s="459"/>
      <c r="AD91" s="459"/>
      <c r="AE91" s="459"/>
      <c r="AF91" s="459"/>
      <c r="AG91" s="625"/>
      <c r="AH91" s="626" t="s">
        <v>97</v>
      </c>
      <c r="AI91" s="586"/>
      <c r="AJ91" s="586"/>
      <c r="AK91" s="586"/>
      <c r="AL91" s="586"/>
      <c r="AM91" s="586"/>
      <c r="AN91" s="586"/>
      <c r="AO91" s="586"/>
      <c r="AP91" s="586"/>
      <c r="AQ91" s="586"/>
      <c r="AR91" s="586"/>
      <c r="AS91" s="586"/>
      <c r="AT91" s="586"/>
      <c r="AU91" s="586"/>
      <c r="AV91" s="586"/>
      <c r="AW91" s="586"/>
      <c r="AX91" s="627"/>
      <c r="AY91" s="628" t="s">
        <v>73</v>
      </c>
      <c r="AZ91" s="623"/>
      <c r="BA91" s="623"/>
      <c r="BB91" s="623"/>
      <c r="BC91" s="623"/>
      <c r="BD91" s="629"/>
    </row>
    <row r="92" spans="1:56" ht="26.25" customHeight="1" thickBot="1">
      <c r="A92" s="610"/>
      <c r="B92" s="614"/>
      <c r="C92" s="615"/>
      <c r="D92" s="615"/>
      <c r="E92" s="615"/>
      <c r="F92" s="615"/>
      <c r="G92" s="615"/>
      <c r="H92" s="616"/>
      <c r="I92" s="620"/>
      <c r="J92" s="621"/>
      <c r="K92" s="622"/>
      <c r="L92" s="557"/>
      <c r="M92" s="558"/>
      <c r="N92" s="558"/>
      <c r="O92" s="558"/>
      <c r="P92" s="632" t="s">
        <v>48</v>
      </c>
      <c r="Q92" s="548"/>
      <c r="R92" s="548"/>
      <c r="S92" s="548"/>
      <c r="T92" s="633" t="s">
        <v>49</v>
      </c>
      <c r="U92" s="548"/>
      <c r="V92" s="548"/>
      <c r="W92" s="548"/>
      <c r="X92" s="633" t="s">
        <v>74</v>
      </c>
      <c r="Y92" s="548"/>
      <c r="Z92" s="548"/>
      <c r="AA92" s="548"/>
      <c r="AB92" s="634" t="s">
        <v>72</v>
      </c>
      <c r="AC92" s="635"/>
      <c r="AD92" s="635"/>
      <c r="AE92" s="635"/>
      <c r="AF92" s="635"/>
      <c r="AG92" s="636"/>
      <c r="AH92" s="632" t="s">
        <v>48</v>
      </c>
      <c r="AI92" s="548"/>
      <c r="AJ92" s="548"/>
      <c r="AK92" s="548"/>
      <c r="AL92" s="633" t="s">
        <v>74</v>
      </c>
      <c r="AM92" s="548"/>
      <c r="AN92" s="548"/>
      <c r="AO92" s="548"/>
      <c r="AP92" s="633" t="s">
        <v>75</v>
      </c>
      <c r="AQ92" s="548"/>
      <c r="AR92" s="548"/>
      <c r="AS92" s="548"/>
      <c r="AT92" s="633" t="s">
        <v>76</v>
      </c>
      <c r="AU92" s="548"/>
      <c r="AV92" s="548"/>
      <c r="AW92" s="548"/>
      <c r="AX92" s="637"/>
      <c r="AY92" s="630"/>
      <c r="AZ92" s="558"/>
      <c r="BA92" s="558"/>
      <c r="BB92" s="558"/>
      <c r="BC92" s="558"/>
      <c r="BD92" s="631"/>
    </row>
    <row r="93" spans="1:56" ht="27" customHeight="1">
      <c r="A93" s="638" t="s">
        <v>50</v>
      </c>
      <c r="B93" s="585"/>
      <c r="C93" s="586"/>
      <c r="D93" s="586"/>
      <c r="E93" s="586"/>
      <c r="F93" s="586"/>
      <c r="G93" s="586"/>
      <c r="H93" s="587"/>
      <c r="I93" s="585"/>
      <c r="J93" s="586"/>
      <c r="K93" s="587"/>
      <c r="L93" s="640"/>
      <c r="M93" s="641"/>
      <c r="N93" s="641"/>
      <c r="O93" s="641"/>
      <c r="P93" s="642"/>
      <c r="Q93" s="643"/>
      <c r="R93" s="643"/>
      <c r="S93" s="643"/>
      <c r="T93" s="644"/>
      <c r="U93" s="644"/>
      <c r="V93" s="644"/>
      <c r="W93" s="644"/>
      <c r="X93" s="644"/>
      <c r="Y93" s="644"/>
      <c r="Z93" s="644"/>
      <c r="AA93" s="644"/>
      <c r="AB93" s="645"/>
      <c r="AC93" s="646"/>
      <c r="AD93" s="646"/>
      <c r="AE93" s="646"/>
      <c r="AF93" s="646"/>
      <c r="AG93" s="647"/>
      <c r="AH93" s="642"/>
      <c r="AI93" s="643"/>
      <c r="AJ93" s="643"/>
      <c r="AK93" s="648"/>
      <c r="AL93" s="644"/>
      <c r="AM93" s="644"/>
      <c r="AN93" s="644"/>
      <c r="AO93" s="644"/>
      <c r="AP93" s="649"/>
      <c r="AQ93" s="649"/>
      <c r="AR93" s="649"/>
      <c r="AS93" s="649"/>
      <c r="AT93" s="650"/>
      <c r="AU93" s="651"/>
      <c r="AV93" s="651"/>
      <c r="AW93" s="651"/>
      <c r="AX93" s="652"/>
      <c r="AY93" s="653"/>
      <c r="AZ93" s="654"/>
      <c r="BA93" s="654"/>
      <c r="BB93" s="654"/>
      <c r="BC93" s="654"/>
      <c r="BD93" s="655"/>
    </row>
    <row r="94" spans="1:56" ht="27" customHeight="1">
      <c r="A94" s="389"/>
      <c r="B94" s="189"/>
      <c r="C94" s="185"/>
      <c r="D94" s="185"/>
      <c r="E94" s="185"/>
      <c r="F94" s="185"/>
      <c r="G94" s="185"/>
      <c r="H94" s="186"/>
      <c r="I94" s="184"/>
      <c r="J94" s="185"/>
      <c r="K94" s="186"/>
      <c r="L94" s="187"/>
      <c r="M94" s="188"/>
      <c r="N94" s="188"/>
      <c r="O94" s="188"/>
      <c r="P94" s="176"/>
      <c r="Q94" s="177"/>
      <c r="R94" s="177"/>
      <c r="S94" s="177"/>
      <c r="T94" s="179"/>
      <c r="U94" s="179"/>
      <c r="V94" s="179"/>
      <c r="W94" s="179"/>
      <c r="X94" s="179"/>
      <c r="Y94" s="179"/>
      <c r="Z94" s="179"/>
      <c r="AA94" s="179"/>
      <c r="AB94" s="173"/>
      <c r="AC94" s="174"/>
      <c r="AD94" s="174"/>
      <c r="AE94" s="174"/>
      <c r="AF94" s="174"/>
      <c r="AG94" s="175"/>
      <c r="AH94" s="176"/>
      <c r="AI94" s="177"/>
      <c r="AJ94" s="177"/>
      <c r="AK94" s="178"/>
      <c r="AL94" s="179"/>
      <c r="AM94" s="179"/>
      <c r="AN94" s="179"/>
      <c r="AO94" s="179"/>
      <c r="AP94" s="180"/>
      <c r="AQ94" s="180"/>
      <c r="AR94" s="180"/>
      <c r="AS94" s="180"/>
      <c r="AT94" s="173"/>
      <c r="AU94" s="174"/>
      <c r="AV94" s="174"/>
      <c r="AW94" s="174"/>
      <c r="AX94" s="175"/>
      <c r="AY94" s="181"/>
      <c r="AZ94" s="182"/>
      <c r="BA94" s="182"/>
      <c r="BB94" s="182"/>
      <c r="BC94" s="182"/>
      <c r="BD94" s="183"/>
    </row>
    <row r="95" spans="1:56" ht="27" customHeight="1">
      <c r="A95" s="389"/>
      <c r="B95" s="184"/>
      <c r="C95" s="185"/>
      <c r="D95" s="185"/>
      <c r="E95" s="185"/>
      <c r="F95" s="185"/>
      <c r="G95" s="185"/>
      <c r="H95" s="186"/>
      <c r="I95" s="184"/>
      <c r="J95" s="185"/>
      <c r="K95" s="186"/>
      <c r="L95" s="187"/>
      <c r="M95" s="188"/>
      <c r="N95" s="188"/>
      <c r="O95" s="188"/>
      <c r="P95" s="176"/>
      <c r="Q95" s="177"/>
      <c r="R95" s="177"/>
      <c r="S95" s="177"/>
      <c r="T95" s="179"/>
      <c r="U95" s="179"/>
      <c r="V95" s="179"/>
      <c r="W95" s="179"/>
      <c r="X95" s="179"/>
      <c r="Y95" s="179"/>
      <c r="Z95" s="179"/>
      <c r="AA95" s="179"/>
      <c r="AB95" s="173"/>
      <c r="AC95" s="174"/>
      <c r="AD95" s="174"/>
      <c r="AE95" s="174"/>
      <c r="AF95" s="174"/>
      <c r="AG95" s="175"/>
      <c r="AH95" s="176"/>
      <c r="AI95" s="177"/>
      <c r="AJ95" s="177"/>
      <c r="AK95" s="178"/>
      <c r="AL95" s="179"/>
      <c r="AM95" s="179"/>
      <c r="AN95" s="179"/>
      <c r="AO95" s="179"/>
      <c r="AP95" s="180"/>
      <c r="AQ95" s="180"/>
      <c r="AR95" s="180"/>
      <c r="AS95" s="180"/>
      <c r="AT95" s="173"/>
      <c r="AU95" s="174"/>
      <c r="AV95" s="174"/>
      <c r="AW95" s="174"/>
      <c r="AX95" s="175"/>
      <c r="AY95" s="181"/>
      <c r="AZ95" s="182"/>
      <c r="BA95" s="182"/>
      <c r="BB95" s="182"/>
      <c r="BC95" s="182"/>
      <c r="BD95" s="183"/>
    </row>
    <row r="96" spans="1:56" ht="27" customHeight="1">
      <c r="A96" s="389"/>
      <c r="B96" s="189"/>
      <c r="C96" s="185"/>
      <c r="D96" s="185"/>
      <c r="E96" s="185"/>
      <c r="F96" s="185"/>
      <c r="G96" s="185"/>
      <c r="H96" s="186"/>
      <c r="I96" s="184"/>
      <c r="J96" s="185"/>
      <c r="K96" s="186"/>
      <c r="L96" s="187"/>
      <c r="M96" s="188"/>
      <c r="N96" s="188"/>
      <c r="O96" s="188"/>
      <c r="P96" s="176"/>
      <c r="Q96" s="177"/>
      <c r="R96" s="177"/>
      <c r="S96" s="177"/>
      <c r="T96" s="179"/>
      <c r="U96" s="179"/>
      <c r="V96" s="179"/>
      <c r="W96" s="179"/>
      <c r="X96" s="179"/>
      <c r="Y96" s="179"/>
      <c r="Z96" s="179"/>
      <c r="AA96" s="179"/>
      <c r="AB96" s="173"/>
      <c r="AC96" s="174"/>
      <c r="AD96" s="174"/>
      <c r="AE96" s="174"/>
      <c r="AF96" s="174"/>
      <c r="AG96" s="175"/>
      <c r="AH96" s="176"/>
      <c r="AI96" s="177"/>
      <c r="AJ96" s="177"/>
      <c r="AK96" s="178"/>
      <c r="AL96" s="179"/>
      <c r="AM96" s="179"/>
      <c r="AN96" s="179"/>
      <c r="AO96" s="179"/>
      <c r="AP96" s="180"/>
      <c r="AQ96" s="180"/>
      <c r="AR96" s="180"/>
      <c r="AS96" s="180"/>
      <c r="AT96" s="173"/>
      <c r="AU96" s="174"/>
      <c r="AV96" s="174"/>
      <c r="AW96" s="174"/>
      <c r="AX96" s="175"/>
      <c r="AY96" s="181"/>
      <c r="AZ96" s="182"/>
      <c r="BA96" s="182"/>
      <c r="BB96" s="182"/>
      <c r="BC96" s="182"/>
      <c r="BD96" s="183"/>
    </row>
    <row r="97" spans="1:56" ht="27" customHeight="1">
      <c r="A97" s="389"/>
      <c r="B97" s="184"/>
      <c r="C97" s="185"/>
      <c r="D97" s="185"/>
      <c r="E97" s="185"/>
      <c r="F97" s="185"/>
      <c r="G97" s="185"/>
      <c r="H97" s="186"/>
      <c r="I97" s="184"/>
      <c r="J97" s="185"/>
      <c r="K97" s="186"/>
      <c r="L97" s="187"/>
      <c r="M97" s="188"/>
      <c r="N97" s="188"/>
      <c r="O97" s="188"/>
      <c r="P97" s="176"/>
      <c r="Q97" s="177"/>
      <c r="R97" s="177"/>
      <c r="S97" s="177"/>
      <c r="T97" s="179"/>
      <c r="U97" s="179"/>
      <c r="V97" s="179"/>
      <c r="W97" s="179"/>
      <c r="X97" s="179"/>
      <c r="Y97" s="179"/>
      <c r="Z97" s="179"/>
      <c r="AA97" s="179"/>
      <c r="AB97" s="173"/>
      <c r="AC97" s="174"/>
      <c r="AD97" s="174"/>
      <c r="AE97" s="174"/>
      <c r="AF97" s="174"/>
      <c r="AG97" s="175"/>
      <c r="AH97" s="176"/>
      <c r="AI97" s="177"/>
      <c r="AJ97" s="177"/>
      <c r="AK97" s="178"/>
      <c r="AL97" s="179"/>
      <c r="AM97" s="179"/>
      <c r="AN97" s="179"/>
      <c r="AO97" s="179"/>
      <c r="AP97" s="180"/>
      <c r="AQ97" s="180"/>
      <c r="AR97" s="180"/>
      <c r="AS97" s="180"/>
      <c r="AT97" s="173"/>
      <c r="AU97" s="174"/>
      <c r="AV97" s="174"/>
      <c r="AW97" s="174"/>
      <c r="AX97" s="175"/>
      <c r="AY97" s="181"/>
      <c r="AZ97" s="182"/>
      <c r="BA97" s="182"/>
      <c r="BB97" s="182"/>
      <c r="BC97" s="182"/>
      <c r="BD97" s="183"/>
    </row>
    <row r="98" spans="1:56" ht="27" customHeight="1">
      <c r="A98" s="389"/>
      <c r="B98" s="184"/>
      <c r="C98" s="185"/>
      <c r="D98" s="185"/>
      <c r="E98" s="185"/>
      <c r="F98" s="185"/>
      <c r="G98" s="185"/>
      <c r="H98" s="186"/>
      <c r="I98" s="184"/>
      <c r="J98" s="185"/>
      <c r="K98" s="186"/>
      <c r="L98" s="187"/>
      <c r="M98" s="188"/>
      <c r="N98" s="188"/>
      <c r="O98" s="188"/>
      <c r="P98" s="176"/>
      <c r="Q98" s="177"/>
      <c r="R98" s="177"/>
      <c r="S98" s="177"/>
      <c r="T98" s="179"/>
      <c r="U98" s="179"/>
      <c r="V98" s="179"/>
      <c r="W98" s="179"/>
      <c r="X98" s="179"/>
      <c r="Y98" s="179"/>
      <c r="Z98" s="179"/>
      <c r="AA98" s="179"/>
      <c r="AB98" s="173"/>
      <c r="AC98" s="174"/>
      <c r="AD98" s="174"/>
      <c r="AE98" s="174"/>
      <c r="AF98" s="174"/>
      <c r="AG98" s="175"/>
      <c r="AH98" s="176"/>
      <c r="AI98" s="177"/>
      <c r="AJ98" s="177"/>
      <c r="AK98" s="178"/>
      <c r="AL98" s="179"/>
      <c r="AM98" s="179"/>
      <c r="AN98" s="179"/>
      <c r="AO98" s="179"/>
      <c r="AP98" s="180"/>
      <c r="AQ98" s="180"/>
      <c r="AR98" s="180"/>
      <c r="AS98" s="180"/>
      <c r="AT98" s="173"/>
      <c r="AU98" s="174"/>
      <c r="AV98" s="174"/>
      <c r="AW98" s="174"/>
      <c r="AX98" s="175"/>
      <c r="AY98" s="181"/>
      <c r="AZ98" s="182"/>
      <c r="BA98" s="182"/>
      <c r="BB98" s="182"/>
      <c r="BC98" s="182"/>
      <c r="BD98" s="183"/>
    </row>
    <row r="99" spans="1:56" ht="27" customHeight="1">
      <c r="A99" s="389"/>
      <c r="B99" s="184"/>
      <c r="C99" s="185"/>
      <c r="D99" s="185"/>
      <c r="E99" s="185"/>
      <c r="F99" s="185"/>
      <c r="G99" s="185"/>
      <c r="H99" s="186"/>
      <c r="I99" s="184"/>
      <c r="J99" s="185"/>
      <c r="K99" s="186"/>
      <c r="L99" s="187"/>
      <c r="M99" s="188"/>
      <c r="N99" s="188"/>
      <c r="O99" s="188"/>
      <c r="P99" s="176"/>
      <c r="Q99" s="177"/>
      <c r="R99" s="177"/>
      <c r="S99" s="177"/>
      <c r="T99" s="179"/>
      <c r="U99" s="179"/>
      <c r="V99" s="179"/>
      <c r="W99" s="179"/>
      <c r="X99" s="179"/>
      <c r="Y99" s="179"/>
      <c r="Z99" s="179"/>
      <c r="AA99" s="179"/>
      <c r="AB99" s="173"/>
      <c r="AC99" s="174"/>
      <c r="AD99" s="174"/>
      <c r="AE99" s="174"/>
      <c r="AF99" s="174"/>
      <c r="AG99" s="175"/>
      <c r="AH99" s="176"/>
      <c r="AI99" s="177"/>
      <c r="AJ99" s="177"/>
      <c r="AK99" s="178"/>
      <c r="AL99" s="179"/>
      <c r="AM99" s="179"/>
      <c r="AN99" s="179"/>
      <c r="AO99" s="179"/>
      <c r="AP99" s="180"/>
      <c r="AQ99" s="180"/>
      <c r="AR99" s="180"/>
      <c r="AS99" s="180"/>
      <c r="AT99" s="173"/>
      <c r="AU99" s="174"/>
      <c r="AV99" s="174"/>
      <c r="AW99" s="174"/>
      <c r="AX99" s="175"/>
      <c r="AY99" s="181"/>
      <c r="AZ99" s="182"/>
      <c r="BA99" s="182"/>
      <c r="BB99" s="182"/>
      <c r="BC99" s="182"/>
      <c r="BD99" s="183"/>
    </row>
    <row r="100" spans="1:56" ht="27" customHeight="1">
      <c r="A100" s="389"/>
      <c r="B100" s="184"/>
      <c r="C100" s="185"/>
      <c r="D100" s="185"/>
      <c r="E100" s="185"/>
      <c r="F100" s="185"/>
      <c r="G100" s="185"/>
      <c r="H100" s="186"/>
      <c r="I100" s="184"/>
      <c r="J100" s="185"/>
      <c r="K100" s="186"/>
      <c r="L100" s="187"/>
      <c r="M100" s="188"/>
      <c r="N100" s="188"/>
      <c r="O100" s="188"/>
      <c r="P100" s="176"/>
      <c r="Q100" s="177"/>
      <c r="R100" s="177"/>
      <c r="S100" s="177"/>
      <c r="T100" s="179"/>
      <c r="U100" s="179"/>
      <c r="V100" s="179"/>
      <c r="W100" s="179"/>
      <c r="X100" s="179"/>
      <c r="Y100" s="179"/>
      <c r="Z100" s="179"/>
      <c r="AA100" s="179"/>
      <c r="AB100" s="173"/>
      <c r="AC100" s="174"/>
      <c r="AD100" s="174"/>
      <c r="AE100" s="174"/>
      <c r="AF100" s="174"/>
      <c r="AG100" s="175"/>
      <c r="AH100" s="176"/>
      <c r="AI100" s="177"/>
      <c r="AJ100" s="177"/>
      <c r="AK100" s="178"/>
      <c r="AL100" s="179"/>
      <c r="AM100" s="179"/>
      <c r="AN100" s="179"/>
      <c r="AO100" s="179"/>
      <c r="AP100" s="180"/>
      <c r="AQ100" s="180"/>
      <c r="AR100" s="180"/>
      <c r="AS100" s="180"/>
      <c r="AT100" s="173"/>
      <c r="AU100" s="174"/>
      <c r="AV100" s="174"/>
      <c r="AW100" s="174"/>
      <c r="AX100" s="175"/>
      <c r="AY100" s="181"/>
      <c r="AZ100" s="182"/>
      <c r="BA100" s="182"/>
      <c r="BB100" s="182"/>
      <c r="BC100" s="182"/>
      <c r="BD100" s="183"/>
    </row>
    <row r="101" spans="1:56" ht="27" customHeight="1">
      <c r="A101" s="389"/>
      <c r="B101" s="184"/>
      <c r="C101" s="185"/>
      <c r="D101" s="185"/>
      <c r="E101" s="185"/>
      <c r="F101" s="185"/>
      <c r="G101" s="185"/>
      <c r="H101" s="186"/>
      <c r="I101" s="184"/>
      <c r="J101" s="185"/>
      <c r="K101" s="186"/>
      <c r="L101" s="187"/>
      <c r="M101" s="188"/>
      <c r="N101" s="188"/>
      <c r="O101" s="188"/>
      <c r="P101" s="176"/>
      <c r="Q101" s="177"/>
      <c r="R101" s="177"/>
      <c r="S101" s="177"/>
      <c r="T101" s="179"/>
      <c r="U101" s="179"/>
      <c r="V101" s="179"/>
      <c r="W101" s="179"/>
      <c r="X101" s="179"/>
      <c r="Y101" s="179"/>
      <c r="Z101" s="179"/>
      <c r="AA101" s="179"/>
      <c r="AB101" s="173"/>
      <c r="AC101" s="174"/>
      <c r="AD101" s="174"/>
      <c r="AE101" s="174"/>
      <c r="AF101" s="174"/>
      <c r="AG101" s="175"/>
      <c r="AH101" s="176"/>
      <c r="AI101" s="177"/>
      <c r="AJ101" s="177"/>
      <c r="AK101" s="178"/>
      <c r="AL101" s="179"/>
      <c r="AM101" s="179"/>
      <c r="AN101" s="179"/>
      <c r="AO101" s="179"/>
      <c r="AP101" s="180"/>
      <c r="AQ101" s="180"/>
      <c r="AR101" s="180"/>
      <c r="AS101" s="180"/>
      <c r="AT101" s="173"/>
      <c r="AU101" s="174"/>
      <c r="AV101" s="174"/>
      <c r="AW101" s="174"/>
      <c r="AX101" s="175"/>
      <c r="AY101" s="181"/>
      <c r="AZ101" s="182"/>
      <c r="BA101" s="182"/>
      <c r="BB101" s="182"/>
      <c r="BC101" s="182"/>
      <c r="BD101" s="183"/>
    </row>
    <row r="102" spans="1:56" ht="27" customHeight="1">
      <c r="A102" s="389"/>
      <c r="B102" s="184"/>
      <c r="C102" s="185"/>
      <c r="D102" s="185"/>
      <c r="E102" s="185"/>
      <c r="F102" s="185"/>
      <c r="G102" s="185"/>
      <c r="H102" s="186"/>
      <c r="I102" s="184"/>
      <c r="J102" s="185"/>
      <c r="K102" s="186"/>
      <c r="L102" s="187"/>
      <c r="M102" s="188"/>
      <c r="N102" s="188"/>
      <c r="O102" s="188"/>
      <c r="P102" s="176"/>
      <c r="Q102" s="177"/>
      <c r="R102" s="177"/>
      <c r="S102" s="177"/>
      <c r="T102" s="179"/>
      <c r="U102" s="179"/>
      <c r="V102" s="179"/>
      <c r="W102" s="179"/>
      <c r="X102" s="179"/>
      <c r="Y102" s="179"/>
      <c r="Z102" s="179"/>
      <c r="AA102" s="179"/>
      <c r="AB102" s="173"/>
      <c r="AC102" s="174"/>
      <c r="AD102" s="174"/>
      <c r="AE102" s="174"/>
      <c r="AF102" s="174"/>
      <c r="AG102" s="175"/>
      <c r="AH102" s="176"/>
      <c r="AI102" s="177"/>
      <c r="AJ102" s="177"/>
      <c r="AK102" s="178"/>
      <c r="AL102" s="179"/>
      <c r="AM102" s="179"/>
      <c r="AN102" s="179"/>
      <c r="AO102" s="179"/>
      <c r="AP102" s="180"/>
      <c r="AQ102" s="180"/>
      <c r="AR102" s="180"/>
      <c r="AS102" s="180"/>
      <c r="AT102" s="173"/>
      <c r="AU102" s="174"/>
      <c r="AV102" s="174"/>
      <c r="AW102" s="174"/>
      <c r="AX102" s="175"/>
      <c r="AY102" s="181"/>
      <c r="AZ102" s="182"/>
      <c r="BA102" s="182"/>
      <c r="BB102" s="182"/>
      <c r="BC102" s="182"/>
      <c r="BD102" s="183"/>
    </row>
    <row r="103" spans="1:56" ht="27" customHeight="1">
      <c r="A103" s="389"/>
      <c r="B103" s="184"/>
      <c r="C103" s="185"/>
      <c r="D103" s="185"/>
      <c r="E103" s="185"/>
      <c r="F103" s="185"/>
      <c r="G103" s="185"/>
      <c r="H103" s="186"/>
      <c r="I103" s="184"/>
      <c r="J103" s="185"/>
      <c r="K103" s="186"/>
      <c r="L103" s="187"/>
      <c r="M103" s="188"/>
      <c r="N103" s="188"/>
      <c r="O103" s="188"/>
      <c r="P103" s="176"/>
      <c r="Q103" s="177"/>
      <c r="R103" s="177"/>
      <c r="S103" s="177"/>
      <c r="T103" s="179"/>
      <c r="U103" s="179"/>
      <c r="V103" s="179"/>
      <c r="W103" s="179"/>
      <c r="X103" s="179"/>
      <c r="Y103" s="179"/>
      <c r="Z103" s="179"/>
      <c r="AA103" s="179"/>
      <c r="AB103" s="173"/>
      <c r="AC103" s="174"/>
      <c r="AD103" s="174"/>
      <c r="AE103" s="174"/>
      <c r="AF103" s="174"/>
      <c r="AG103" s="175"/>
      <c r="AH103" s="176"/>
      <c r="AI103" s="177"/>
      <c r="AJ103" s="177"/>
      <c r="AK103" s="178"/>
      <c r="AL103" s="179"/>
      <c r="AM103" s="179"/>
      <c r="AN103" s="179"/>
      <c r="AO103" s="179"/>
      <c r="AP103" s="180"/>
      <c r="AQ103" s="180"/>
      <c r="AR103" s="180"/>
      <c r="AS103" s="180"/>
      <c r="AT103" s="173"/>
      <c r="AU103" s="174"/>
      <c r="AV103" s="174"/>
      <c r="AW103" s="174"/>
      <c r="AX103" s="175"/>
      <c r="AY103" s="181"/>
      <c r="AZ103" s="182"/>
      <c r="BA103" s="182"/>
      <c r="BB103" s="182"/>
      <c r="BC103" s="182"/>
      <c r="BD103" s="183"/>
    </row>
    <row r="104" spans="1:56" ht="27" customHeight="1">
      <c r="A104" s="389"/>
      <c r="B104" s="184"/>
      <c r="C104" s="185"/>
      <c r="D104" s="185"/>
      <c r="E104" s="185"/>
      <c r="F104" s="185"/>
      <c r="G104" s="185"/>
      <c r="H104" s="186"/>
      <c r="I104" s="184"/>
      <c r="J104" s="185"/>
      <c r="K104" s="186"/>
      <c r="L104" s="187"/>
      <c r="M104" s="188"/>
      <c r="N104" s="188"/>
      <c r="O104" s="188"/>
      <c r="P104" s="176"/>
      <c r="Q104" s="177"/>
      <c r="R104" s="177"/>
      <c r="S104" s="177"/>
      <c r="T104" s="179"/>
      <c r="U104" s="179"/>
      <c r="V104" s="179"/>
      <c r="W104" s="179"/>
      <c r="X104" s="179"/>
      <c r="Y104" s="179"/>
      <c r="Z104" s="179"/>
      <c r="AA104" s="179"/>
      <c r="AB104" s="173"/>
      <c r="AC104" s="174"/>
      <c r="AD104" s="174"/>
      <c r="AE104" s="174"/>
      <c r="AF104" s="174"/>
      <c r="AG104" s="175"/>
      <c r="AH104" s="176"/>
      <c r="AI104" s="177"/>
      <c r="AJ104" s="177"/>
      <c r="AK104" s="178"/>
      <c r="AL104" s="179"/>
      <c r="AM104" s="179"/>
      <c r="AN104" s="179"/>
      <c r="AO104" s="179"/>
      <c r="AP104" s="180"/>
      <c r="AQ104" s="180"/>
      <c r="AR104" s="180"/>
      <c r="AS104" s="180"/>
      <c r="AT104" s="173"/>
      <c r="AU104" s="174"/>
      <c r="AV104" s="174"/>
      <c r="AW104" s="174"/>
      <c r="AX104" s="175"/>
      <c r="AY104" s="181"/>
      <c r="AZ104" s="182"/>
      <c r="BA104" s="182"/>
      <c r="BB104" s="182"/>
      <c r="BC104" s="182"/>
      <c r="BD104" s="183"/>
    </row>
    <row r="105" spans="1:56" ht="27" customHeight="1">
      <c r="A105" s="389"/>
      <c r="B105" s="184"/>
      <c r="C105" s="185"/>
      <c r="D105" s="185"/>
      <c r="E105" s="185"/>
      <c r="F105" s="185"/>
      <c r="G105" s="185"/>
      <c r="H105" s="186"/>
      <c r="I105" s="184"/>
      <c r="J105" s="185"/>
      <c r="K105" s="186"/>
      <c r="L105" s="187"/>
      <c r="M105" s="188"/>
      <c r="N105" s="188"/>
      <c r="O105" s="188"/>
      <c r="P105" s="176"/>
      <c r="Q105" s="177"/>
      <c r="R105" s="177"/>
      <c r="S105" s="177"/>
      <c r="T105" s="179"/>
      <c r="U105" s="179"/>
      <c r="V105" s="179"/>
      <c r="W105" s="179"/>
      <c r="X105" s="179"/>
      <c r="Y105" s="179"/>
      <c r="Z105" s="179"/>
      <c r="AA105" s="179"/>
      <c r="AB105" s="173"/>
      <c r="AC105" s="174"/>
      <c r="AD105" s="174"/>
      <c r="AE105" s="174"/>
      <c r="AF105" s="174"/>
      <c r="AG105" s="175"/>
      <c r="AH105" s="176"/>
      <c r="AI105" s="177"/>
      <c r="AJ105" s="177"/>
      <c r="AK105" s="178"/>
      <c r="AL105" s="179"/>
      <c r="AM105" s="179"/>
      <c r="AN105" s="179"/>
      <c r="AO105" s="179"/>
      <c r="AP105" s="180"/>
      <c r="AQ105" s="180"/>
      <c r="AR105" s="180"/>
      <c r="AS105" s="180"/>
      <c r="AT105" s="173"/>
      <c r="AU105" s="174"/>
      <c r="AV105" s="174"/>
      <c r="AW105" s="174"/>
      <c r="AX105" s="175"/>
      <c r="AY105" s="181"/>
      <c r="AZ105" s="182"/>
      <c r="BA105" s="182"/>
      <c r="BB105" s="182"/>
      <c r="BC105" s="182"/>
      <c r="BD105" s="183"/>
    </row>
    <row r="106" spans="1:56" ht="27" customHeight="1">
      <c r="A106" s="389"/>
      <c r="B106" s="184"/>
      <c r="C106" s="185"/>
      <c r="D106" s="185"/>
      <c r="E106" s="185"/>
      <c r="F106" s="185"/>
      <c r="G106" s="185"/>
      <c r="H106" s="186"/>
      <c r="I106" s="184"/>
      <c r="J106" s="185"/>
      <c r="K106" s="186"/>
      <c r="L106" s="187"/>
      <c r="M106" s="188"/>
      <c r="N106" s="188"/>
      <c r="O106" s="188"/>
      <c r="P106" s="176"/>
      <c r="Q106" s="177"/>
      <c r="R106" s="177"/>
      <c r="S106" s="177"/>
      <c r="T106" s="179"/>
      <c r="U106" s="179"/>
      <c r="V106" s="179"/>
      <c r="W106" s="179"/>
      <c r="X106" s="179"/>
      <c r="Y106" s="179"/>
      <c r="Z106" s="179"/>
      <c r="AA106" s="179"/>
      <c r="AB106" s="173"/>
      <c r="AC106" s="174"/>
      <c r="AD106" s="174"/>
      <c r="AE106" s="174"/>
      <c r="AF106" s="174"/>
      <c r="AG106" s="175"/>
      <c r="AH106" s="176"/>
      <c r="AI106" s="177"/>
      <c r="AJ106" s="177"/>
      <c r="AK106" s="178"/>
      <c r="AL106" s="179"/>
      <c r="AM106" s="179"/>
      <c r="AN106" s="179"/>
      <c r="AO106" s="179"/>
      <c r="AP106" s="180"/>
      <c r="AQ106" s="180"/>
      <c r="AR106" s="180"/>
      <c r="AS106" s="180"/>
      <c r="AT106" s="173"/>
      <c r="AU106" s="174"/>
      <c r="AV106" s="174"/>
      <c r="AW106" s="174"/>
      <c r="AX106" s="175"/>
      <c r="AY106" s="181"/>
      <c r="AZ106" s="182"/>
      <c r="BA106" s="182"/>
      <c r="BB106" s="182"/>
      <c r="BC106" s="182"/>
      <c r="BD106" s="183"/>
    </row>
    <row r="107" spans="1:56" ht="27" customHeight="1">
      <c r="A107" s="389"/>
      <c r="B107" s="184"/>
      <c r="C107" s="185"/>
      <c r="D107" s="185"/>
      <c r="E107" s="185"/>
      <c r="F107" s="185"/>
      <c r="G107" s="185"/>
      <c r="H107" s="186"/>
      <c r="I107" s="184"/>
      <c r="J107" s="185"/>
      <c r="K107" s="186"/>
      <c r="L107" s="187"/>
      <c r="M107" s="188"/>
      <c r="N107" s="188"/>
      <c r="O107" s="188"/>
      <c r="P107" s="176"/>
      <c r="Q107" s="177"/>
      <c r="R107" s="177"/>
      <c r="S107" s="177"/>
      <c r="T107" s="179"/>
      <c r="U107" s="179"/>
      <c r="V107" s="179"/>
      <c r="W107" s="179"/>
      <c r="X107" s="179"/>
      <c r="Y107" s="179"/>
      <c r="Z107" s="179"/>
      <c r="AA107" s="179"/>
      <c r="AB107" s="173"/>
      <c r="AC107" s="174"/>
      <c r="AD107" s="174"/>
      <c r="AE107" s="174"/>
      <c r="AF107" s="174"/>
      <c r="AG107" s="175"/>
      <c r="AH107" s="176"/>
      <c r="AI107" s="177"/>
      <c r="AJ107" s="177"/>
      <c r="AK107" s="178"/>
      <c r="AL107" s="179"/>
      <c r="AM107" s="179"/>
      <c r="AN107" s="179"/>
      <c r="AO107" s="179"/>
      <c r="AP107" s="180"/>
      <c r="AQ107" s="180"/>
      <c r="AR107" s="180"/>
      <c r="AS107" s="180"/>
      <c r="AT107" s="173"/>
      <c r="AU107" s="174"/>
      <c r="AV107" s="174"/>
      <c r="AW107" s="174"/>
      <c r="AX107" s="175"/>
      <c r="AY107" s="181"/>
      <c r="AZ107" s="182"/>
      <c r="BA107" s="182"/>
      <c r="BB107" s="182"/>
      <c r="BC107" s="182"/>
      <c r="BD107" s="183"/>
    </row>
    <row r="108" spans="1:56" ht="27" customHeight="1">
      <c r="A108" s="389"/>
      <c r="B108" s="184"/>
      <c r="C108" s="185"/>
      <c r="D108" s="185"/>
      <c r="E108" s="185"/>
      <c r="F108" s="185"/>
      <c r="G108" s="185"/>
      <c r="H108" s="186"/>
      <c r="I108" s="184"/>
      <c r="J108" s="185"/>
      <c r="K108" s="186"/>
      <c r="L108" s="187"/>
      <c r="M108" s="188"/>
      <c r="N108" s="188"/>
      <c r="O108" s="188"/>
      <c r="P108" s="176"/>
      <c r="Q108" s="177"/>
      <c r="R108" s="177"/>
      <c r="S108" s="177"/>
      <c r="T108" s="179"/>
      <c r="U108" s="179"/>
      <c r="V108" s="179"/>
      <c r="W108" s="179"/>
      <c r="X108" s="179"/>
      <c r="Y108" s="179"/>
      <c r="Z108" s="179"/>
      <c r="AA108" s="179"/>
      <c r="AB108" s="173"/>
      <c r="AC108" s="174"/>
      <c r="AD108" s="174"/>
      <c r="AE108" s="174"/>
      <c r="AF108" s="174"/>
      <c r="AG108" s="175"/>
      <c r="AH108" s="176"/>
      <c r="AI108" s="177"/>
      <c r="AJ108" s="177"/>
      <c r="AK108" s="178"/>
      <c r="AL108" s="179"/>
      <c r="AM108" s="179"/>
      <c r="AN108" s="179"/>
      <c r="AO108" s="179"/>
      <c r="AP108" s="180"/>
      <c r="AQ108" s="180"/>
      <c r="AR108" s="180"/>
      <c r="AS108" s="180"/>
      <c r="AT108" s="173"/>
      <c r="AU108" s="174"/>
      <c r="AV108" s="174"/>
      <c r="AW108" s="174"/>
      <c r="AX108" s="175"/>
      <c r="AY108" s="181"/>
      <c r="AZ108" s="182"/>
      <c r="BA108" s="182"/>
      <c r="BB108" s="182"/>
      <c r="BC108" s="182"/>
      <c r="BD108" s="183"/>
    </row>
    <row r="109" spans="1:56" ht="27" customHeight="1">
      <c r="A109" s="389"/>
      <c r="B109" s="184"/>
      <c r="C109" s="185"/>
      <c r="D109" s="185"/>
      <c r="E109" s="185"/>
      <c r="F109" s="185"/>
      <c r="G109" s="185"/>
      <c r="H109" s="186"/>
      <c r="I109" s="184"/>
      <c r="J109" s="185"/>
      <c r="K109" s="186"/>
      <c r="L109" s="187"/>
      <c r="M109" s="188"/>
      <c r="N109" s="188"/>
      <c r="O109" s="188"/>
      <c r="P109" s="176"/>
      <c r="Q109" s="177"/>
      <c r="R109" s="177"/>
      <c r="S109" s="177"/>
      <c r="T109" s="179"/>
      <c r="U109" s="179"/>
      <c r="V109" s="179"/>
      <c r="W109" s="179"/>
      <c r="X109" s="179"/>
      <c r="Y109" s="179"/>
      <c r="Z109" s="179"/>
      <c r="AA109" s="179"/>
      <c r="AB109" s="173"/>
      <c r="AC109" s="174"/>
      <c r="AD109" s="174"/>
      <c r="AE109" s="174"/>
      <c r="AF109" s="174"/>
      <c r="AG109" s="175"/>
      <c r="AH109" s="176"/>
      <c r="AI109" s="177"/>
      <c r="AJ109" s="177"/>
      <c r="AK109" s="178"/>
      <c r="AL109" s="179"/>
      <c r="AM109" s="179"/>
      <c r="AN109" s="179"/>
      <c r="AO109" s="179"/>
      <c r="AP109" s="180"/>
      <c r="AQ109" s="180"/>
      <c r="AR109" s="180"/>
      <c r="AS109" s="180"/>
      <c r="AT109" s="173"/>
      <c r="AU109" s="174"/>
      <c r="AV109" s="174"/>
      <c r="AW109" s="174"/>
      <c r="AX109" s="175"/>
      <c r="AY109" s="181"/>
      <c r="AZ109" s="182"/>
      <c r="BA109" s="182"/>
      <c r="BB109" s="182"/>
      <c r="BC109" s="182"/>
      <c r="BD109" s="183"/>
    </row>
    <row r="110" spans="1:56" ht="27" customHeight="1">
      <c r="A110" s="389"/>
      <c r="B110" s="184"/>
      <c r="C110" s="185"/>
      <c r="D110" s="185"/>
      <c r="E110" s="185"/>
      <c r="F110" s="185"/>
      <c r="G110" s="185"/>
      <c r="H110" s="186"/>
      <c r="I110" s="184"/>
      <c r="J110" s="185"/>
      <c r="K110" s="186"/>
      <c r="L110" s="187"/>
      <c r="M110" s="188"/>
      <c r="N110" s="188"/>
      <c r="O110" s="188"/>
      <c r="P110" s="176"/>
      <c r="Q110" s="177"/>
      <c r="R110" s="177"/>
      <c r="S110" s="177"/>
      <c r="T110" s="179"/>
      <c r="U110" s="179"/>
      <c r="V110" s="179"/>
      <c r="W110" s="179"/>
      <c r="X110" s="179"/>
      <c r="Y110" s="179"/>
      <c r="Z110" s="179"/>
      <c r="AA110" s="179"/>
      <c r="AB110" s="173"/>
      <c r="AC110" s="174"/>
      <c r="AD110" s="174"/>
      <c r="AE110" s="174"/>
      <c r="AF110" s="174"/>
      <c r="AG110" s="175"/>
      <c r="AH110" s="176"/>
      <c r="AI110" s="177"/>
      <c r="AJ110" s="177"/>
      <c r="AK110" s="178"/>
      <c r="AL110" s="179"/>
      <c r="AM110" s="179"/>
      <c r="AN110" s="179"/>
      <c r="AO110" s="179"/>
      <c r="AP110" s="180"/>
      <c r="AQ110" s="180"/>
      <c r="AR110" s="180"/>
      <c r="AS110" s="180"/>
      <c r="AT110" s="173"/>
      <c r="AU110" s="174"/>
      <c r="AV110" s="174"/>
      <c r="AW110" s="174"/>
      <c r="AX110" s="175"/>
      <c r="AY110" s="181"/>
      <c r="AZ110" s="182"/>
      <c r="BA110" s="182"/>
      <c r="BB110" s="182"/>
      <c r="BC110" s="182"/>
      <c r="BD110" s="183"/>
    </row>
    <row r="111" spans="1:56" ht="27" customHeight="1">
      <c r="A111" s="389"/>
      <c r="B111" s="184"/>
      <c r="C111" s="185"/>
      <c r="D111" s="185"/>
      <c r="E111" s="185"/>
      <c r="F111" s="185"/>
      <c r="G111" s="185"/>
      <c r="H111" s="186"/>
      <c r="I111" s="184"/>
      <c r="J111" s="185"/>
      <c r="K111" s="186"/>
      <c r="L111" s="187"/>
      <c r="M111" s="188"/>
      <c r="N111" s="188"/>
      <c r="O111" s="188"/>
      <c r="P111" s="176"/>
      <c r="Q111" s="177"/>
      <c r="R111" s="177"/>
      <c r="S111" s="177"/>
      <c r="T111" s="179"/>
      <c r="U111" s="179"/>
      <c r="V111" s="179"/>
      <c r="W111" s="179"/>
      <c r="X111" s="179"/>
      <c r="Y111" s="179"/>
      <c r="Z111" s="179"/>
      <c r="AA111" s="179"/>
      <c r="AB111" s="173"/>
      <c r="AC111" s="174"/>
      <c r="AD111" s="174"/>
      <c r="AE111" s="174"/>
      <c r="AF111" s="174"/>
      <c r="AG111" s="175"/>
      <c r="AH111" s="176"/>
      <c r="AI111" s="177"/>
      <c r="AJ111" s="177"/>
      <c r="AK111" s="178"/>
      <c r="AL111" s="179"/>
      <c r="AM111" s="179"/>
      <c r="AN111" s="179"/>
      <c r="AO111" s="179"/>
      <c r="AP111" s="180"/>
      <c r="AQ111" s="180"/>
      <c r="AR111" s="180"/>
      <c r="AS111" s="180"/>
      <c r="AT111" s="173"/>
      <c r="AU111" s="174"/>
      <c r="AV111" s="174"/>
      <c r="AW111" s="174"/>
      <c r="AX111" s="175"/>
      <c r="AY111" s="181"/>
      <c r="AZ111" s="182"/>
      <c r="BA111" s="182"/>
      <c r="BB111" s="182"/>
      <c r="BC111" s="182"/>
      <c r="BD111" s="183"/>
    </row>
    <row r="112" spans="1:56" ht="27" customHeight="1">
      <c r="A112" s="389"/>
      <c r="B112" s="184"/>
      <c r="C112" s="185"/>
      <c r="D112" s="185"/>
      <c r="E112" s="185"/>
      <c r="F112" s="185"/>
      <c r="G112" s="185"/>
      <c r="H112" s="186"/>
      <c r="I112" s="184"/>
      <c r="J112" s="185"/>
      <c r="K112" s="186"/>
      <c r="L112" s="187"/>
      <c r="M112" s="188"/>
      <c r="N112" s="188"/>
      <c r="O112" s="188"/>
      <c r="P112" s="176"/>
      <c r="Q112" s="177"/>
      <c r="R112" s="177"/>
      <c r="S112" s="177"/>
      <c r="T112" s="179"/>
      <c r="U112" s="179"/>
      <c r="V112" s="179"/>
      <c r="W112" s="179"/>
      <c r="X112" s="179"/>
      <c r="Y112" s="179"/>
      <c r="Z112" s="179"/>
      <c r="AA112" s="179"/>
      <c r="AB112" s="173"/>
      <c r="AC112" s="174"/>
      <c r="AD112" s="174"/>
      <c r="AE112" s="174"/>
      <c r="AF112" s="174"/>
      <c r="AG112" s="175"/>
      <c r="AH112" s="176"/>
      <c r="AI112" s="177"/>
      <c r="AJ112" s="177"/>
      <c r="AK112" s="178"/>
      <c r="AL112" s="179"/>
      <c r="AM112" s="179"/>
      <c r="AN112" s="179"/>
      <c r="AO112" s="179"/>
      <c r="AP112" s="180"/>
      <c r="AQ112" s="180"/>
      <c r="AR112" s="180"/>
      <c r="AS112" s="180"/>
      <c r="AT112" s="173"/>
      <c r="AU112" s="174"/>
      <c r="AV112" s="174"/>
      <c r="AW112" s="174"/>
      <c r="AX112" s="175"/>
      <c r="AY112" s="181"/>
      <c r="AZ112" s="182"/>
      <c r="BA112" s="182"/>
      <c r="BB112" s="182"/>
      <c r="BC112" s="182"/>
      <c r="BD112" s="183"/>
    </row>
    <row r="113" spans="1:56" ht="27" customHeight="1">
      <c r="A113" s="389"/>
      <c r="B113" s="184"/>
      <c r="C113" s="185"/>
      <c r="D113" s="185"/>
      <c r="E113" s="185"/>
      <c r="F113" s="185"/>
      <c r="G113" s="185"/>
      <c r="H113" s="186"/>
      <c r="I113" s="184"/>
      <c r="J113" s="185"/>
      <c r="K113" s="186"/>
      <c r="L113" s="187"/>
      <c r="M113" s="188"/>
      <c r="N113" s="188"/>
      <c r="O113" s="188"/>
      <c r="P113" s="176"/>
      <c r="Q113" s="177"/>
      <c r="R113" s="177"/>
      <c r="S113" s="177"/>
      <c r="T113" s="179"/>
      <c r="U113" s="179"/>
      <c r="V113" s="179"/>
      <c r="W113" s="179"/>
      <c r="X113" s="179"/>
      <c r="Y113" s="179"/>
      <c r="Z113" s="179"/>
      <c r="AA113" s="179"/>
      <c r="AB113" s="173"/>
      <c r="AC113" s="174"/>
      <c r="AD113" s="174"/>
      <c r="AE113" s="174"/>
      <c r="AF113" s="174"/>
      <c r="AG113" s="175"/>
      <c r="AH113" s="176"/>
      <c r="AI113" s="177"/>
      <c r="AJ113" s="177"/>
      <c r="AK113" s="178"/>
      <c r="AL113" s="179"/>
      <c r="AM113" s="179"/>
      <c r="AN113" s="179"/>
      <c r="AO113" s="179"/>
      <c r="AP113" s="180"/>
      <c r="AQ113" s="180"/>
      <c r="AR113" s="180"/>
      <c r="AS113" s="180"/>
      <c r="AT113" s="173"/>
      <c r="AU113" s="174"/>
      <c r="AV113" s="174"/>
      <c r="AW113" s="174"/>
      <c r="AX113" s="175"/>
      <c r="AY113" s="181"/>
      <c r="AZ113" s="182"/>
      <c r="BA113" s="182"/>
      <c r="BB113" s="182"/>
      <c r="BC113" s="182"/>
      <c r="BD113" s="183"/>
    </row>
    <row r="114" spans="1:56" ht="27" customHeight="1">
      <c r="A114" s="389"/>
      <c r="B114" s="184"/>
      <c r="C114" s="185"/>
      <c r="D114" s="185"/>
      <c r="E114" s="185"/>
      <c r="F114" s="185"/>
      <c r="G114" s="185"/>
      <c r="H114" s="186"/>
      <c r="I114" s="184"/>
      <c r="J114" s="185"/>
      <c r="K114" s="186"/>
      <c r="L114" s="187"/>
      <c r="M114" s="188"/>
      <c r="N114" s="188"/>
      <c r="O114" s="188"/>
      <c r="P114" s="176"/>
      <c r="Q114" s="177"/>
      <c r="R114" s="177"/>
      <c r="S114" s="177"/>
      <c r="T114" s="179"/>
      <c r="U114" s="179"/>
      <c r="V114" s="179"/>
      <c r="W114" s="179"/>
      <c r="X114" s="179"/>
      <c r="Y114" s="179"/>
      <c r="Z114" s="179"/>
      <c r="AA114" s="179"/>
      <c r="AB114" s="173"/>
      <c r="AC114" s="174"/>
      <c r="AD114" s="174"/>
      <c r="AE114" s="174"/>
      <c r="AF114" s="174"/>
      <c r="AG114" s="175"/>
      <c r="AH114" s="176"/>
      <c r="AI114" s="177"/>
      <c r="AJ114" s="177"/>
      <c r="AK114" s="178"/>
      <c r="AL114" s="179"/>
      <c r="AM114" s="179"/>
      <c r="AN114" s="179"/>
      <c r="AO114" s="179"/>
      <c r="AP114" s="180"/>
      <c r="AQ114" s="180"/>
      <c r="AR114" s="180"/>
      <c r="AS114" s="180"/>
      <c r="AT114" s="173"/>
      <c r="AU114" s="174"/>
      <c r="AV114" s="174"/>
      <c r="AW114" s="174"/>
      <c r="AX114" s="175"/>
      <c r="AY114" s="181"/>
      <c r="AZ114" s="182"/>
      <c r="BA114" s="182"/>
      <c r="BB114" s="182"/>
      <c r="BC114" s="182"/>
      <c r="BD114" s="183"/>
    </row>
    <row r="115" spans="1:56" ht="27" customHeight="1">
      <c r="A115" s="389"/>
      <c r="B115" s="184"/>
      <c r="C115" s="185"/>
      <c r="D115" s="185"/>
      <c r="E115" s="185"/>
      <c r="F115" s="185"/>
      <c r="G115" s="185"/>
      <c r="H115" s="186"/>
      <c r="I115" s="184"/>
      <c r="J115" s="185"/>
      <c r="K115" s="186"/>
      <c r="L115" s="187"/>
      <c r="M115" s="188"/>
      <c r="N115" s="188"/>
      <c r="O115" s="188"/>
      <c r="P115" s="176"/>
      <c r="Q115" s="177"/>
      <c r="R115" s="177"/>
      <c r="S115" s="177"/>
      <c r="T115" s="179"/>
      <c r="U115" s="179"/>
      <c r="V115" s="179"/>
      <c r="W115" s="179"/>
      <c r="X115" s="179"/>
      <c r="Y115" s="179"/>
      <c r="Z115" s="179"/>
      <c r="AA115" s="179"/>
      <c r="AB115" s="173"/>
      <c r="AC115" s="174"/>
      <c r="AD115" s="174"/>
      <c r="AE115" s="174"/>
      <c r="AF115" s="174"/>
      <c r="AG115" s="175"/>
      <c r="AH115" s="176"/>
      <c r="AI115" s="177"/>
      <c r="AJ115" s="177"/>
      <c r="AK115" s="178"/>
      <c r="AL115" s="179"/>
      <c r="AM115" s="179"/>
      <c r="AN115" s="179"/>
      <c r="AO115" s="179"/>
      <c r="AP115" s="180"/>
      <c r="AQ115" s="180"/>
      <c r="AR115" s="180"/>
      <c r="AS115" s="180"/>
      <c r="AT115" s="173"/>
      <c r="AU115" s="174"/>
      <c r="AV115" s="174"/>
      <c r="AW115" s="174"/>
      <c r="AX115" s="175"/>
      <c r="AY115" s="181"/>
      <c r="AZ115" s="182"/>
      <c r="BA115" s="182"/>
      <c r="BB115" s="182"/>
      <c r="BC115" s="182"/>
      <c r="BD115" s="183"/>
    </row>
    <row r="116" spans="1:56" ht="27" customHeight="1" thickBot="1">
      <c r="A116" s="639"/>
      <c r="B116" s="656" t="s">
        <v>81</v>
      </c>
      <c r="C116" s="657"/>
      <c r="D116" s="657"/>
      <c r="E116" s="657"/>
      <c r="F116" s="657"/>
      <c r="G116" s="657"/>
      <c r="H116" s="657"/>
      <c r="I116" s="657"/>
      <c r="J116" s="657"/>
      <c r="K116" s="658"/>
      <c r="L116" s="659">
        <f>ROUNDDOWN(SUM(AY93:BD115),3)</f>
        <v>0</v>
      </c>
      <c r="M116" s="660"/>
      <c r="N116" s="660"/>
      <c r="O116" s="660"/>
      <c r="P116" s="660"/>
      <c r="Q116" s="660"/>
      <c r="R116" s="660"/>
      <c r="S116" s="660"/>
      <c r="T116" s="660"/>
      <c r="U116" s="660"/>
      <c r="V116" s="660"/>
      <c r="W116" s="660"/>
      <c r="X116" s="660"/>
      <c r="Y116" s="660"/>
      <c r="Z116" s="660"/>
      <c r="AA116" s="660"/>
      <c r="AB116" s="660"/>
      <c r="AC116" s="660"/>
      <c r="AD116" s="660"/>
      <c r="AE116" s="660"/>
      <c r="AF116" s="660"/>
      <c r="AG116" s="660"/>
      <c r="AH116" s="660"/>
      <c r="AI116" s="118" t="s">
        <v>88</v>
      </c>
      <c r="AJ116" s="152"/>
      <c r="AK116" s="152"/>
      <c r="AL116" s="152"/>
      <c r="AM116" s="95"/>
      <c r="AN116" s="153"/>
      <c r="AO116" s="170" t="s">
        <v>102</v>
      </c>
      <c r="AP116" s="661">
        <f>ROUNDDOWN(L116,1)</f>
        <v>0</v>
      </c>
      <c r="AQ116" s="661"/>
      <c r="AR116" s="661"/>
      <c r="AS116" s="661"/>
      <c r="AT116" s="661"/>
      <c r="AU116" s="661"/>
      <c r="AV116" s="170" t="s">
        <v>103</v>
      </c>
      <c r="AW116" s="172"/>
      <c r="AX116" s="172"/>
      <c r="AY116" s="80"/>
      <c r="AZ116" s="80"/>
      <c r="BA116" s="80"/>
      <c r="BB116" s="80"/>
      <c r="BC116" s="80"/>
      <c r="BD116" s="81"/>
    </row>
    <row r="117" spans="1:56" s="5" customFormat="1" ht="21" customHeight="1" thickBot="1">
      <c r="A117" s="168" t="s">
        <v>41</v>
      </c>
      <c r="B117" s="34"/>
      <c r="C117" s="34"/>
      <c r="D117" s="34"/>
      <c r="E117" s="34"/>
      <c r="F117" s="34"/>
      <c r="G117" s="34"/>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row>
    <row r="118" spans="1:56" ht="27" customHeight="1">
      <c r="A118" s="82" t="s">
        <v>29</v>
      </c>
      <c r="B118" s="585" t="s">
        <v>42</v>
      </c>
      <c r="C118" s="586"/>
      <c r="D118" s="586"/>
      <c r="E118" s="586"/>
      <c r="F118" s="586"/>
      <c r="G118" s="586"/>
      <c r="H118" s="586"/>
      <c r="I118" s="586"/>
      <c r="J118" s="586"/>
      <c r="K118" s="587"/>
      <c r="L118" s="585" t="s">
        <v>33</v>
      </c>
      <c r="M118" s="586"/>
      <c r="N118" s="586"/>
      <c r="O118" s="586"/>
      <c r="P118" s="586"/>
      <c r="Q118" s="586"/>
      <c r="R118" s="586"/>
      <c r="S118" s="586"/>
      <c r="T118" s="586"/>
      <c r="U118" s="586"/>
      <c r="V118" s="586"/>
      <c r="W118" s="586"/>
      <c r="X118" s="586"/>
      <c r="Y118" s="586"/>
      <c r="Z118" s="586"/>
      <c r="AA118" s="587"/>
      <c r="AB118" s="585" t="s">
        <v>39</v>
      </c>
      <c r="AC118" s="586"/>
      <c r="AD118" s="586"/>
      <c r="AE118" s="586"/>
      <c r="AF118" s="586"/>
      <c r="AG118" s="586"/>
      <c r="AH118" s="586"/>
      <c r="AI118" s="586"/>
      <c r="AJ118" s="586"/>
      <c r="AK118" s="586"/>
      <c r="AL118" s="586"/>
      <c r="AM118" s="586"/>
      <c r="AN118" s="586"/>
      <c r="AO118" s="586"/>
      <c r="AP118" s="586"/>
      <c r="AQ118" s="586"/>
      <c r="AR118" s="586"/>
      <c r="AS118" s="586"/>
      <c r="AT118" s="586"/>
      <c r="AU118" s="586"/>
      <c r="AV118" s="586"/>
      <c r="AW118" s="586"/>
      <c r="AX118" s="586"/>
      <c r="AY118" s="587"/>
      <c r="AZ118" s="582" t="s">
        <v>91</v>
      </c>
      <c r="BA118" s="586"/>
      <c r="BB118" s="586"/>
      <c r="BC118" s="586"/>
      <c r="BD118" s="588"/>
    </row>
    <row r="119" spans="1:56" ht="27" customHeight="1">
      <c r="A119" s="154" t="s">
        <v>43</v>
      </c>
      <c r="B119" s="184"/>
      <c r="C119" s="185"/>
      <c r="D119" s="185"/>
      <c r="E119" s="185"/>
      <c r="F119" s="185"/>
      <c r="G119" s="185"/>
      <c r="H119" s="185"/>
      <c r="I119" s="185"/>
      <c r="J119" s="185"/>
      <c r="K119" s="186"/>
      <c r="L119" s="184"/>
      <c r="M119" s="185"/>
      <c r="N119" s="185"/>
      <c r="O119" s="185"/>
      <c r="P119" s="185"/>
      <c r="Q119" s="185"/>
      <c r="R119" s="185"/>
      <c r="S119" s="185"/>
      <c r="T119" s="185"/>
      <c r="U119" s="185"/>
      <c r="V119" s="185"/>
      <c r="W119" s="185"/>
      <c r="X119" s="185"/>
      <c r="Y119" s="185"/>
      <c r="Z119" s="185"/>
      <c r="AA119" s="186"/>
      <c r="AB119" s="184"/>
      <c r="AC119" s="185"/>
      <c r="AD119" s="185"/>
      <c r="AE119" s="185"/>
      <c r="AF119" s="185"/>
      <c r="AG119" s="185"/>
      <c r="AH119" s="185"/>
      <c r="AI119" s="185"/>
      <c r="AJ119" s="185"/>
      <c r="AK119" s="185"/>
      <c r="AL119" s="185"/>
      <c r="AM119" s="185"/>
      <c r="AN119" s="185"/>
      <c r="AO119" s="185"/>
      <c r="AP119" s="185"/>
      <c r="AQ119" s="185"/>
      <c r="AR119" s="185"/>
      <c r="AS119" s="185"/>
      <c r="AT119" s="185"/>
      <c r="AU119" s="185"/>
      <c r="AV119" s="185"/>
      <c r="AW119" s="185"/>
      <c r="AX119" s="185"/>
      <c r="AY119" s="186"/>
      <c r="AZ119" s="184"/>
      <c r="BA119" s="185"/>
      <c r="BB119" s="185"/>
      <c r="BC119" s="185"/>
      <c r="BD119" s="605"/>
    </row>
    <row r="120" spans="1:56" ht="27" customHeight="1">
      <c r="A120" s="154" t="s">
        <v>44</v>
      </c>
      <c r="B120" s="184"/>
      <c r="C120" s="185"/>
      <c r="D120" s="185"/>
      <c r="E120" s="185"/>
      <c r="F120" s="185"/>
      <c r="G120" s="185"/>
      <c r="H120" s="185"/>
      <c r="I120" s="185"/>
      <c r="J120" s="185"/>
      <c r="K120" s="186"/>
      <c r="L120" s="184"/>
      <c r="M120" s="185"/>
      <c r="N120" s="185"/>
      <c r="O120" s="185"/>
      <c r="P120" s="185"/>
      <c r="Q120" s="185"/>
      <c r="R120" s="185"/>
      <c r="S120" s="185"/>
      <c r="T120" s="185"/>
      <c r="U120" s="185"/>
      <c r="V120" s="185"/>
      <c r="W120" s="185"/>
      <c r="X120" s="185"/>
      <c r="Y120" s="185"/>
      <c r="Z120" s="185"/>
      <c r="AA120" s="186"/>
      <c r="AB120" s="184"/>
      <c r="AC120" s="185"/>
      <c r="AD120" s="185"/>
      <c r="AE120" s="185"/>
      <c r="AF120" s="185"/>
      <c r="AG120" s="185"/>
      <c r="AH120" s="185"/>
      <c r="AI120" s="185"/>
      <c r="AJ120" s="185"/>
      <c r="AK120" s="185"/>
      <c r="AL120" s="185"/>
      <c r="AM120" s="185"/>
      <c r="AN120" s="185"/>
      <c r="AO120" s="185"/>
      <c r="AP120" s="185"/>
      <c r="AQ120" s="185"/>
      <c r="AR120" s="185"/>
      <c r="AS120" s="185"/>
      <c r="AT120" s="185"/>
      <c r="AU120" s="185"/>
      <c r="AV120" s="185"/>
      <c r="AW120" s="185"/>
      <c r="AX120" s="185"/>
      <c r="AY120" s="186"/>
      <c r="AZ120" s="184"/>
      <c r="BA120" s="185"/>
      <c r="BB120" s="185"/>
      <c r="BC120" s="185"/>
      <c r="BD120" s="605"/>
    </row>
    <row r="121" spans="1:56" ht="27" customHeight="1" thickBot="1">
      <c r="A121" s="155" t="s">
        <v>45</v>
      </c>
      <c r="B121" s="606"/>
      <c r="C121" s="607"/>
      <c r="D121" s="607"/>
      <c r="E121" s="607"/>
      <c r="F121" s="607"/>
      <c r="G121" s="607"/>
      <c r="H121" s="607"/>
      <c r="I121" s="607"/>
      <c r="J121" s="607"/>
      <c r="K121" s="414"/>
      <c r="L121" s="606"/>
      <c r="M121" s="607"/>
      <c r="N121" s="607"/>
      <c r="O121" s="607"/>
      <c r="P121" s="607"/>
      <c r="Q121" s="607"/>
      <c r="R121" s="607"/>
      <c r="S121" s="607"/>
      <c r="T121" s="607"/>
      <c r="U121" s="607"/>
      <c r="V121" s="607"/>
      <c r="W121" s="607"/>
      <c r="X121" s="607"/>
      <c r="Y121" s="607"/>
      <c r="Z121" s="607"/>
      <c r="AA121" s="414"/>
      <c r="AB121" s="606"/>
      <c r="AC121" s="607"/>
      <c r="AD121" s="607"/>
      <c r="AE121" s="607"/>
      <c r="AF121" s="607"/>
      <c r="AG121" s="607"/>
      <c r="AH121" s="607"/>
      <c r="AI121" s="607"/>
      <c r="AJ121" s="607"/>
      <c r="AK121" s="607"/>
      <c r="AL121" s="607"/>
      <c r="AM121" s="607"/>
      <c r="AN121" s="607"/>
      <c r="AO121" s="607"/>
      <c r="AP121" s="607"/>
      <c r="AQ121" s="607"/>
      <c r="AR121" s="607"/>
      <c r="AS121" s="607"/>
      <c r="AT121" s="607"/>
      <c r="AU121" s="607"/>
      <c r="AV121" s="607"/>
      <c r="AW121" s="607"/>
      <c r="AX121" s="607"/>
      <c r="AY121" s="414"/>
      <c r="AZ121" s="606"/>
      <c r="BA121" s="607"/>
      <c r="BB121" s="607"/>
      <c r="BC121" s="607"/>
      <c r="BD121" s="608"/>
    </row>
    <row r="122" spans="1:56" ht="12.75" customHeight="1">
      <c r="A122" s="609" t="s">
        <v>46</v>
      </c>
      <c r="B122" s="611" t="s">
        <v>3</v>
      </c>
      <c r="C122" s="612"/>
      <c r="D122" s="612"/>
      <c r="E122" s="612"/>
      <c r="F122" s="612"/>
      <c r="G122" s="612"/>
      <c r="H122" s="613"/>
      <c r="I122" s="617" t="s">
        <v>47</v>
      </c>
      <c r="J122" s="618"/>
      <c r="K122" s="619"/>
      <c r="L122" s="447" t="s">
        <v>69</v>
      </c>
      <c r="M122" s="623"/>
      <c r="N122" s="623"/>
      <c r="O122" s="623"/>
      <c r="P122" s="624" t="s">
        <v>70</v>
      </c>
      <c r="Q122" s="459"/>
      <c r="R122" s="459"/>
      <c r="S122" s="459"/>
      <c r="T122" s="459"/>
      <c r="U122" s="459"/>
      <c r="V122" s="459"/>
      <c r="W122" s="459"/>
      <c r="X122" s="459"/>
      <c r="Y122" s="459"/>
      <c r="Z122" s="459"/>
      <c r="AA122" s="459"/>
      <c r="AB122" s="459"/>
      <c r="AC122" s="459"/>
      <c r="AD122" s="459"/>
      <c r="AE122" s="459"/>
      <c r="AF122" s="459"/>
      <c r="AG122" s="625"/>
      <c r="AH122" s="626" t="s">
        <v>99</v>
      </c>
      <c r="AI122" s="586"/>
      <c r="AJ122" s="586"/>
      <c r="AK122" s="586"/>
      <c r="AL122" s="586"/>
      <c r="AM122" s="586"/>
      <c r="AN122" s="586"/>
      <c r="AO122" s="586"/>
      <c r="AP122" s="586"/>
      <c r="AQ122" s="586"/>
      <c r="AR122" s="586"/>
      <c r="AS122" s="586"/>
      <c r="AT122" s="586"/>
      <c r="AU122" s="586"/>
      <c r="AV122" s="586"/>
      <c r="AW122" s="586"/>
      <c r="AX122" s="627"/>
      <c r="AY122" s="628" t="s">
        <v>73</v>
      </c>
      <c r="AZ122" s="623"/>
      <c r="BA122" s="623"/>
      <c r="BB122" s="623"/>
      <c r="BC122" s="623"/>
      <c r="BD122" s="629"/>
    </row>
    <row r="123" spans="1:56" ht="26.25" customHeight="1" thickBot="1">
      <c r="A123" s="662"/>
      <c r="B123" s="663"/>
      <c r="C123" s="664"/>
      <c r="D123" s="664"/>
      <c r="E123" s="664"/>
      <c r="F123" s="664"/>
      <c r="G123" s="664"/>
      <c r="H123" s="665"/>
      <c r="I123" s="666"/>
      <c r="J123" s="667"/>
      <c r="K123" s="668"/>
      <c r="L123" s="669"/>
      <c r="M123" s="670"/>
      <c r="N123" s="670"/>
      <c r="O123" s="670"/>
      <c r="P123" s="673" t="s">
        <v>48</v>
      </c>
      <c r="Q123" s="674"/>
      <c r="R123" s="674"/>
      <c r="S123" s="674"/>
      <c r="T123" s="675" t="s">
        <v>49</v>
      </c>
      <c r="U123" s="674"/>
      <c r="V123" s="674"/>
      <c r="W123" s="674"/>
      <c r="X123" s="675" t="s">
        <v>79</v>
      </c>
      <c r="Y123" s="674"/>
      <c r="Z123" s="674"/>
      <c r="AA123" s="674"/>
      <c r="AB123" s="676" t="s">
        <v>78</v>
      </c>
      <c r="AC123" s="677"/>
      <c r="AD123" s="677"/>
      <c r="AE123" s="677"/>
      <c r="AF123" s="677"/>
      <c r="AG123" s="678"/>
      <c r="AH123" s="673" t="s">
        <v>48</v>
      </c>
      <c r="AI123" s="674"/>
      <c r="AJ123" s="674"/>
      <c r="AK123" s="674"/>
      <c r="AL123" s="675" t="s">
        <v>49</v>
      </c>
      <c r="AM123" s="674"/>
      <c r="AN123" s="674"/>
      <c r="AO123" s="674"/>
      <c r="AP123" s="675" t="s">
        <v>75</v>
      </c>
      <c r="AQ123" s="674"/>
      <c r="AR123" s="674"/>
      <c r="AS123" s="674"/>
      <c r="AT123" s="675" t="s">
        <v>77</v>
      </c>
      <c r="AU123" s="674"/>
      <c r="AV123" s="674"/>
      <c r="AW123" s="674"/>
      <c r="AX123" s="679"/>
      <c r="AY123" s="671"/>
      <c r="AZ123" s="670"/>
      <c r="BA123" s="670"/>
      <c r="BB123" s="670"/>
      <c r="BC123" s="670"/>
      <c r="BD123" s="672"/>
    </row>
    <row r="124" spans="1:56" ht="27" customHeight="1" thickTop="1">
      <c r="A124" s="680" t="s">
        <v>51</v>
      </c>
      <c r="B124" s="333"/>
      <c r="C124" s="334"/>
      <c r="D124" s="334"/>
      <c r="E124" s="334"/>
      <c r="F124" s="334"/>
      <c r="G124" s="334"/>
      <c r="H124" s="335"/>
      <c r="I124" s="333"/>
      <c r="J124" s="334"/>
      <c r="K124" s="335"/>
      <c r="L124" s="683"/>
      <c r="M124" s="684"/>
      <c r="N124" s="684"/>
      <c r="O124" s="684"/>
      <c r="P124" s="685"/>
      <c r="Q124" s="686"/>
      <c r="R124" s="686"/>
      <c r="S124" s="686"/>
      <c r="T124" s="687"/>
      <c r="U124" s="687"/>
      <c r="V124" s="687"/>
      <c r="W124" s="687"/>
      <c r="X124" s="688"/>
      <c r="Y124" s="688"/>
      <c r="Z124" s="688"/>
      <c r="AA124" s="688"/>
      <c r="AB124" s="689">
        <f>ROUNDDOWN(PRODUCT(P124:AA124),3)</f>
        <v>0</v>
      </c>
      <c r="AC124" s="690"/>
      <c r="AD124" s="690"/>
      <c r="AE124" s="690"/>
      <c r="AF124" s="690"/>
      <c r="AG124" s="691"/>
      <c r="AH124" s="685"/>
      <c r="AI124" s="686"/>
      <c r="AJ124" s="686"/>
      <c r="AK124" s="692"/>
      <c r="AL124" s="693"/>
      <c r="AM124" s="686"/>
      <c r="AN124" s="686"/>
      <c r="AO124" s="692"/>
      <c r="AP124" s="694"/>
      <c r="AQ124" s="695"/>
      <c r="AR124" s="695"/>
      <c r="AS124" s="696"/>
      <c r="AT124" s="689">
        <f>ROUNDDOWN(PRODUCT(AH124:AO124),3)</f>
        <v>0</v>
      </c>
      <c r="AU124" s="690"/>
      <c r="AV124" s="690"/>
      <c r="AW124" s="690"/>
      <c r="AX124" s="691"/>
      <c r="AY124" s="697">
        <f aca="true" t="shared" si="0" ref="AY124:AY134">IF(I124="","",AB124-AT124)</f>
      </c>
      <c r="AZ124" s="698"/>
      <c r="BA124" s="698"/>
      <c r="BB124" s="698"/>
      <c r="BC124" s="698"/>
      <c r="BD124" s="699"/>
    </row>
    <row r="125" spans="1:56" ht="27" customHeight="1">
      <c r="A125" s="681"/>
      <c r="B125" s="184"/>
      <c r="C125" s="185"/>
      <c r="D125" s="185"/>
      <c r="E125" s="185"/>
      <c r="F125" s="185"/>
      <c r="G125" s="185"/>
      <c r="H125" s="186"/>
      <c r="I125" s="700"/>
      <c r="J125" s="701"/>
      <c r="K125" s="702"/>
      <c r="L125" s="187"/>
      <c r="M125" s="188"/>
      <c r="N125" s="188"/>
      <c r="O125" s="188"/>
      <c r="P125" s="176"/>
      <c r="Q125" s="177"/>
      <c r="R125" s="177"/>
      <c r="S125" s="177"/>
      <c r="T125" s="179"/>
      <c r="U125" s="179"/>
      <c r="V125" s="179"/>
      <c r="W125" s="179"/>
      <c r="X125" s="703"/>
      <c r="Y125" s="703"/>
      <c r="Z125" s="703"/>
      <c r="AA125" s="703"/>
      <c r="AB125" s="689">
        <f aca="true" t="shared" si="1" ref="AB125:AB134">ROUNDDOWN(PRODUCT(P125:AA125),3)</f>
        <v>0</v>
      </c>
      <c r="AC125" s="690"/>
      <c r="AD125" s="690"/>
      <c r="AE125" s="690"/>
      <c r="AF125" s="690"/>
      <c r="AG125" s="691"/>
      <c r="AH125" s="176"/>
      <c r="AI125" s="177"/>
      <c r="AJ125" s="177"/>
      <c r="AK125" s="178"/>
      <c r="AL125" s="704"/>
      <c r="AM125" s="177"/>
      <c r="AN125" s="177"/>
      <c r="AO125" s="178"/>
      <c r="AP125" s="705"/>
      <c r="AQ125" s="706"/>
      <c r="AR125" s="706"/>
      <c r="AS125" s="707"/>
      <c r="AT125" s="689">
        <f aca="true" t="shared" si="2" ref="AT125:AT134">ROUNDDOWN(PRODUCT(AH125:AO125),3)</f>
        <v>0</v>
      </c>
      <c r="AU125" s="690"/>
      <c r="AV125" s="690"/>
      <c r="AW125" s="690"/>
      <c r="AX125" s="691"/>
      <c r="AY125" s="708">
        <f t="shared" si="0"/>
      </c>
      <c r="AZ125" s="709"/>
      <c r="BA125" s="709"/>
      <c r="BB125" s="709"/>
      <c r="BC125" s="709"/>
      <c r="BD125" s="710"/>
    </row>
    <row r="126" spans="1:56" ht="27" customHeight="1">
      <c r="A126" s="681"/>
      <c r="B126" s="184"/>
      <c r="C126" s="185"/>
      <c r="D126" s="185"/>
      <c r="E126" s="185"/>
      <c r="F126" s="185"/>
      <c r="G126" s="185"/>
      <c r="H126" s="186"/>
      <c r="I126" s="700"/>
      <c r="J126" s="701"/>
      <c r="K126" s="702"/>
      <c r="L126" s="187"/>
      <c r="M126" s="188"/>
      <c r="N126" s="188"/>
      <c r="O126" s="188"/>
      <c r="P126" s="176"/>
      <c r="Q126" s="177"/>
      <c r="R126" s="177"/>
      <c r="S126" s="177"/>
      <c r="T126" s="179"/>
      <c r="U126" s="179"/>
      <c r="V126" s="179"/>
      <c r="W126" s="179"/>
      <c r="X126" s="703"/>
      <c r="Y126" s="703"/>
      <c r="Z126" s="703"/>
      <c r="AA126" s="703"/>
      <c r="AB126" s="689">
        <f t="shared" si="1"/>
        <v>0</v>
      </c>
      <c r="AC126" s="690"/>
      <c r="AD126" s="690"/>
      <c r="AE126" s="690"/>
      <c r="AF126" s="690"/>
      <c r="AG126" s="691"/>
      <c r="AH126" s="176"/>
      <c r="AI126" s="177"/>
      <c r="AJ126" s="177"/>
      <c r="AK126" s="178"/>
      <c r="AL126" s="704"/>
      <c r="AM126" s="177"/>
      <c r="AN126" s="177"/>
      <c r="AO126" s="178"/>
      <c r="AP126" s="705"/>
      <c r="AQ126" s="706"/>
      <c r="AR126" s="706"/>
      <c r="AS126" s="707"/>
      <c r="AT126" s="689">
        <f t="shared" si="2"/>
        <v>0</v>
      </c>
      <c r="AU126" s="690"/>
      <c r="AV126" s="690"/>
      <c r="AW126" s="690"/>
      <c r="AX126" s="691"/>
      <c r="AY126" s="708">
        <f>IF(I126="","",AB126-AT126)</f>
      </c>
      <c r="AZ126" s="709"/>
      <c r="BA126" s="709"/>
      <c r="BB126" s="709"/>
      <c r="BC126" s="709"/>
      <c r="BD126" s="710"/>
    </row>
    <row r="127" spans="1:56" ht="27" customHeight="1">
      <c r="A127" s="681"/>
      <c r="B127" s="184"/>
      <c r="C127" s="185"/>
      <c r="D127" s="185"/>
      <c r="E127" s="185"/>
      <c r="F127" s="185"/>
      <c r="G127" s="185"/>
      <c r="H127" s="186"/>
      <c r="I127" s="700"/>
      <c r="J127" s="701"/>
      <c r="K127" s="702"/>
      <c r="L127" s="187"/>
      <c r="M127" s="188"/>
      <c r="N127" s="188"/>
      <c r="O127" s="188"/>
      <c r="P127" s="176"/>
      <c r="Q127" s="177"/>
      <c r="R127" s="177"/>
      <c r="S127" s="177"/>
      <c r="T127" s="179"/>
      <c r="U127" s="179"/>
      <c r="V127" s="179"/>
      <c r="W127" s="179"/>
      <c r="X127" s="703"/>
      <c r="Y127" s="703"/>
      <c r="Z127" s="703"/>
      <c r="AA127" s="703"/>
      <c r="AB127" s="689">
        <f t="shared" si="1"/>
        <v>0</v>
      </c>
      <c r="AC127" s="690"/>
      <c r="AD127" s="690"/>
      <c r="AE127" s="690"/>
      <c r="AF127" s="690"/>
      <c r="AG127" s="691"/>
      <c r="AH127" s="176"/>
      <c r="AI127" s="177"/>
      <c r="AJ127" s="177"/>
      <c r="AK127" s="178"/>
      <c r="AL127" s="704"/>
      <c r="AM127" s="177"/>
      <c r="AN127" s="177"/>
      <c r="AO127" s="178"/>
      <c r="AP127" s="705"/>
      <c r="AQ127" s="706"/>
      <c r="AR127" s="706"/>
      <c r="AS127" s="707"/>
      <c r="AT127" s="689">
        <f t="shared" si="2"/>
        <v>0</v>
      </c>
      <c r="AU127" s="690"/>
      <c r="AV127" s="690"/>
      <c r="AW127" s="690"/>
      <c r="AX127" s="691"/>
      <c r="AY127" s="708">
        <f>IF(I127="","",AB127-AT127)</f>
      </c>
      <c r="AZ127" s="709"/>
      <c r="BA127" s="709"/>
      <c r="BB127" s="709"/>
      <c r="BC127" s="709"/>
      <c r="BD127" s="710"/>
    </row>
    <row r="128" spans="1:56" ht="27" customHeight="1">
      <c r="A128" s="681"/>
      <c r="B128" s="184"/>
      <c r="C128" s="185"/>
      <c r="D128" s="185"/>
      <c r="E128" s="185"/>
      <c r="F128" s="185"/>
      <c r="G128" s="185"/>
      <c r="H128" s="186"/>
      <c r="I128" s="700"/>
      <c r="J128" s="701"/>
      <c r="K128" s="702"/>
      <c r="L128" s="187"/>
      <c r="M128" s="188"/>
      <c r="N128" s="188"/>
      <c r="O128" s="188"/>
      <c r="P128" s="176"/>
      <c r="Q128" s="177"/>
      <c r="R128" s="177"/>
      <c r="S128" s="177"/>
      <c r="T128" s="179"/>
      <c r="U128" s="179"/>
      <c r="V128" s="179"/>
      <c r="W128" s="179"/>
      <c r="X128" s="703"/>
      <c r="Y128" s="703"/>
      <c r="Z128" s="703"/>
      <c r="AA128" s="703"/>
      <c r="AB128" s="689">
        <f t="shared" si="1"/>
        <v>0</v>
      </c>
      <c r="AC128" s="690"/>
      <c r="AD128" s="690"/>
      <c r="AE128" s="690"/>
      <c r="AF128" s="690"/>
      <c r="AG128" s="691"/>
      <c r="AH128" s="176"/>
      <c r="AI128" s="177"/>
      <c r="AJ128" s="177"/>
      <c r="AK128" s="178"/>
      <c r="AL128" s="179"/>
      <c r="AM128" s="179"/>
      <c r="AN128" s="179"/>
      <c r="AO128" s="179"/>
      <c r="AP128" s="703"/>
      <c r="AQ128" s="703"/>
      <c r="AR128" s="703"/>
      <c r="AS128" s="703"/>
      <c r="AT128" s="689">
        <f t="shared" si="2"/>
        <v>0</v>
      </c>
      <c r="AU128" s="690"/>
      <c r="AV128" s="690"/>
      <c r="AW128" s="690"/>
      <c r="AX128" s="691"/>
      <c r="AY128" s="708">
        <f>IF(I128="","",AB128-AT128)</f>
      </c>
      <c r="AZ128" s="709"/>
      <c r="BA128" s="709"/>
      <c r="BB128" s="709"/>
      <c r="BC128" s="709"/>
      <c r="BD128" s="710"/>
    </row>
    <row r="129" spans="1:56" ht="27" customHeight="1">
      <c r="A129" s="681"/>
      <c r="B129" s="184"/>
      <c r="C129" s="185"/>
      <c r="D129" s="185"/>
      <c r="E129" s="185"/>
      <c r="F129" s="185"/>
      <c r="G129" s="185"/>
      <c r="H129" s="186"/>
      <c r="I129" s="700"/>
      <c r="J129" s="701"/>
      <c r="K129" s="702"/>
      <c r="L129" s="187"/>
      <c r="M129" s="188"/>
      <c r="N129" s="188"/>
      <c r="O129" s="188"/>
      <c r="P129" s="176"/>
      <c r="Q129" s="177"/>
      <c r="R129" s="177"/>
      <c r="S129" s="177"/>
      <c r="T129" s="179"/>
      <c r="U129" s="179"/>
      <c r="V129" s="179"/>
      <c r="W129" s="179"/>
      <c r="X129" s="703"/>
      <c r="Y129" s="703"/>
      <c r="Z129" s="703"/>
      <c r="AA129" s="703"/>
      <c r="AB129" s="689">
        <f t="shared" si="1"/>
        <v>0</v>
      </c>
      <c r="AC129" s="690"/>
      <c r="AD129" s="690"/>
      <c r="AE129" s="690"/>
      <c r="AF129" s="690"/>
      <c r="AG129" s="691"/>
      <c r="AH129" s="176"/>
      <c r="AI129" s="177"/>
      <c r="AJ129" s="177"/>
      <c r="AK129" s="178"/>
      <c r="AL129" s="704"/>
      <c r="AM129" s="177"/>
      <c r="AN129" s="177"/>
      <c r="AO129" s="178"/>
      <c r="AP129" s="705"/>
      <c r="AQ129" s="706"/>
      <c r="AR129" s="706"/>
      <c r="AS129" s="707"/>
      <c r="AT129" s="689">
        <f t="shared" si="2"/>
        <v>0</v>
      </c>
      <c r="AU129" s="690"/>
      <c r="AV129" s="690"/>
      <c r="AW129" s="690"/>
      <c r="AX129" s="691"/>
      <c r="AY129" s="708">
        <f t="shared" si="0"/>
      </c>
      <c r="AZ129" s="709"/>
      <c r="BA129" s="709"/>
      <c r="BB129" s="709"/>
      <c r="BC129" s="709"/>
      <c r="BD129" s="710"/>
    </row>
    <row r="130" spans="1:56" ht="27" customHeight="1">
      <c r="A130" s="681"/>
      <c r="B130" s="184"/>
      <c r="C130" s="185"/>
      <c r="D130" s="185"/>
      <c r="E130" s="185"/>
      <c r="F130" s="185"/>
      <c r="G130" s="185"/>
      <c r="H130" s="186"/>
      <c r="I130" s="700"/>
      <c r="J130" s="701"/>
      <c r="K130" s="702"/>
      <c r="L130" s="187"/>
      <c r="M130" s="188"/>
      <c r="N130" s="188"/>
      <c r="O130" s="188"/>
      <c r="P130" s="176"/>
      <c r="Q130" s="177"/>
      <c r="R130" s="177"/>
      <c r="S130" s="177"/>
      <c r="T130" s="179"/>
      <c r="U130" s="179"/>
      <c r="V130" s="179"/>
      <c r="W130" s="179"/>
      <c r="X130" s="703"/>
      <c r="Y130" s="703"/>
      <c r="Z130" s="703"/>
      <c r="AA130" s="703"/>
      <c r="AB130" s="689">
        <f t="shared" si="1"/>
        <v>0</v>
      </c>
      <c r="AC130" s="690"/>
      <c r="AD130" s="690"/>
      <c r="AE130" s="690"/>
      <c r="AF130" s="690"/>
      <c r="AG130" s="691"/>
      <c r="AH130" s="176"/>
      <c r="AI130" s="177"/>
      <c r="AJ130" s="177"/>
      <c r="AK130" s="178"/>
      <c r="AL130" s="704"/>
      <c r="AM130" s="177"/>
      <c r="AN130" s="177"/>
      <c r="AO130" s="178"/>
      <c r="AP130" s="705"/>
      <c r="AQ130" s="706"/>
      <c r="AR130" s="706"/>
      <c r="AS130" s="707"/>
      <c r="AT130" s="689">
        <f t="shared" si="2"/>
        <v>0</v>
      </c>
      <c r="AU130" s="690"/>
      <c r="AV130" s="690"/>
      <c r="AW130" s="690"/>
      <c r="AX130" s="691"/>
      <c r="AY130" s="708">
        <f t="shared" si="0"/>
      </c>
      <c r="AZ130" s="709"/>
      <c r="BA130" s="709"/>
      <c r="BB130" s="709"/>
      <c r="BC130" s="709"/>
      <c r="BD130" s="710"/>
    </row>
    <row r="131" spans="1:56" ht="27" customHeight="1">
      <c r="A131" s="681"/>
      <c r="B131" s="184"/>
      <c r="C131" s="185"/>
      <c r="D131" s="185"/>
      <c r="E131" s="185"/>
      <c r="F131" s="185"/>
      <c r="G131" s="185"/>
      <c r="H131" s="186"/>
      <c r="I131" s="700"/>
      <c r="J131" s="701"/>
      <c r="K131" s="702"/>
      <c r="L131" s="187"/>
      <c r="M131" s="188"/>
      <c r="N131" s="188"/>
      <c r="O131" s="188"/>
      <c r="P131" s="176"/>
      <c r="Q131" s="177"/>
      <c r="R131" s="177"/>
      <c r="S131" s="177"/>
      <c r="T131" s="179"/>
      <c r="U131" s="179"/>
      <c r="V131" s="179"/>
      <c r="W131" s="179"/>
      <c r="X131" s="703"/>
      <c r="Y131" s="703"/>
      <c r="Z131" s="703"/>
      <c r="AA131" s="703"/>
      <c r="AB131" s="689">
        <f t="shared" si="1"/>
        <v>0</v>
      </c>
      <c r="AC131" s="690"/>
      <c r="AD131" s="690"/>
      <c r="AE131" s="690"/>
      <c r="AF131" s="690"/>
      <c r="AG131" s="691"/>
      <c r="AH131" s="176"/>
      <c r="AI131" s="177"/>
      <c r="AJ131" s="177"/>
      <c r="AK131" s="178"/>
      <c r="AL131" s="179"/>
      <c r="AM131" s="179"/>
      <c r="AN131" s="179"/>
      <c r="AO131" s="179"/>
      <c r="AP131" s="703"/>
      <c r="AQ131" s="703"/>
      <c r="AR131" s="703"/>
      <c r="AS131" s="703"/>
      <c r="AT131" s="689">
        <f t="shared" si="2"/>
        <v>0</v>
      </c>
      <c r="AU131" s="690"/>
      <c r="AV131" s="690"/>
      <c r="AW131" s="690"/>
      <c r="AX131" s="691"/>
      <c r="AY131" s="708">
        <f t="shared" si="0"/>
      </c>
      <c r="AZ131" s="709"/>
      <c r="BA131" s="709"/>
      <c r="BB131" s="709"/>
      <c r="BC131" s="709"/>
      <c r="BD131" s="710"/>
    </row>
    <row r="132" spans="1:56" ht="27" customHeight="1">
      <c r="A132" s="681"/>
      <c r="B132" s="184"/>
      <c r="C132" s="185"/>
      <c r="D132" s="185"/>
      <c r="E132" s="185"/>
      <c r="F132" s="185"/>
      <c r="G132" s="185"/>
      <c r="H132" s="186"/>
      <c r="I132" s="700"/>
      <c r="J132" s="701"/>
      <c r="K132" s="702"/>
      <c r="L132" s="187"/>
      <c r="M132" s="188"/>
      <c r="N132" s="188"/>
      <c r="O132" s="188"/>
      <c r="P132" s="176"/>
      <c r="Q132" s="177"/>
      <c r="R132" s="177"/>
      <c r="S132" s="177"/>
      <c r="T132" s="179"/>
      <c r="U132" s="179"/>
      <c r="V132" s="179"/>
      <c r="W132" s="179"/>
      <c r="X132" s="703"/>
      <c r="Y132" s="703"/>
      <c r="Z132" s="703"/>
      <c r="AA132" s="703"/>
      <c r="AB132" s="689">
        <f t="shared" si="1"/>
        <v>0</v>
      </c>
      <c r="AC132" s="690"/>
      <c r="AD132" s="690"/>
      <c r="AE132" s="690"/>
      <c r="AF132" s="690"/>
      <c r="AG132" s="691"/>
      <c r="AH132" s="176"/>
      <c r="AI132" s="177"/>
      <c r="AJ132" s="177"/>
      <c r="AK132" s="178"/>
      <c r="AL132" s="179"/>
      <c r="AM132" s="179"/>
      <c r="AN132" s="179"/>
      <c r="AO132" s="179"/>
      <c r="AP132" s="703"/>
      <c r="AQ132" s="703"/>
      <c r="AR132" s="703"/>
      <c r="AS132" s="703"/>
      <c r="AT132" s="689">
        <f t="shared" si="2"/>
        <v>0</v>
      </c>
      <c r="AU132" s="690"/>
      <c r="AV132" s="690"/>
      <c r="AW132" s="690"/>
      <c r="AX132" s="691"/>
      <c r="AY132" s="708">
        <f t="shared" si="0"/>
      </c>
      <c r="AZ132" s="709"/>
      <c r="BA132" s="709"/>
      <c r="BB132" s="709"/>
      <c r="BC132" s="709"/>
      <c r="BD132" s="710"/>
    </row>
    <row r="133" spans="1:56" ht="27" customHeight="1">
      <c r="A133" s="681"/>
      <c r="B133" s="184"/>
      <c r="C133" s="185"/>
      <c r="D133" s="185"/>
      <c r="E133" s="185"/>
      <c r="F133" s="185"/>
      <c r="G133" s="185"/>
      <c r="H133" s="186"/>
      <c r="I133" s="700"/>
      <c r="J133" s="701"/>
      <c r="K133" s="702"/>
      <c r="L133" s="187"/>
      <c r="M133" s="188"/>
      <c r="N133" s="188"/>
      <c r="O133" s="188"/>
      <c r="P133" s="176"/>
      <c r="Q133" s="177"/>
      <c r="R133" s="177"/>
      <c r="S133" s="177"/>
      <c r="T133" s="179"/>
      <c r="U133" s="179"/>
      <c r="V133" s="179"/>
      <c r="W133" s="179"/>
      <c r="X133" s="703"/>
      <c r="Y133" s="703"/>
      <c r="Z133" s="703"/>
      <c r="AA133" s="703"/>
      <c r="AB133" s="689">
        <f t="shared" si="1"/>
        <v>0</v>
      </c>
      <c r="AC133" s="690"/>
      <c r="AD133" s="690"/>
      <c r="AE133" s="690"/>
      <c r="AF133" s="690"/>
      <c r="AG133" s="691"/>
      <c r="AH133" s="176"/>
      <c r="AI133" s="177"/>
      <c r="AJ133" s="177"/>
      <c r="AK133" s="178"/>
      <c r="AL133" s="179"/>
      <c r="AM133" s="179"/>
      <c r="AN133" s="179"/>
      <c r="AO133" s="179"/>
      <c r="AP133" s="703"/>
      <c r="AQ133" s="703"/>
      <c r="AR133" s="703"/>
      <c r="AS133" s="703"/>
      <c r="AT133" s="689">
        <f t="shared" si="2"/>
        <v>0</v>
      </c>
      <c r="AU133" s="690"/>
      <c r="AV133" s="690"/>
      <c r="AW133" s="690"/>
      <c r="AX133" s="691"/>
      <c r="AY133" s="708">
        <f t="shared" si="0"/>
      </c>
      <c r="AZ133" s="709"/>
      <c r="BA133" s="709"/>
      <c r="BB133" s="709"/>
      <c r="BC133" s="709"/>
      <c r="BD133" s="710"/>
    </row>
    <row r="134" spans="1:56" ht="27" customHeight="1">
      <c r="A134" s="681"/>
      <c r="B134" s="184"/>
      <c r="C134" s="185"/>
      <c r="D134" s="185"/>
      <c r="E134" s="185"/>
      <c r="F134" s="185"/>
      <c r="G134" s="185"/>
      <c r="H134" s="186"/>
      <c r="I134" s="700"/>
      <c r="J134" s="701"/>
      <c r="K134" s="702"/>
      <c r="L134" s="187"/>
      <c r="M134" s="188"/>
      <c r="N134" s="188"/>
      <c r="O134" s="188"/>
      <c r="P134" s="176"/>
      <c r="Q134" s="177"/>
      <c r="R134" s="177"/>
      <c r="S134" s="177"/>
      <c r="T134" s="179"/>
      <c r="U134" s="179"/>
      <c r="V134" s="179"/>
      <c r="W134" s="179"/>
      <c r="X134" s="703"/>
      <c r="Y134" s="703"/>
      <c r="Z134" s="703"/>
      <c r="AA134" s="703"/>
      <c r="AB134" s="689">
        <f t="shared" si="1"/>
        <v>0</v>
      </c>
      <c r="AC134" s="690"/>
      <c r="AD134" s="690"/>
      <c r="AE134" s="690"/>
      <c r="AF134" s="690"/>
      <c r="AG134" s="691"/>
      <c r="AH134" s="176"/>
      <c r="AI134" s="177"/>
      <c r="AJ134" s="177"/>
      <c r="AK134" s="178"/>
      <c r="AL134" s="179"/>
      <c r="AM134" s="179"/>
      <c r="AN134" s="179"/>
      <c r="AO134" s="179"/>
      <c r="AP134" s="703"/>
      <c r="AQ134" s="703"/>
      <c r="AR134" s="703"/>
      <c r="AS134" s="703"/>
      <c r="AT134" s="689">
        <f t="shared" si="2"/>
        <v>0</v>
      </c>
      <c r="AU134" s="690"/>
      <c r="AV134" s="690"/>
      <c r="AW134" s="690"/>
      <c r="AX134" s="691"/>
      <c r="AY134" s="708">
        <f t="shared" si="0"/>
      </c>
      <c r="AZ134" s="709"/>
      <c r="BA134" s="709"/>
      <c r="BB134" s="709"/>
      <c r="BC134" s="709"/>
      <c r="BD134" s="710"/>
    </row>
    <row r="135" spans="1:56" ht="27" customHeight="1" thickBot="1">
      <c r="A135" s="682"/>
      <c r="B135" s="711" t="s">
        <v>81</v>
      </c>
      <c r="C135" s="712"/>
      <c r="D135" s="712"/>
      <c r="E135" s="712"/>
      <c r="F135" s="712"/>
      <c r="G135" s="712"/>
      <c r="H135" s="712"/>
      <c r="I135" s="712"/>
      <c r="J135" s="712"/>
      <c r="K135" s="713"/>
      <c r="L135" s="659">
        <f>SUM(AY124:BD134)</f>
        <v>0</v>
      </c>
      <c r="M135" s="660"/>
      <c r="N135" s="660"/>
      <c r="O135" s="660"/>
      <c r="P135" s="660"/>
      <c r="Q135" s="660"/>
      <c r="R135" s="660"/>
      <c r="S135" s="660"/>
      <c r="T135" s="660"/>
      <c r="U135" s="660"/>
      <c r="V135" s="660"/>
      <c r="W135" s="660"/>
      <c r="X135" s="660"/>
      <c r="Y135" s="660"/>
      <c r="Z135" s="660"/>
      <c r="AA135" s="660"/>
      <c r="AB135" s="660"/>
      <c r="AC135" s="660"/>
      <c r="AD135" s="660"/>
      <c r="AE135" s="660"/>
      <c r="AF135" s="660"/>
      <c r="AG135" s="660"/>
      <c r="AH135" s="660"/>
      <c r="AI135" s="118" t="s">
        <v>88</v>
      </c>
      <c r="AJ135" s="152"/>
      <c r="AK135" s="152"/>
      <c r="AL135" s="152"/>
      <c r="AM135" s="95"/>
      <c r="AN135" s="153"/>
      <c r="AO135" s="170" t="s">
        <v>102</v>
      </c>
      <c r="AP135" s="661">
        <f>ROUNDDOWN(L135,1)</f>
        <v>0</v>
      </c>
      <c r="AQ135" s="661"/>
      <c r="AR135" s="661"/>
      <c r="AS135" s="661"/>
      <c r="AT135" s="661"/>
      <c r="AU135" s="661"/>
      <c r="AV135" s="170" t="s">
        <v>103</v>
      </c>
      <c r="AW135" s="171"/>
      <c r="AX135" s="171"/>
      <c r="AY135" s="80"/>
      <c r="AZ135" s="80"/>
      <c r="BA135" s="80"/>
      <c r="BB135" s="80"/>
      <c r="BC135" s="80"/>
      <c r="BD135" s="81"/>
    </row>
    <row r="136" spans="1:56" ht="12.75" customHeight="1">
      <c r="A136" s="609" t="s">
        <v>46</v>
      </c>
      <c r="B136" s="611" t="s">
        <v>3</v>
      </c>
      <c r="C136" s="612"/>
      <c r="D136" s="612"/>
      <c r="E136" s="612"/>
      <c r="F136" s="612"/>
      <c r="G136" s="612"/>
      <c r="H136" s="613"/>
      <c r="I136" s="617" t="s">
        <v>47</v>
      </c>
      <c r="J136" s="618"/>
      <c r="K136" s="619"/>
      <c r="L136" s="447" t="s">
        <v>69</v>
      </c>
      <c r="M136" s="623"/>
      <c r="N136" s="623"/>
      <c r="O136" s="623"/>
      <c r="P136" s="624" t="s">
        <v>70</v>
      </c>
      <c r="Q136" s="459"/>
      <c r="R136" s="459"/>
      <c r="S136" s="459"/>
      <c r="T136" s="459"/>
      <c r="U136" s="459"/>
      <c r="V136" s="459"/>
      <c r="W136" s="459"/>
      <c r="X136" s="459"/>
      <c r="Y136" s="459"/>
      <c r="Z136" s="459"/>
      <c r="AA136" s="459"/>
      <c r="AB136" s="459"/>
      <c r="AC136" s="459"/>
      <c r="AD136" s="459"/>
      <c r="AE136" s="459"/>
      <c r="AF136" s="459"/>
      <c r="AG136" s="625"/>
      <c r="AH136" s="626" t="s">
        <v>98</v>
      </c>
      <c r="AI136" s="586"/>
      <c r="AJ136" s="586"/>
      <c r="AK136" s="586"/>
      <c r="AL136" s="586"/>
      <c r="AM136" s="586"/>
      <c r="AN136" s="586"/>
      <c r="AO136" s="586"/>
      <c r="AP136" s="586"/>
      <c r="AQ136" s="586"/>
      <c r="AR136" s="586"/>
      <c r="AS136" s="586"/>
      <c r="AT136" s="586"/>
      <c r="AU136" s="586"/>
      <c r="AV136" s="586"/>
      <c r="AW136" s="586"/>
      <c r="AX136" s="627"/>
      <c r="AY136" s="628" t="s">
        <v>73</v>
      </c>
      <c r="AZ136" s="623"/>
      <c r="BA136" s="623"/>
      <c r="BB136" s="623"/>
      <c r="BC136" s="623"/>
      <c r="BD136" s="629"/>
    </row>
    <row r="137" spans="1:56" ht="26.25" customHeight="1" thickBot="1">
      <c r="A137" s="662"/>
      <c r="B137" s="663"/>
      <c r="C137" s="664"/>
      <c r="D137" s="664"/>
      <c r="E137" s="664"/>
      <c r="F137" s="664"/>
      <c r="G137" s="664"/>
      <c r="H137" s="665"/>
      <c r="I137" s="666"/>
      <c r="J137" s="667"/>
      <c r="K137" s="668"/>
      <c r="L137" s="669"/>
      <c r="M137" s="670"/>
      <c r="N137" s="670"/>
      <c r="O137" s="670"/>
      <c r="P137" s="673" t="s">
        <v>48</v>
      </c>
      <c r="Q137" s="674"/>
      <c r="R137" s="674"/>
      <c r="S137" s="674"/>
      <c r="T137" s="675" t="s">
        <v>49</v>
      </c>
      <c r="U137" s="674"/>
      <c r="V137" s="674"/>
      <c r="W137" s="674"/>
      <c r="X137" s="675" t="s">
        <v>79</v>
      </c>
      <c r="Y137" s="674"/>
      <c r="Z137" s="674"/>
      <c r="AA137" s="674"/>
      <c r="AB137" s="676" t="s">
        <v>78</v>
      </c>
      <c r="AC137" s="677"/>
      <c r="AD137" s="677"/>
      <c r="AE137" s="677"/>
      <c r="AF137" s="677"/>
      <c r="AG137" s="678"/>
      <c r="AH137" s="673" t="s">
        <v>48</v>
      </c>
      <c r="AI137" s="674"/>
      <c r="AJ137" s="674"/>
      <c r="AK137" s="674"/>
      <c r="AL137" s="675" t="s">
        <v>104</v>
      </c>
      <c r="AM137" s="674"/>
      <c r="AN137" s="674"/>
      <c r="AO137" s="674"/>
      <c r="AP137" s="675" t="s">
        <v>75</v>
      </c>
      <c r="AQ137" s="674"/>
      <c r="AR137" s="674"/>
      <c r="AS137" s="674"/>
      <c r="AT137" s="675" t="s">
        <v>77</v>
      </c>
      <c r="AU137" s="674"/>
      <c r="AV137" s="674"/>
      <c r="AW137" s="674"/>
      <c r="AX137" s="679"/>
      <c r="AY137" s="671"/>
      <c r="AZ137" s="670"/>
      <c r="BA137" s="670"/>
      <c r="BB137" s="670"/>
      <c r="BC137" s="670"/>
      <c r="BD137" s="672"/>
    </row>
    <row r="138" spans="1:56" ht="24" customHeight="1" thickTop="1">
      <c r="A138" s="714" t="s">
        <v>52</v>
      </c>
      <c r="B138" s="356"/>
      <c r="C138" s="357"/>
      <c r="D138" s="357"/>
      <c r="E138" s="357"/>
      <c r="F138" s="357"/>
      <c r="G138" s="357"/>
      <c r="H138" s="358"/>
      <c r="I138" s="356"/>
      <c r="J138" s="357"/>
      <c r="K138" s="358"/>
      <c r="L138" s="717"/>
      <c r="M138" s="718"/>
      <c r="N138" s="718"/>
      <c r="O138" s="718"/>
      <c r="P138" s="719"/>
      <c r="Q138" s="720"/>
      <c r="R138" s="720"/>
      <c r="S138" s="720"/>
      <c r="T138" s="721"/>
      <c r="U138" s="721"/>
      <c r="V138" s="721"/>
      <c r="W138" s="721"/>
      <c r="X138" s="722"/>
      <c r="Y138" s="722"/>
      <c r="Z138" s="722"/>
      <c r="AA138" s="722"/>
      <c r="AB138" s="723">
        <f>ROUNDDOWN(PRODUCT(P138:AA138),3)</f>
        <v>0</v>
      </c>
      <c r="AC138" s="724"/>
      <c r="AD138" s="724"/>
      <c r="AE138" s="724"/>
      <c r="AF138" s="724"/>
      <c r="AG138" s="725"/>
      <c r="AH138" s="719"/>
      <c r="AI138" s="720"/>
      <c r="AJ138" s="720"/>
      <c r="AK138" s="726"/>
      <c r="AL138" s="727"/>
      <c r="AM138" s="720"/>
      <c r="AN138" s="720"/>
      <c r="AO138" s="726"/>
      <c r="AP138" s="728"/>
      <c r="AQ138" s="729"/>
      <c r="AR138" s="729"/>
      <c r="AS138" s="730"/>
      <c r="AT138" s="723">
        <f>ROUNDDOWN(PRODUCT(AH138:AO138),3)</f>
        <v>0</v>
      </c>
      <c r="AU138" s="724"/>
      <c r="AV138" s="724"/>
      <c r="AW138" s="724"/>
      <c r="AX138" s="725"/>
      <c r="AY138" s="731">
        <f aca="true" t="shared" si="3" ref="AY138:AY148">IF(I138="","",AB138-AT138)</f>
      </c>
      <c r="AZ138" s="732"/>
      <c r="BA138" s="732"/>
      <c r="BB138" s="732"/>
      <c r="BC138" s="732"/>
      <c r="BD138" s="733"/>
    </row>
    <row r="139" spans="1:56" ht="24" customHeight="1">
      <c r="A139" s="486"/>
      <c r="B139" s="184"/>
      <c r="C139" s="185"/>
      <c r="D139" s="185"/>
      <c r="E139" s="185"/>
      <c r="F139" s="185"/>
      <c r="G139" s="185"/>
      <c r="H139" s="186"/>
      <c r="I139" s="700"/>
      <c r="J139" s="701"/>
      <c r="K139" s="702"/>
      <c r="L139" s="187"/>
      <c r="M139" s="188"/>
      <c r="N139" s="188"/>
      <c r="O139" s="188"/>
      <c r="P139" s="176"/>
      <c r="Q139" s="177"/>
      <c r="R139" s="177"/>
      <c r="S139" s="177"/>
      <c r="T139" s="179"/>
      <c r="U139" s="179"/>
      <c r="V139" s="179"/>
      <c r="W139" s="179"/>
      <c r="X139" s="703"/>
      <c r="Y139" s="703"/>
      <c r="Z139" s="703"/>
      <c r="AA139" s="703"/>
      <c r="AB139" s="689">
        <f aca="true" t="shared" si="4" ref="AB139:AB148">ROUNDDOWN(PRODUCT(P139:AA139),3)</f>
        <v>0</v>
      </c>
      <c r="AC139" s="690"/>
      <c r="AD139" s="690"/>
      <c r="AE139" s="690"/>
      <c r="AF139" s="690"/>
      <c r="AG139" s="691"/>
      <c r="AH139" s="176"/>
      <c r="AI139" s="177"/>
      <c r="AJ139" s="177"/>
      <c r="AK139" s="178"/>
      <c r="AL139" s="704"/>
      <c r="AM139" s="177"/>
      <c r="AN139" s="177"/>
      <c r="AO139" s="178"/>
      <c r="AP139" s="705"/>
      <c r="AQ139" s="706"/>
      <c r="AR139" s="706"/>
      <c r="AS139" s="707"/>
      <c r="AT139" s="689">
        <f aca="true" t="shared" si="5" ref="AT139:AT148">ROUNDDOWN(PRODUCT(AH139:AO139),3)</f>
        <v>0</v>
      </c>
      <c r="AU139" s="690"/>
      <c r="AV139" s="690"/>
      <c r="AW139" s="690"/>
      <c r="AX139" s="691"/>
      <c r="AY139" s="708">
        <f t="shared" si="3"/>
      </c>
      <c r="AZ139" s="709"/>
      <c r="BA139" s="709"/>
      <c r="BB139" s="709"/>
      <c r="BC139" s="709"/>
      <c r="BD139" s="710"/>
    </row>
    <row r="140" spans="1:56" ht="24" customHeight="1">
      <c r="A140" s="486"/>
      <c r="B140" s="184"/>
      <c r="C140" s="185"/>
      <c r="D140" s="185"/>
      <c r="E140" s="185"/>
      <c r="F140" s="185"/>
      <c r="G140" s="185"/>
      <c r="H140" s="186"/>
      <c r="I140" s="700"/>
      <c r="J140" s="701"/>
      <c r="K140" s="702"/>
      <c r="L140" s="187"/>
      <c r="M140" s="188"/>
      <c r="N140" s="188"/>
      <c r="O140" s="188"/>
      <c r="P140" s="176"/>
      <c r="Q140" s="177"/>
      <c r="R140" s="177"/>
      <c r="S140" s="177"/>
      <c r="T140" s="179"/>
      <c r="U140" s="179"/>
      <c r="V140" s="179"/>
      <c r="W140" s="179"/>
      <c r="X140" s="703"/>
      <c r="Y140" s="703"/>
      <c r="Z140" s="703"/>
      <c r="AA140" s="703"/>
      <c r="AB140" s="689">
        <f t="shared" si="4"/>
        <v>0</v>
      </c>
      <c r="AC140" s="690"/>
      <c r="AD140" s="690"/>
      <c r="AE140" s="690"/>
      <c r="AF140" s="690"/>
      <c r="AG140" s="691"/>
      <c r="AH140" s="176"/>
      <c r="AI140" s="177"/>
      <c r="AJ140" s="177"/>
      <c r="AK140" s="178"/>
      <c r="AL140" s="704"/>
      <c r="AM140" s="177"/>
      <c r="AN140" s="177"/>
      <c r="AO140" s="178"/>
      <c r="AP140" s="705"/>
      <c r="AQ140" s="706"/>
      <c r="AR140" s="706"/>
      <c r="AS140" s="707"/>
      <c r="AT140" s="689">
        <f t="shared" si="5"/>
        <v>0</v>
      </c>
      <c r="AU140" s="690"/>
      <c r="AV140" s="690"/>
      <c r="AW140" s="690"/>
      <c r="AX140" s="691"/>
      <c r="AY140" s="708">
        <f t="shared" si="3"/>
      </c>
      <c r="AZ140" s="709"/>
      <c r="BA140" s="709"/>
      <c r="BB140" s="709"/>
      <c r="BC140" s="709"/>
      <c r="BD140" s="710"/>
    </row>
    <row r="141" spans="1:56" ht="24" customHeight="1">
      <c r="A141" s="486"/>
      <c r="B141" s="184"/>
      <c r="C141" s="185"/>
      <c r="D141" s="185"/>
      <c r="E141" s="185"/>
      <c r="F141" s="185"/>
      <c r="G141" s="185"/>
      <c r="H141" s="186"/>
      <c r="I141" s="700"/>
      <c r="J141" s="701"/>
      <c r="K141" s="702"/>
      <c r="L141" s="187"/>
      <c r="M141" s="188"/>
      <c r="N141" s="188"/>
      <c r="O141" s="188"/>
      <c r="P141" s="176"/>
      <c r="Q141" s="177"/>
      <c r="R141" s="177"/>
      <c r="S141" s="177"/>
      <c r="T141" s="179"/>
      <c r="U141" s="179"/>
      <c r="V141" s="179"/>
      <c r="W141" s="179"/>
      <c r="X141" s="703"/>
      <c r="Y141" s="703"/>
      <c r="Z141" s="703"/>
      <c r="AA141" s="703"/>
      <c r="AB141" s="689">
        <f t="shared" si="4"/>
        <v>0</v>
      </c>
      <c r="AC141" s="690"/>
      <c r="AD141" s="690"/>
      <c r="AE141" s="690"/>
      <c r="AF141" s="690"/>
      <c r="AG141" s="691"/>
      <c r="AH141" s="176"/>
      <c r="AI141" s="177"/>
      <c r="AJ141" s="177"/>
      <c r="AK141" s="178"/>
      <c r="AL141" s="704"/>
      <c r="AM141" s="177"/>
      <c r="AN141" s="177"/>
      <c r="AO141" s="178"/>
      <c r="AP141" s="705"/>
      <c r="AQ141" s="706"/>
      <c r="AR141" s="706"/>
      <c r="AS141" s="707"/>
      <c r="AT141" s="689">
        <f t="shared" si="5"/>
        <v>0</v>
      </c>
      <c r="AU141" s="690"/>
      <c r="AV141" s="690"/>
      <c r="AW141" s="690"/>
      <c r="AX141" s="691"/>
      <c r="AY141" s="708">
        <f t="shared" si="3"/>
      </c>
      <c r="AZ141" s="709"/>
      <c r="BA141" s="709"/>
      <c r="BB141" s="709"/>
      <c r="BC141" s="709"/>
      <c r="BD141" s="710"/>
    </row>
    <row r="142" spans="1:56" ht="24" customHeight="1">
      <c r="A142" s="486"/>
      <c r="B142" s="184"/>
      <c r="C142" s="185"/>
      <c r="D142" s="185"/>
      <c r="E142" s="185"/>
      <c r="F142" s="185"/>
      <c r="G142" s="185"/>
      <c r="H142" s="186"/>
      <c r="I142" s="700"/>
      <c r="J142" s="701"/>
      <c r="K142" s="702"/>
      <c r="L142" s="187"/>
      <c r="M142" s="188"/>
      <c r="N142" s="188"/>
      <c r="O142" s="188"/>
      <c r="P142" s="176"/>
      <c r="Q142" s="177"/>
      <c r="R142" s="177"/>
      <c r="S142" s="177"/>
      <c r="T142" s="179"/>
      <c r="U142" s="179"/>
      <c r="V142" s="179"/>
      <c r="W142" s="179"/>
      <c r="X142" s="703"/>
      <c r="Y142" s="703"/>
      <c r="Z142" s="703"/>
      <c r="AA142" s="703"/>
      <c r="AB142" s="689">
        <f t="shared" si="4"/>
        <v>0</v>
      </c>
      <c r="AC142" s="690"/>
      <c r="AD142" s="690"/>
      <c r="AE142" s="690"/>
      <c r="AF142" s="690"/>
      <c r="AG142" s="691"/>
      <c r="AH142" s="176"/>
      <c r="AI142" s="177"/>
      <c r="AJ142" s="177"/>
      <c r="AK142" s="178"/>
      <c r="AL142" s="179"/>
      <c r="AM142" s="179"/>
      <c r="AN142" s="179"/>
      <c r="AO142" s="179"/>
      <c r="AP142" s="703"/>
      <c r="AQ142" s="703"/>
      <c r="AR142" s="703"/>
      <c r="AS142" s="703"/>
      <c r="AT142" s="689">
        <f t="shared" si="5"/>
        <v>0</v>
      </c>
      <c r="AU142" s="690"/>
      <c r="AV142" s="690"/>
      <c r="AW142" s="690"/>
      <c r="AX142" s="691"/>
      <c r="AY142" s="708">
        <f t="shared" si="3"/>
      </c>
      <c r="AZ142" s="709"/>
      <c r="BA142" s="709"/>
      <c r="BB142" s="709"/>
      <c r="BC142" s="709"/>
      <c r="BD142" s="710"/>
    </row>
    <row r="143" spans="1:56" ht="24" customHeight="1">
      <c r="A143" s="715"/>
      <c r="B143" s="184"/>
      <c r="C143" s="185"/>
      <c r="D143" s="185"/>
      <c r="E143" s="185"/>
      <c r="F143" s="185"/>
      <c r="G143" s="185"/>
      <c r="H143" s="186"/>
      <c r="I143" s="700"/>
      <c r="J143" s="701"/>
      <c r="K143" s="702"/>
      <c r="L143" s="187"/>
      <c r="M143" s="188"/>
      <c r="N143" s="188"/>
      <c r="O143" s="188"/>
      <c r="P143" s="176"/>
      <c r="Q143" s="177"/>
      <c r="R143" s="177"/>
      <c r="S143" s="177"/>
      <c r="T143" s="179"/>
      <c r="U143" s="179"/>
      <c r="V143" s="179"/>
      <c r="W143" s="179"/>
      <c r="X143" s="703"/>
      <c r="Y143" s="703"/>
      <c r="Z143" s="703"/>
      <c r="AA143" s="703"/>
      <c r="AB143" s="689">
        <f t="shared" si="4"/>
        <v>0</v>
      </c>
      <c r="AC143" s="690"/>
      <c r="AD143" s="690"/>
      <c r="AE143" s="690"/>
      <c r="AF143" s="690"/>
      <c r="AG143" s="691"/>
      <c r="AH143" s="176"/>
      <c r="AI143" s="177"/>
      <c r="AJ143" s="177"/>
      <c r="AK143" s="178"/>
      <c r="AL143" s="704"/>
      <c r="AM143" s="177"/>
      <c r="AN143" s="177"/>
      <c r="AO143" s="178"/>
      <c r="AP143" s="705"/>
      <c r="AQ143" s="706"/>
      <c r="AR143" s="706"/>
      <c r="AS143" s="707"/>
      <c r="AT143" s="689">
        <f t="shared" si="5"/>
        <v>0</v>
      </c>
      <c r="AU143" s="690"/>
      <c r="AV143" s="690"/>
      <c r="AW143" s="690"/>
      <c r="AX143" s="691"/>
      <c r="AY143" s="708">
        <f t="shared" si="3"/>
      </c>
      <c r="AZ143" s="709"/>
      <c r="BA143" s="709"/>
      <c r="BB143" s="709"/>
      <c r="BC143" s="709"/>
      <c r="BD143" s="710"/>
    </row>
    <row r="144" spans="1:56" ht="24" customHeight="1">
      <c r="A144" s="715"/>
      <c r="B144" s="184"/>
      <c r="C144" s="185"/>
      <c r="D144" s="185"/>
      <c r="E144" s="185"/>
      <c r="F144" s="185"/>
      <c r="G144" s="185"/>
      <c r="H144" s="186"/>
      <c r="I144" s="700"/>
      <c r="J144" s="701"/>
      <c r="K144" s="702"/>
      <c r="L144" s="187"/>
      <c r="M144" s="188"/>
      <c r="N144" s="188"/>
      <c r="O144" s="188"/>
      <c r="P144" s="176"/>
      <c r="Q144" s="177"/>
      <c r="R144" s="177"/>
      <c r="S144" s="177"/>
      <c r="T144" s="179"/>
      <c r="U144" s="179"/>
      <c r="V144" s="179"/>
      <c r="W144" s="179"/>
      <c r="X144" s="703"/>
      <c r="Y144" s="703"/>
      <c r="Z144" s="703"/>
      <c r="AA144" s="703"/>
      <c r="AB144" s="689">
        <f t="shared" si="4"/>
        <v>0</v>
      </c>
      <c r="AC144" s="690"/>
      <c r="AD144" s="690"/>
      <c r="AE144" s="690"/>
      <c r="AF144" s="690"/>
      <c r="AG144" s="691"/>
      <c r="AH144" s="176"/>
      <c r="AI144" s="177"/>
      <c r="AJ144" s="177"/>
      <c r="AK144" s="178"/>
      <c r="AL144" s="704"/>
      <c r="AM144" s="177"/>
      <c r="AN144" s="177"/>
      <c r="AO144" s="178"/>
      <c r="AP144" s="705"/>
      <c r="AQ144" s="706"/>
      <c r="AR144" s="706"/>
      <c r="AS144" s="707"/>
      <c r="AT144" s="689">
        <f t="shared" si="5"/>
        <v>0</v>
      </c>
      <c r="AU144" s="690"/>
      <c r="AV144" s="690"/>
      <c r="AW144" s="690"/>
      <c r="AX144" s="691"/>
      <c r="AY144" s="708">
        <f t="shared" si="3"/>
      </c>
      <c r="AZ144" s="709"/>
      <c r="BA144" s="709"/>
      <c r="BB144" s="709"/>
      <c r="BC144" s="709"/>
      <c r="BD144" s="710"/>
    </row>
    <row r="145" spans="1:56" ht="24" customHeight="1">
      <c r="A145" s="715"/>
      <c r="B145" s="184"/>
      <c r="C145" s="185"/>
      <c r="D145" s="185"/>
      <c r="E145" s="185"/>
      <c r="F145" s="185"/>
      <c r="G145" s="185"/>
      <c r="H145" s="186"/>
      <c r="I145" s="700"/>
      <c r="J145" s="701"/>
      <c r="K145" s="702"/>
      <c r="L145" s="187"/>
      <c r="M145" s="188"/>
      <c r="N145" s="188"/>
      <c r="O145" s="188"/>
      <c r="P145" s="176"/>
      <c r="Q145" s="177"/>
      <c r="R145" s="177"/>
      <c r="S145" s="177"/>
      <c r="T145" s="179"/>
      <c r="U145" s="179"/>
      <c r="V145" s="179"/>
      <c r="W145" s="179"/>
      <c r="X145" s="703"/>
      <c r="Y145" s="703"/>
      <c r="Z145" s="703"/>
      <c r="AA145" s="703"/>
      <c r="AB145" s="689">
        <f t="shared" si="4"/>
        <v>0</v>
      </c>
      <c r="AC145" s="690"/>
      <c r="AD145" s="690"/>
      <c r="AE145" s="690"/>
      <c r="AF145" s="690"/>
      <c r="AG145" s="691"/>
      <c r="AH145" s="176"/>
      <c r="AI145" s="177"/>
      <c r="AJ145" s="177"/>
      <c r="AK145" s="178"/>
      <c r="AL145" s="179"/>
      <c r="AM145" s="179"/>
      <c r="AN145" s="179"/>
      <c r="AO145" s="179"/>
      <c r="AP145" s="703"/>
      <c r="AQ145" s="703"/>
      <c r="AR145" s="703"/>
      <c r="AS145" s="703"/>
      <c r="AT145" s="689">
        <f t="shared" si="5"/>
        <v>0</v>
      </c>
      <c r="AU145" s="690"/>
      <c r="AV145" s="690"/>
      <c r="AW145" s="690"/>
      <c r="AX145" s="691"/>
      <c r="AY145" s="708">
        <f t="shared" si="3"/>
      </c>
      <c r="AZ145" s="709"/>
      <c r="BA145" s="709"/>
      <c r="BB145" s="709"/>
      <c r="BC145" s="709"/>
      <c r="BD145" s="710"/>
    </row>
    <row r="146" spans="1:56" ht="24" customHeight="1">
      <c r="A146" s="715"/>
      <c r="B146" s="184"/>
      <c r="C146" s="185"/>
      <c r="D146" s="185"/>
      <c r="E146" s="185"/>
      <c r="F146" s="185"/>
      <c r="G146" s="185"/>
      <c r="H146" s="186"/>
      <c r="I146" s="700"/>
      <c r="J146" s="701"/>
      <c r="K146" s="702"/>
      <c r="L146" s="187"/>
      <c r="M146" s="188"/>
      <c r="N146" s="188"/>
      <c r="O146" s="188"/>
      <c r="P146" s="176"/>
      <c r="Q146" s="177"/>
      <c r="R146" s="177"/>
      <c r="S146" s="177"/>
      <c r="T146" s="179"/>
      <c r="U146" s="179"/>
      <c r="V146" s="179"/>
      <c r="W146" s="179"/>
      <c r="X146" s="703"/>
      <c r="Y146" s="703"/>
      <c r="Z146" s="703"/>
      <c r="AA146" s="703"/>
      <c r="AB146" s="689">
        <f t="shared" si="4"/>
        <v>0</v>
      </c>
      <c r="AC146" s="690"/>
      <c r="AD146" s="690"/>
      <c r="AE146" s="690"/>
      <c r="AF146" s="690"/>
      <c r="AG146" s="691"/>
      <c r="AH146" s="176"/>
      <c r="AI146" s="177"/>
      <c r="AJ146" s="177"/>
      <c r="AK146" s="178"/>
      <c r="AL146" s="179"/>
      <c r="AM146" s="179"/>
      <c r="AN146" s="179"/>
      <c r="AO146" s="179"/>
      <c r="AP146" s="703"/>
      <c r="AQ146" s="703"/>
      <c r="AR146" s="703"/>
      <c r="AS146" s="703"/>
      <c r="AT146" s="689">
        <f t="shared" si="5"/>
        <v>0</v>
      </c>
      <c r="AU146" s="690"/>
      <c r="AV146" s="690"/>
      <c r="AW146" s="690"/>
      <c r="AX146" s="691"/>
      <c r="AY146" s="708">
        <f t="shared" si="3"/>
      </c>
      <c r="AZ146" s="709"/>
      <c r="BA146" s="709"/>
      <c r="BB146" s="709"/>
      <c r="BC146" s="709"/>
      <c r="BD146" s="710"/>
    </row>
    <row r="147" spans="1:56" ht="24" customHeight="1">
      <c r="A147" s="715"/>
      <c r="B147" s="184"/>
      <c r="C147" s="185"/>
      <c r="D147" s="185"/>
      <c r="E147" s="185"/>
      <c r="F147" s="185"/>
      <c r="G147" s="185"/>
      <c r="H147" s="186"/>
      <c r="I147" s="700"/>
      <c r="J147" s="701"/>
      <c r="K147" s="702"/>
      <c r="L147" s="187"/>
      <c r="M147" s="188"/>
      <c r="N147" s="188"/>
      <c r="O147" s="188"/>
      <c r="P147" s="176"/>
      <c r="Q147" s="177"/>
      <c r="R147" s="177"/>
      <c r="S147" s="177"/>
      <c r="T147" s="179"/>
      <c r="U147" s="179"/>
      <c r="V147" s="179"/>
      <c r="W147" s="179"/>
      <c r="X147" s="703"/>
      <c r="Y147" s="703"/>
      <c r="Z147" s="703"/>
      <c r="AA147" s="703"/>
      <c r="AB147" s="689">
        <f t="shared" si="4"/>
        <v>0</v>
      </c>
      <c r="AC147" s="690"/>
      <c r="AD147" s="690"/>
      <c r="AE147" s="690"/>
      <c r="AF147" s="690"/>
      <c r="AG147" s="691"/>
      <c r="AH147" s="176"/>
      <c r="AI147" s="177"/>
      <c r="AJ147" s="177"/>
      <c r="AK147" s="178"/>
      <c r="AL147" s="179"/>
      <c r="AM147" s="179"/>
      <c r="AN147" s="179"/>
      <c r="AO147" s="179"/>
      <c r="AP147" s="703"/>
      <c r="AQ147" s="703"/>
      <c r="AR147" s="703"/>
      <c r="AS147" s="703"/>
      <c r="AT147" s="689">
        <f t="shared" si="5"/>
        <v>0</v>
      </c>
      <c r="AU147" s="690"/>
      <c r="AV147" s="690"/>
      <c r="AW147" s="690"/>
      <c r="AX147" s="691"/>
      <c r="AY147" s="708">
        <f t="shared" si="3"/>
      </c>
      <c r="AZ147" s="709"/>
      <c r="BA147" s="709"/>
      <c r="BB147" s="709"/>
      <c r="BC147" s="709"/>
      <c r="BD147" s="710"/>
    </row>
    <row r="148" spans="1:56" ht="24" customHeight="1">
      <c r="A148" s="715"/>
      <c r="B148" s="184"/>
      <c r="C148" s="185"/>
      <c r="D148" s="185"/>
      <c r="E148" s="185"/>
      <c r="F148" s="185"/>
      <c r="G148" s="185"/>
      <c r="H148" s="186"/>
      <c r="I148" s="700"/>
      <c r="J148" s="701"/>
      <c r="K148" s="702"/>
      <c r="L148" s="187"/>
      <c r="M148" s="188"/>
      <c r="N148" s="188"/>
      <c r="O148" s="188"/>
      <c r="P148" s="176"/>
      <c r="Q148" s="177"/>
      <c r="R148" s="177"/>
      <c r="S148" s="177"/>
      <c r="T148" s="179"/>
      <c r="U148" s="179"/>
      <c r="V148" s="179"/>
      <c r="W148" s="179"/>
      <c r="X148" s="703"/>
      <c r="Y148" s="703"/>
      <c r="Z148" s="703"/>
      <c r="AA148" s="703"/>
      <c r="AB148" s="689">
        <f t="shared" si="4"/>
        <v>0</v>
      </c>
      <c r="AC148" s="690"/>
      <c r="AD148" s="690"/>
      <c r="AE148" s="690"/>
      <c r="AF148" s="690"/>
      <c r="AG148" s="691"/>
      <c r="AH148" s="176"/>
      <c r="AI148" s="177"/>
      <c r="AJ148" s="177"/>
      <c r="AK148" s="178"/>
      <c r="AL148" s="179"/>
      <c r="AM148" s="179"/>
      <c r="AN148" s="179"/>
      <c r="AO148" s="179"/>
      <c r="AP148" s="703"/>
      <c r="AQ148" s="703"/>
      <c r="AR148" s="703"/>
      <c r="AS148" s="703"/>
      <c r="AT148" s="689">
        <f t="shared" si="5"/>
        <v>0</v>
      </c>
      <c r="AU148" s="690"/>
      <c r="AV148" s="690"/>
      <c r="AW148" s="690"/>
      <c r="AX148" s="691"/>
      <c r="AY148" s="708">
        <f t="shared" si="3"/>
      </c>
      <c r="AZ148" s="709"/>
      <c r="BA148" s="709"/>
      <c r="BB148" s="709"/>
      <c r="BC148" s="709"/>
      <c r="BD148" s="710"/>
    </row>
    <row r="149" spans="1:56" ht="24" customHeight="1" thickBot="1">
      <c r="A149" s="716"/>
      <c r="B149" s="711" t="s">
        <v>81</v>
      </c>
      <c r="C149" s="712"/>
      <c r="D149" s="712"/>
      <c r="E149" s="712"/>
      <c r="F149" s="712"/>
      <c r="G149" s="712"/>
      <c r="H149" s="712"/>
      <c r="I149" s="712"/>
      <c r="J149" s="712"/>
      <c r="K149" s="713"/>
      <c r="L149" s="659">
        <f>SUM(AY138:BD148)</f>
        <v>0</v>
      </c>
      <c r="M149" s="660"/>
      <c r="N149" s="660"/>
      <c r="O149" s="660"/>
      <c r="P149" s="660"/>
      <c r="Q149" s="660"/>
      <c r="R149" s="660"/>
      <c r="S149" s="660"/>
      <c r="T149" s="660"/>
      <c r="U149" s="660"/>
      <c r="V149" s="660"/>
      <c r="W149" s="660"/>
      <c r="X149" s="660"/>
      <c r="Y149" s="660"/>
      <c r="Z149" s="660"/>
      <c r="AA149" s="660"/>
      <c r="AB149" s="660"/>
      <c r="AC149" s="660"/>
      <c r="AD149" s="660"/>
      <c r="AE149" s="660"/>
      <c r="AF149" s="660"/>
      <c r="AG149" s="660"/>
      <c r="AH149" s="660"/>
      <c r="AI149" s="118" t="s">
        <v>88</v>
      </c>
      <c r="AJ149" s="152"/>
      <c r="AK149" s="152"/>
      <c r="AL149" s="152"/>
      <c r="AM149" s="95"/>
      <c r="AN149" s="153"/>
      <c r="AO149" s="170" t="s">
        <v>102</v>
      </c>
      <c r="AP149" s="661">
        <f>ROUNDDOWN(L149,1)</f>
        <v>0</v>
      </c>
      <c r="AQ149" s="661"/>
      <c r="AR149" s="661"/>
      <c r="AS149" s="661"/>
      <c r="AT149" s="661"/>
      <c r="AU149" s="661"/>
      <c r="AV149" s="170" t="s">
        <v>103</v>
      </c>
      <c r="AW149" s="171"/>
      <c r="AX149" s="171"/>
      <c r="AY149" s="80"/>
      <c r="AZ149" s="80"/>
      <c r="BA149" s="80"/>
      <c r="BB149" s="80"/>
      <c r="BC149" s="80"/>
      <c r="BD149" s="81"/>
    </row>
    <row r="150" spans="1:56" ht="12" customHeight="1">
      <c r="A150" s="3"/>
      <c r="B150" s="3"/>
      <c r="D150" s="36"/>
      <c r="E150" s="36"/>
      <c r="S150" s="3"/>
      <c r="T150" s="3"/>
      <c r="AR150" s="1"/>
      <c r="AS150" s="1"/>
      <c r="BD150" s="2"/>
    </row>
  </sheetData>
  <sheetProtection/>
  <mergeCells count="1070">
    <mergeCell ref="AK32:BC32"/>
    <mergeCell ref="AK33:BC33"/>
    <mergeCell ref="AK34:BC34"/>
    <mergeCell ref="Q19:AU19"/>
    <mergeCell ref="Q21:AU21"/>
    <mergeCell ref="Q23:AU23"/>
    <mergeCell ref="Q25:AU25"/>
    <mergeCell ref="AK29:BC29"/>
    <mergeCell ref="AK31:BC31"/>
    <mergeCell ref="AW28:BD28"/>
    <mergeCell ref="AP148:AS148"/>
    <mergeCell ref="AT148:AX148"/>
    <mergeCell ref="AY148:BD148"/>
    <mergeCell ref="B149:K149"/>
    <mergeCell ref="L149:AH149"/>
    <mergeCell ref="AP149:AU149"/>
    <mergeCell ref="AY147:BD147"/>
    <mergeCell ref="B148:H148"/>
    <mergeCell ref="I148:K148"/>
    <mergeCell ref="L148:O148"/>
    <mergeCell ref="P148:S148"/>
    <mergeCell ref="T148:W148"/>
    <mergeCell ref="X148:AA148"/>
    <mergeCell ref="AB148:AG148"/>
    <mergeCell ref="AH148:AK148"/>
    <mergeCell ref="AL148:AO148"/>
    <mergeCell ref="X147:AA147"/>
    <mergeCell ref="AB147:AG147"/>
    <mergeCell ref="AH147:AK147"/>
    <mergeCell ref="AL147:AO147"/>
    <mergeCell ref="AP147:AS147"/>
    <mergeCell ref="AT147:AX147"/>
    <mergeCell ref="AH146:AK146"/>
    <mergeCell ref="AL146:AO146"/>
    <mergeCell ref="AP146:AS146"/>
    <mergeCell ref="AT146:AX146"/>
    <mergeCell ref="AY146:BD146"/>
    <mergeCell ref="B147:H147"/>
    <mergeCell ref="I147:K147"/>
    <mergeCell ref="L147:O147"/>
    <mergeCell ref="P147:S147"/>
    <mergeCell ref="T147:W147"/>
    <mergeCell ref="AP145:AS145"/>
    <mergeCell ref="AT145:AX145"/>
    <mergeCell ref="AY145:BD145"/>
    <mergeCell ref="B146:H146"/>
    <mergeCell ref="I146:K146"/>
    <mergeCell ref="L146:O146"/>
    <mergeCell ref="P146:S146"/>
    <mergeCell ref="T146:W146"/>
    <mergeCell ref="X146:AA146"/>
    <mergeCell ref="AB146:AG146"/>
    <mergeCell ref="AY144:BD144"/>
    <mergeCell ref="B145:H145"/>
    <mergeCell ref="I145:K145"/>
    <mergeCell ref="L145:O145"/>
    <mergeCell ref="P145:S145"/>
    <mergeCell ref="T145:W145"/>
    <mergeCell ref="X145:AA145"/>
    <mergeCell ref="AB145:AG145"/>
    <mergeCell ref="AH145:AK145"/>
    <mergeCell ref="AL145:AO145"/>
    <mergeCell ref="X144:AA144"/>
    <mergeCell ref="AB144:AG144"/>
    <mergeCell ref="AH144:AK144"/>
    <mergeCell ref="AL144:AO144"/>
    <mergeCell ref="AP144:AS144"/>
    <mergeCell ref="AT144:AX144"/>
    <mergeCell ref="AH143:AK143"/>
    <mergeCell ref="AL143:AO143"/>
    <mergeCell ref="AP143:AS143"/>
    <mergeCell ref="AT143:AX143"/>
    <mergeCell ref="AY143:BD143"/>
    <mergeCell ref="B144:H144"/>
    <mergeCell ref="I144:K144"/>
    <mergeCell ref="L144:O144"/>
    <mergeCell ref="P144:S144"/>
    <mergeCell ref="T144:W144"/>
    <mergeCell ref="AP142:AS142"/>
    <mergeCell ref="AT142:AX142"/>
    <mergeCell ref="AY142:BD142"/>
    <mergeCell ref="B143:H143"/>
    <mergeCell ref="I143:K143"/>
    <mergeCell ref="L143:O143"/>
    <mergeCell ref="P143:S143"/>
    <mergeCell ref="T143:W143"/>
    <mergeCell ref="X143:AA143"/>
    <mergeCell ref="AB143:AG143"/>
    <mergeCell ref="AY141:BD141"/>
    <mergeCell ref="B142:H142"/>
    <mergeCell ref="I142:K142"/>
    <mergeCell ref="L142:O142"/>
    <mergeCell ref="P142:S142"/>
    <mergeCell ref="T142:W142"/>
    <mergeCell ref="X142:AA142"/>
    <mergeCell ref="AB142:AG142"/>
    <mergeCell ref="AH142:AK142"/>
    <mergeCell ref="AL142:AO142"/>
    <mergeCell ref="X141:AA141"/>
    <mergeCell ref="AB141:AG141"/>
    <mergeCell ref="AH141:AK141"/>
    <mergeCell ref="AL141:AO141"/>
    <mergeCell ref="AP141:AS141"/>
    <mergeCell ref="AT141:AX141"/>
    <mergeCell ref="AH140:AK140"/>
    <mergeCell ref="AL140:AO140"/>
    <mergeCell ref="AP140:AS140"/>
    <mergeCell ref="AT140:AX140"/>
    <mergeCell ref="AY140:BD140"/>
    <mergeCell ref="B141:H141"/>
    <mergeCell ref="I141:K141"/>
    <mergeCell ref="L141:O141"/>
    <mergeCell ref="P141:S141"/>
    <mergeCell ref="T141:W141"/>
    <mergeCell ref="AP139:AS139"/>
    <mergeCell ref="AT139:AX139"/>
    <mergeCell ref="AY139:BD139"/>
    <mergeCell ref="B140:H140"/>
    <mergeCell ref="I140:K140"/>
    <mergeCell ref="L140:O140"/>
    <mergeCell ref="P140:S140"/>
    <mergeCell ref="T140:W140"/>
    <mergeCell ref="X140:AA140"/>
    <mergeCell ref="AB140:AG140"/>
    <mergeCell ref="AY138:BD138"/>
    <mergeCell ref="B139:H139"/>
    <mergeCell ref="I139:K139"/>
    <mergeCell ref="L139:O139"/>
    <mergeCell ref="P139:S139"/>
    <mergeCell ref="T139:W139"/>
    <mergeCell ref="X139:AA139"/>
    <mergeCell ref="AB139:AG139"/>
    <mergeCell ref="AH139:AK139"/>
    <mergeCell ref="AL139:AO139"/>
    <mergeCell ref="X138:AA138"/>
    <mergeCell ref="AB138:AG138"/>
    <mergeCell ref="AH138:AK138"/>
    <mergeCell ref="AL138:AO138"/>
    <mergeCell ref="AP138:AS138"/>
    <mergeCell ref="AT138:AX138"/>
    <mergeCell ref="A138:A149"/>
    <mergeCell ref="B138:H138"/>
    <mergeCell ref="I138:K138"/>
    <mergeCell ref="L138:O138"/>
    <mergeCell ref="P138:S138"/>
    <mergeCell ref="T138:W138"/>
    <mergeCell ref="AY136:BD137"/>
    <mergeCell ref="P137:S137"/>
    <mergeCell ref="T137:W137"/>
    <mergeCell ref="X137:AA137"/>
    <mergeCell ref="AB137:AG137"/>
    <mergeCell ref="AH137:AK137"/>
    <mergeCell ref="AL137:AO137"/>
    <mergeCell ref="AP137:AS137"/>
    <mergeCell ref="AT137:AX137"/>
    <mergeCell ref="A136:A137"/>
    <mergeCell ref="B136:H137"/>
    <mergeCell ref="I136:K137"/>
    <mergeCell ref="L136:O137"/>
    <mergeCell ref="P136:AG136"/>
    <mergeCell ref="AH136:AX136"/>
    <mergeCell ref="AP134:AS134"/>
    <mergeCell ref="AT134:AX134"/>
    <mergeCell ref="AY134:BD134"/>
    <mergeCell ref="B135:K135"/>
    <mergeCell ref="L135:AH135"/>
    <mergeCell ref="AP135:AU135"/>
    <mergeCell ref="AY133:BD133"/>
    <mergeCell ref="B134:H134"/>
    <mergeCell ref="I134:K134"/>
    <mergeCell ref="L134:O134"/>
    <mergeCell ref="P134:S134"/>
    <mergeCell ref="T134:W134"/>
    <mergeCell ref="X134:AA134"/>
    <mergeCell ref="AB134:AG134"/>
    <mergeCell ref="AH134:AK134"/>
    <mergeCell ref="AL134:AO134"/>
    <mergeCell ref="X133:AA133"/>
    <mergeCell ref="AB133:AG133"/>
    <mergeCell ref="AH133:AK133"/>
    <mergeCell ref="AL133:AO133"/>
    <mergeCell ref="AP133:AS133"/>
    <mergeCell ref="AT133:AX133"/>
    <mergeCell ref="AH132:AK132"/>
    <mergeCell ref="AL132:AO132"/>
    <mergeCell ref="AP132:AS132"/>
    <mergeCell ref="AT132:AX132"/>
    <mergeCell ref="AY132:BD132"/>
    <mergeCell ref="B133:H133"/>
    <mergeCell ref="I133:K133"/>
    <mergeCell ref="L133:O133"/>
    <mergeCell ref="P133:S133"/>
    <mergeCell ref="T133:W133"/>
    <mergeCell ref="AP131:AS131"/>
    <mergeCell ref="AT131:AX131"/>
    <mergeCell ref="AY131:BD131"/>
    <mergeCell ref="B132:H132"/>
    <mergeCell ref="I132:K132"/>
    <mergeCell ref="L132:O132"/>
    <mergeCell ref="P132:S132"/>
    <mergeCell ref="T132:W132"/>
    <mergeCell ref="X132:AA132"/>
    <mergeCell ref="AB132:AG132"/>
    <mergeCell ref="AY130:BD130"/>
    <mergeCell ref="B131:H131"/>
    <mergeCell ref="I131:K131"/>
    <mergeCell ref="L131:O131"/>
    <mergeCell ref="P131:S131"/>
    <mergeCell ref="T131:W131"/>
    <mergeCell ref="X131:AA131"/>
    <mergeCell ref="AB131:AG131"/>
    <mergeCell ref="AH131:AK131"/>
    <mergeCell ref="AL131:AO131"/>
    <mergeCell ref="X130:AA130"/>
    <mergeCell ref="AB130:AG130"/>
    <mergeCell ref="AH130:AK130"/>
    <mergeCell ref="AL130:AO130"/>
    <mergeCell ref="AP130:AS130"/>
    <mergeCell ref="AT130:AX130"/>
    <mergeCell ref="AH129:AK129"/>
    <mergeCell ref="AL129:AO129"/>
    <mergeCell ref="AP129:AS129"/>
    <mergeCell ref="AT129:AX129"/>
    <mergeCell ref="AY129:BD129"/>
    <mergeCell ref="B130:H130"/>
    <mergeCell ref="I130:K130"/>
    <mergeCell ref="L130:O130"/>
    <mergeCell ref="P130:S130"/>
    <mergeCell ref="T130:W130"/>
    <mergeCell ref="AP128:AS128"/>
    <mergeCell ref="AT128:AX128"/>
    <mergeCell ref="AY128:BD128"/>
    <mergeCell ref="B129:H129"/>
    <mergeCell ref="I129:K129"/>
    <mergeCell ref="L129:O129"/>
    <mergeCell ref="P129:S129"/>
    <mergeCell ref="T129:W129"/>
    <mergeCell ref="X129:AA129"/>
    <mergeCell ref="AB129:AG129"/>
    <mergeCell ref="AY127:BD127"/>
    <mergeCell ref="B128:H128"/>
    <mergeCell ref="I128:K128"/>
    <mergeCell ref="L128:O128"/>
    <mergeCell ref="P128:S128"/>
    <mergeCell ref="T128:W128"/>
    <mergeCell ref="X128:AA128"/>
    <mergeCell ref="AB128:AG128"/>
    <mergeCell ref="AH128:AK128"/>
    <mergeCell ref="AL128:AO128"/>
    <mergeCell ref="X127:AA127"/>
    <mergeCell ref="AB127:AG127"/>
    <mergeCell ref="AH127:AK127"/>
    <mergeCell ref="AL127:AO127"/>
    <mergeCell ref="AP127:AS127"/>
    <mergeCell ref="AT127:AX127"/>
    <mergeCell ref="AH126:AK126"/>
    <mergeCell ref="AL126:AO126"/>
    <mergeCell ref="AP126:AS126"/>
    <mergeCell ref="AT126:AX126"/>
    <mergeCell ref="AY126:BD126"/>
    <mergeCell ref="B127:H127"/>
    <mergeCell ref="I127:K127"/>
    <mergeCell ref="L127:O127"/>
    <mergeCell ref="P127:S127"/>
    <mergeCell ref="T127:W127"/>
    <mergeCell ref="AP125:AS125"/>
    <mergeCell ref="AT125:AX125"/>
    <mergeCell ref="AY125:BD125"/>
    <mergeCell ref="B126:H126"/>
    <mergeCell ref="I126:K126"/>
    <mergeCell ref="L126:O126"/>
    <mergeCell ref="P126:S126"/>
    <mergeCell ref="T126:W126"/>
    <mergeCell ref="X126:AA126"/>
    <mergeCell ref="AB126:AG126"/>
    <mergeCell ref="AY124:BD124"/>
    <mergeCell ref="B125:H125"/>
    <mergeCell ref="I125:K125"/>
    <mergeCell ref="L125:O125"/>
    <mergeCell ref="P125:S125"/>
    <mergeCell ref="T125:W125"/>
    <mergeCell ref="X125:AA125"/>
    <mergeCell ref="AB125:AG125"/>
    <mergeCell ref="AH125:AK125"/>
    <mergeCell ref="AL125:AO125"/>
    <mergeCell ref="X124:AA124"/>
    <mergeCell ref="AB124:AG124"/>
    <mergeCell ref="AH124:AK124"/>
    <mergeCell ref="AL124:AO124"/>
    <mergeCell ref="AP124:AS124"/>
    <mergeCell ref="AT124:AX124"/>
    <mergeCell ref="A124:A135"/>
    <mergeCell ref="B124:H124"/>
    <mergeCell ref="I124:K124"/>
    <mergeCell ref="L124:O124"/>
    <mergeCell ref="P124:S124"/>
    <mergeCell ref="T124:W124"/>
    <mergeCell ref="AY122:BD123"/>
    <mergeCell ref="P123:S123"/>
    <mergeCell ref="T123:W123"/>
    <mergeCell ref="X123:AA123"/>
    <mergeCell ref="AB123:AG123"/>
    <mergeCell ref="AH123:AK123"/>
    <mergeCell ref="AL123:AO123"/>
    <mergeCell ref="AP123:AS123"/>
    <mergeCell ref="AT123:AX123"/>
    <mergeCell ref="A122:A123"/>
    <mergeCell ref="B122:H123"/>
    <mergeCell ref="I122:K123"/>
    <mergeCell ref="L122:O123"/>
    <mergeCell ref="P122:AG122"/>
    <mergeCell ref="AH122:AX122"/>
    <mergeCell ref="B120:K120"/>
    <mergeCell ref="L120:AA120"/>
    <mergeCell ref="AB120:AY120"/>
    <mergeCell ref="AZ120:BD120"/>
    <mergeCell ref="B121:K121"/>
    <mergeCell ref="L121:AA121"/>
    <mergeCell ref="AB121:AY121"/>
    <mergeCell ref="AZ121:BD121"/>
    <mergeCell ref="B118:K118"/>
    <mergeCell ref="L118:AA118"/>
    <mergeCell ref="AB118:AY118"/>
    <mergeCell ref="AZ118:BD118"/>
    <mergeCell ref="B119:K119"/>
    <mergeCell ref="L119:AA119"/>
    <mergeCell ref="AB119:AY119"/>
    <mergeCell ref="AZ119:BD119"/>
    <mergeCell ref="AH115:AK115"/>
    <mergeCell ref="AL115:AO115"/>
    <mergeCell ref="AP115:AS115"/>
    <mergeCell ref="AT115:AX115"/>
    <mergeCell ref="AY115:BD115"/>
    <mergeCell ref="B116:K116"/>
    <mergeCell ref="L116:AH116"/>
    <mergeCell ref="AP116:AU116"/>
    <mergeCell ref="AP114:AS114"/>
    <mergeCell ref="AT114:AX114"/>
    <mergeCell ref="AY114:BD114"/>
    <mergeCell ref="B115:H115"/>
    <mergeCell ref="I115:K115"/>
    <mergeCell ref="L115:O115"/>
    <mergeCell ref="P115:S115"/>
    <mergeCell ref="T115:W115"/>
    <mergeCell ref="X115:AA115"/>
    <mergeCell ref="AB115:AG115"/>
    <mergeCell ref="AY113:BD113"/>
    <mergeCell ref="B114:H114"/>
    <mergeCell ref="I114:K114"/>
    <mergeCell ref="L114:O114"/>
    <mergeCell ref="P114:S114"/>
    <mergeCell ref="T114:W114"/>
    <mergeCell ref="X114:AA114"/>
    <mergeCell ref="AB114:AG114"/>
    <mergeCell ref="AH114:AK114"/>
    <mergeCell ref="AL114:AO114"/>
    <mergeCell ref="X113:AA113"/>
    <mergeCell ref="AB113:AG113"/>
    <mergeCell ref="AH113:AK113"/>
    <mergeCell ref="AL113:AO113"/>
    <mergeCell ref="AP113:AS113"/>
    <mergeCell ref="AT113:AX113"/>
    <mergeCell ref="AH112:AK112"/>
    <mergeCell ref="AL112:AO112"/>
    <mergeCell ref="AP112:AS112"/>
    <mergeCell ref="AT112:AX112"/>
    <mergeCell ref="AY112:BD112"/>
    <mergeCell ref="B113:H113"/>
    <mergeCell ref="I113:K113"/>
    <mergeCell ref="L113:O113"/>
    <mergeCell ref="P113:S113"/>
    <mergeCell ref="T113:W113"/>
    <mergeCell ref="AP111:AS111"/>
    <mergeCell ref="AT111:AX111"/>
    <mergeCell ref="AY111:BD111"/>
    <mergeCell ref="B112:H112"/>
    <mergeCell ref="I112:K112"/>
    <mergeCell ref="L112:O112"/>
    <mergeCell ref="P112:S112"/>
    <mergeCell ref="T112:W112"/>
    <mergeCell ref="X112:AA112"/>
    <mergeCell ref="AB112:AG112"/>
    <mergeCell ref="AY110:BD110"/>
    <mergeCell ref="B111:H111"/>
    <mergeCell ref="I111:K111"/>
    <mergeCell ref="L111:O111"/>
    <mergeCell ref="P111:S111"/>
    <mergeCell ref="T111:W111"/>
    <mergeCell ref="X111:AA111"/>
    <mergeCell ref="AB111:AG111"/>
    <mergeCell ref="AH111:AK111"/>
    <mergeCell ref="AL111:AO111"/>
    <mergeCell ref="X110:AA110"/>
    <mergeCell ref="AB110:AG110"/>
    <mergeCell ref="AH110:AK110"/>
    <mergeCell ref="AL110:AO110"/>
    <mergeCell ref="AP110:AS110"/>
    <mergeCell ref="AT110:AX110"/>
    <mergeCell ref="AH109:AK109"/>
    <mergeCell ref="AL109:AO109"/>
    <mergeCell ref="AP109:AS109"/>
    <mergeCell ref="AT109:AX109"/>
    <mergeCell ref="AY109:BD109"/>
    <mergeCell ref="B110:H110"/>
    <mergeCell ref="I110:K110"/>
    <mergeCell ref="L110:O110"/>
    <mergeCell ref="P110:S110"/>
    <mergeCell ref="T110:W110"/>
    <mergeCell ref="AP108:AS108"/>
    <mergeCell ref="AT108:AX108"/>
    <mergeCell ref="AY108:BD108"/>
    <mergeCell ref="B109:H109"/>
    <mergeCell ref="I109:K109"/>
    <mergeCell ref="L109:O109"/>
    <mergeCell ref="P109:S109"/>
    <mergeCell ref="T109:W109"/>
    <mergeCell ref="X109:AA109"/>
    <mergeCell ref="AB109:AG109"/>
    <mergeCell ref="AY107:BD107"/>
    <mergeCell ref="B108:H108"/>
    <mergeCell ref="I108:K108"/>
    <mergeCell ref="L108:O108"/>
    <mergeCell ref="P108:S108"/>
    <mergeCell ref="T108:W108"/>
    <mergeCell ref="X108:AA108"/>
    <mergeCell ref="AB108:AG108"/>
    <mergeCell ref="AH108:AK108"/>
    <mergeCell ref="AL108:AO108"/>
    <mergeCell ref="X107:AA107"/>
    <mergeCell ref="AB107:AG107"/>
    <mergeCell ref="AH107:AK107"/>
    <mergeCell ref="AL107:AO107"/>
    <mergeCell ref="AP107:AS107"/>
    <mergeCell ref="AT107:AX107"/>
    <mergeCell ref="AH106:AK106"/>
    <mergeCell ref="AL106:AO106"/>
    <mergeCell ref="AP106:AS106"/>
    <mergeCell ref="AT106:AX106"/>
    <mergeCell ref="AY106:BD106"/>
    <mergeCell ref="B107:H107"/>
    <mergeCell ref="I107:K107"/>
    <mergeCell ref="L107:O107"/>
    <mergeCell ref="P107:S107"/>
    <mergeCell ref="T107:W107"/>
    <mergeCell ref="AP105:AS105"/>
    <mergeCell ref="AT105:AX105"/>
    <mergeCell ref="AY105:BD105"/>
    <mergeCell ref="B106:H106"/>
    <mergeCell ref="I106:K106"/>
    <mergeCell ref="L106:O106"/>
    <mergeCell ref="P106:S106"/>
    <mergeCell ref="T106:W106"/>
    <mergeCell ref="X106:AA106"/>
    <mergeCell ref="AB106:AG106"/>
    <mergeCell ref="AY104:BD104"/>
    <mergeCell ref="B105:H105"/>
    <mergeCell ref="I105:K105"/>
    <mergeCell ref="L105:O105"/>
    <mergeCell ref="P105:S105"/>
    <mergeCell ref="T105:W105"/>
    <mergeCell ref="X105:AA105"/>
    <mergeCell ref="AB105:AG105"/>
    <mergeCell ref="AH105:AK105"/>
    <mergeCell ref="AL105:AO105"/>
    <mergeCell ref="X104:AA104"/>
    <mergeCell ref="AB104:AG104"/>
    <mergeCell ref="AH104:AK104"/>
    <mergeCell ref="AL104:AO104"/>
    <mergeCell ref="AP104:AS104"/>
    <mergeCell ref="AT104:AX104"/>
    <mergeCell ref="AH103:AK103"/>
    <mergeCell ref="AL103:AO103"/>
    <mergeCell ref="AP103:AS103"/>
    <mergeCell ref="AT103:AX103"/>
    <mergeCell ref="AY103:BD103"/>
    <mergeCell ref="B104:H104"/>
    <mergeCell ref="I104:K104"/>
    <mergeCell ref="L104:O104"/>
    <mergeCell ref="P104:S104"/>
    <mergeCell ref="T104:W104"/>
    <mergeCell ref="AP102:AS102"/>
    <mergeCell ref="AT102:AX102"/>
    <mergeCell ref="AY102:BD102"/>
    <mergeCell ref="B103:H103"/>
    <mergeCell ref="I103:K103"/>
    <mergeCell ref="L103:O103"/>
    <mergeCell ref="P103:S103"/>
    <mergeCell ref="T103:W103"/>
    <mergeCell ref="X103:AA103"/>
    <mergeCell ref="AB103:AG103"/>
    <mergeCell ref="AY101:BD101"/>
    <mergeCell ref="B102:H102"/>
    <mergeCell ref="I102:K102"/>
    <mergeCell ref="L102:O102"/>
    <mergeCell ref="P102:S102"/>
    <mergeCell ref="T102:W102"/>
    <mergeCell ref="X102:AA102"/>
    <mergeCell ref="AB102:AG102"/>
    <mergeCell ref="AH102:AK102"/>
    <mergeCell ref="AL102:AO102"/>
    <mergeCell ref="X101:AA101"/>
    <mergeCell ref="AB101:AG101"/>
    <mergeCell ref="AH101:AK101"/>
    <mergeCell ref="AL101:AO101"/>
    <mergeCell ref="AP101:AS101"/>
    <mergeCell ref="AT101:AX101"/>
    <mergeCell ref="AH100:AK100"/>
    <mergeCell ref="AL100:AO100"/>
    <mergeCell ref="AP100:AS100"/>
    <mergeCell ref="AT100:AX100"/>
    <mergeCell ref="AY100:BD100"/>
    <mergeCell ref="B101:H101"/>
    <mergeCell ref="I101:K101"/>
    <mergeCell ref="L101:O101"/>
    <mergeCell ref="P101:S101"/>
    <mergeCell ref="T101:W101"/>
    <mergeCell ref="AP99:AS99"/>
    <mergeCell ref="AT99:AX99"/>
    <mergeCell ref="AY99:BD99"/>
    <mergeCell ref="B100:H100"/>
    <mergeCell ref="I100:K100"/>
    <mergeCell ref="L100:O100"/>
    <mergeCell ref="P100:S100"/>
    <mergeCell ref="T100:W100"/>
    <mergeCell ref="X100:AA100"/>
    <mergeCell ref="AB100:AG100"/>
    <mergeCell ref="AY98:BD98"/>
    <mergeCell ref="B99:H99"/>
    <mergeCell ref="I99:K99"/>
    <mergeCell ref="L99:O99"/>
    <mergeCell ref="P99:S99"/>
    <mergeCell ref="T99:W99"/>
    <mergeCell ref="X99:AA99"/>
    <mergeCell ref="AB99:AG99"/>
    <mergeCell ref="AH99:AK99"/>
    <mergeCell ref="AL99:AO99"/>
    <mergeCell ref="X98:AA98"/>
    <mergeCell ref="AB98:AG98"/>
    <mergeCell ref="AH98:AK98"/>
    <mergeCell ref="AL98:AO98"/>
    <mergeCell ref="AP98:AS98"/>
    <mergeCell ref="AT98:AX98"/>
    <mergeCell ref="AH95:AK95"/>
    <mergeCell ref="AL95:AO95"/>
    <mergeCell ref="AP95:AS95"/>
    <mergeCell ref="AT95:AX95"/>
    <mergeCell ref="AY95:BD95"/>
    <mergeCell ref="B98:H98"/>
    <mergeCell ref="I98:K98"/>
    <mergeCell ref="L98:O98"/>
    <mergeCell ref="P98:S98"/>
    <mergeCell ref="T98:W98"/>
    <mergeCell ref="AP94:AS94"/>
    <mergeCell ref="AT94:AX94"/>
    <mergeCell ref="AY94:BD94"/>
    <mergeCell ref="B95:H95"/>
    <mergeCell ref="I95:K95"/>
    <mergeCell ref="L95:O95"/>
    <mergeCell ref="P95:S95"/>
    <mergeCell ref="T95:W95"/>
    <mergeCell ref="X95:AA95"/>
    <mergeCell ref="AB95:AG95"/>
    <mergeCell ref="AY93:BD93"/>
    <mergeCell ref="B94:H94"/>
    <mergeCell ref="I94:K94"/>
    <mergeCell ref="L94:O94"/>
    <mergeCell ref="P94:S94"/>
    <mergeCell ref="T94:W94"/>
    <mergeCell ref="X94:AA94"/>
    <mergeCell ref="AB94:AG94"/>
    <mergeCell ref="AH94:AK94"/>
    <mergeCell ref="AL94:AO94"/>
    <mergeCell ref="X93:AA93"/>
    <mergeCell ref="AB93:AG93"/>
    <mergeCell ref="AH93:AK93"/>
    <mergeCell ref="AL93:AO93"/>
    <mergeCell ref="AP93:AS93"/>
    <mergeCell ref="AT93:AX93"/>
    <mergeCell ref="A93:A116"/>
    <mergeCell ref="B93:H93"/>
    <mergeCell ref="I93:K93"/>
    <mergeCell ref="L93:O93"/>
    <mergeCell ref="P93:S93"/>
    <mergeCell ref="T93:W93"/>
    <mergeCell ref="AY91:BD92"/>
    <mergeCell ref="P92:S92"/>
    <mergeCell ref="T92:W92"/>
    <mergeCell ref="X92:AA92"/>
    <mergeCell ref="AB92:AG92"/>
    <mergeCell ref="AH92:AK92"/>
    <mergeCell ref="AL92:AO92"/>
    <mergeCell ref="AP92:AS92"/>
    <mergeCell ref="AT92:AX92"/>
    <mergeCell ref="B90:K90"/>
    <mergeCell ref="L90:AA90"/>
    <mergeCell ref="AB90:AY90"/>
    <mergeCell ref="AZ90:BD90"/>
    <mergeCell ref="A91:A92"/>
    <mergeCell ref="B91:H92"/>
    <mergeCell ref="I91:K92"/>
    <mergeCell ref="L91:O92"/>
    <mergeCell ref="P91:AG91"/>
    <mergeCell ref="AH91:AX91"/>
    <mergeCell ref="B88:K88"/>
    <mergeCell ref="L88:AA88"/>
    <mergeCell ref="AB88:AY88"/>
    <mergeCell ref="AZ88:BD88"/>
    <mergeCell ref="B89:K89"/>
    <mergeCell ref="L89:AA89"/>
    <mergeCell ref="AB89:AY89"/>
    <mergeCell ref="AZ89:BD89"/>
    <mergeCell ref="H84:T84"/>
    <mergeCell ref="U84:Z84"/>
    <mergeCell ref="AI84:AN84"/>
    <mergeCell ref="AU84:BA84"/>
    <mergeCell ref="B87:K87"/>
    <mergeCell ref="L87:AA87"/>
    <mergeCell ref="AB87:AY87"/>
    <mergeCell ref="AZ87:BD87"/>
    <mergeCell ref="H82:T82"/>
    <mergeCell ref="U82:Z82"/>
    <mergeCell ref="AI82:AN82"/>
    <mergeCell ref="AU82:BA82"/>
    <mergeCell ref="H83:T83"/>
    <mergeCell ref="U83:Z83"/>
    <mergeCell ref="AI83:AN83"/>
    <mergeCell ref="AU83:BA83"/>
    <mergeCell ref="H80:T80"/>
    <mergeCell ref="U80:AC80"/>
    <mergeCell ref="AD80:AT80"/>
    <mergeCell ref="AU80:BD80"/>
    <mergeCell ref="H81:T81"/>
    <mergeCell ref="U81:Z81"/>
    <mergeCell ref="AI81:AN81"/>
    <mergeCell ref="AU81:BA81"/>
    <mergeCell ref="AD78:AF79"/>
    <mergeCell ref="AG78:AI79"/>
    <mergeCell ref="AJ78:AL79"/>
    <mergeCell ref="AM78:AO79"/>
    <mergeCell ref="AP78:AT79"/>
    <mergeCell ref="AU78:BD78"/>
    <mergeCell ref="AU79:AZ79"/>
    <mergeCell ref="BA79:BD79"/>
    <mergeCell ref="A78:A79"/>
    <mergeCell ref="B78:D79"/>
    <mergeCell ref="E78:G79"/>
    <mergeCell ref="H78:M79"/>
    <mergeCell ref="N78:T79"/>
    <mergeCell ref="U78:AC79"/>
    <mergeCell ref="AD76:AF77"/>
    <mergeCell ref="AG76:AI77"/>
    <mergeCell ref="AJ76:AL77"/>
    <mergeCell ref="AM76:AO77"/>
    <mergeCell ref="AP76:AT77"/>
    <mergeCell ref="AU76:BD76"/>
    <mergeCell ref="AU77:AZ77"/>
    <mergeCell ref="BA77:BD77"/>
    <mergeCell ref="A76:A77"/>
    <mergeCell ref="B76:D77"/>
    <mergeCell ref="E76:G77"/>
    <mergeCell ref="H76:M77"/>
    <mergeCell ref="N76:T77"/>
    <mergeCell ref="U76:AC77"/>
    <mergeCell ref="AD74:AF75"/>
    <mergeCell ref="AG74:AI75"/>
    <mergeCell ref="AJ74:AL75"/>
    <mergeCell ref="AM74:AO75"/>
    <mergeCell ref="AP74:AT75"/>
    <mergeCell ref="AU74:BD74"/>
    <mergeCell ref="AU75:AZ75"/>
    <mergeCell ref="BA75:BD75"/>
    <mergeCell ref="A74:A75"/>
    <mergeCell ref="B74:D75"/>
    <mergeCell ref="E74:G75"/>
    <mergeCell ref="H74:M75"/>
    <mergeCell ref="N74:T75"/>
    <mergeCell ref="U74:AC75"/>
    <mergeCell ref="AD72:AF73"/>
    <mergeCell ref="AG72:AI73"/>
    <mergeCell ref="AJ72:AL73"/>
    <mergeCell ref="AM72:AO73"/>
    <mergeCell ref="AP72:AT73"/>
    <mergeCell ref="AU72:BD72"/>
    <mergeCell ref="AU73:AZ73"/>
    <mergeCell ref="BA73:BD73"/>
    <mergeCell ref="A72:A73"/>
    <mergeCell ref="B72:D73"/>
    <mergeCell ref="E72:G73"/>
    <mergeCell ref="H72:M73"/>
    <mergeCell ref="N72:T73"/>
    <mergeCell ref="U72:AC73"/>
    <mergeCell ref="AD70:AF71"/>
    <mergeCell ref="AG70:AI71"/>
    <mergeCell ref="AJ70:AL71"/>
    <mergeCell ref="AM70:AO71"/>
    <mergeCell ref="AP70:AT71"/>
    <mergeCell ref="AU70:BD70"/>
    <mergeCell ref="AU71:AZ71"/>
    <mergeCell ref="BA71:BD71"/>
    <mergeCell ref="A70:A71"/>
    <mergeCell ref="B70:D71"/>
    <mergeCell ref="E70:G71"/>
    <mergeCell ref="H70:M71"/>
    <mergeCell ref="N70:T71"/>
    <mergeCell ref="U70:AC71"/>
    <mergeCell ref="AD68:AF69"/>
    <mergeCell ref="AG68:AI69"/>
    <mergeCell ref="AJ68:AL69"/>
    <mergeCell ref="AM68:AO69"/>
    <mergeCell ref="AP68:AT69"/>
    <mergeCell ref="AU68:BD68"/>
    <mergeCell ref="AU69:AZ69"/>
    <mergeCell ref="BA69:BD69"/>
    <mergeCell ref="A68:A69"/>
    <mergeCell ref="B68:D69"/>
    <mergeCell ref="E68:G69"/>
    <mergeCell ref="H68:M69"/>
    <mergeCell ref="N68:T69"/>
    <mergeCell ref="U68:AC69"/>
    <mergeCell ref="AD66:AF67"/>
    <mergeCell ref="AG66:AI67"/>
    <mergeCell ref="AJ66:AL67"/>
    <mergeCell ref="AM66:AO67"/>
    <mergeCell ref="AP66:AT67"/>
    <mergeCell ref="AU66:BD66"/>
    <mergeCell ref="AU67:AZ67"/>
    <mergeCell ref="BA67:BD67"/>
    <mergeCell ref="A66:A67"/>
    <mergeCell ref="B66:D67"/>
    <mergeCell ref="E66:G67"/>
    <mergeCell ref="H66:M67"/>
    <mergeCell ref="N66:T67"/>
    <mergeCell ref="U66:AC67"/>
    <mergeCell ref="AD64:AF65"/>
    <mergeCell ref="AG64:AI65"/>
    <mergeCell ref="AJ64:AL65"/>
    <mergeCell ref="AM64:AO65"/>
    <mergeCell ref="AP64:AT65"/>
    <mergeCell ref="AU64:BD64"/>
    <mergeCell ref="AU65:AZ65"/>
    <mergeCell ref="BA65:BD65"/>
    <mergeCell ref="A64:A65"/>
    <mergeCell ref="B64:D65"/>
    <mergeCell ref="E64:G65"/>
    <mergeCell ref="H64:M65"/>
    <mergeCell ref="N64:T65"/>
    <mergeCell ref="U64:AC65"/>
    <mergeCell ref="AD62:AF63"/>
    <mergeCell ref="AG62:AI63"/>
    <mergeCell ref="AJ62:AL63"/>
    <mergeCell ref="AM62:AO63"/>
    <mergeCell ref="AP62:AT63"/>
    <mergeCell ref="AU62:BD62"/>
    <mergeCell ref="AU63:AZ63"/>
    <mergeCell ref="BA63:BD63"/>
    <mergeCell ref="A62:A63"/>
    <mergeCell ref="B62:D63"/>
    <mergeCell ref="E62:G63"/>
    <mergeCell ref="H62:M63"/>
    <mergeCell ref="N62:T63"/>
    <mergeCell ref="U62:AC63"/>
    <mergeCell ref="AD60:AF61"/>
    <mergeCell ref="AG60:AI61"/>
    <mergeCell ref="AJ60:AL61"/>
    <mergeCell ref="AM60:AO61"/>
    <mergeCell ref="AP60:AT61"/>
    <mergeCell ref="AU60:BD60"/>
    <mergeCell ref="AU61:AZ61"/>
    <mergeCell ref="BA61:BD61"/>
    <mergeCell ref="A60:A61"/>
    <mergeCell ref="B60:D61"/>
    <mergeCell ref="E60:G61"/>
    <mergeCell ref="H60:M61"/>
    <mergeCell ref="N60:T61"/>
    <mergeCell ref="U60:AC61"/>
    <mergeCell ref="AD58:AF59"/>
    <mergeCell ref="AG58:AI59"/>
    <mergeCell ref="AJ58:AL59"/>
    <mergeCell ref="AM58:AO59"/>
    <mergeCell ref="AP58:AT59"/>
    <mergeCell ref="AU58:BD58"/>
    <mergeCell ref="AU59:AZ59"/>
    <mergeCell ref="BA59:BD59"/>
    <mergeCell ref="A58:A59"/>
    <mergeCell ref="B58:D59"/>
    <mergeCell ref="E58:G59"/>
    <mergeCell ref="H58:M59"/>
    <mergeCell ref="N58:T59"/>
    <mergeCell ref="U58:AC59"/>
    <mergeCell ref="AD56:AF57"/>
    <mergeCell ref="AG56:AI57"/>
    <mergeCell ref="AJ56:AL57"/>
    <mergeCell ref="AM56:AO57"/>
    <mergeCell ref="AP56:AT57"/>
    <mergeCell ref="AU56:BD56"/>
    <mergeCell ref="AU57:AZ57"/>
    <mergeCell ref="BA57:BD57"/>
    <mergeCell ref="A56:A57"/>
    <mergeCell ref="B56:D57"/>
    <mergeCell ref="E56:G57"/>
    <mergeCell ref="H56:M57"/>
    <mergeCell ref="N56:T57"/>
    <mergeCell ref="U56:AC57"/>
    <mergeCell ref="AD54:AF55"/>
    <mergeCell ref="AG54:AI55"/>
    <mergeCell ref="AJ54:AL55"/>
    <mergeCell ref="AM54:AO55"/>
    <mergeCell ref="AP54:AT55"/>
    <mergeCell ref="AU54:BD54"/>
    <mergeCell ref="AU55:AZ55"/>
    <mergeCell ref="BA55:BD55"/>
    <mergeCell ref="A54:A55"/>
    <mergeCell ref="B54:D55"/>
    <mergeCell ref="E54:G55"/>
    <mergeCell ref="H54:M55"/>
    <mergeCell ref="N54:T55"/>
    <mergeCell ref="U54:AC55"/>
    <mergeCell ref="AD52:AF53"/>
    <mergeCell ref="AG52:AI53"/>
    <mergeCell ref="AJ52:AL53"/>
    <mergeCell ref="AM52:AO53"/>
    <mergeCell ref="AP52:AT53"/>
    <mergeCell ref="AU52:BD52"/>
    <mergeCell ref="AU53:AZ53"/>
    <mergeCell ref="BA53:BD53"/>
    <mergeCell ref="A52:A53"/>
    <mergeCell ref="B52:D53"/>
    <mergeCell ref="E52:G53"/>
    <mergeCell ref="H52:M53"/>
    <mergeCell ref="N52:T53"/>
    <mergeCell ref="U52:AC53"/>
    <mergeCell ref="AD50:AF51"/>
    <mergeCell ref="AG50:AI51"/>
    <mergeCell ref="AJ50:AL51"/>
    <mergeCell ref="AM50:AO51"/>
    <mergeCell ref="AP50:AT51"/>
    <mergeCell ref="AU50:BD50"/>
    <mergeCell ref="AU51:AZ51"/>
    <mergeCell ref="BA51:BD51"/>
    <mergeCell ref="A50:A51"/>
    <mergeCell ref="B50:D51"/>
    <mergeCell ref="E50:G51"/>
    <mergeCell ref="H50:M51"/>
    <mergeCell ref="N50:T51"/>
    <mergeCell ref="U50:AC51"/>
    <mergeCell ref="AD47:AL48"/>
    <mergeCell ref="AM47:AT48"/>
    <mergeCell ref="AU47:BD49"/>
    <mergeCell ref="AD49:AF49"/>
    <mergeCell ref="AG49:AI49"/>
    <mergeCell ref="AJ49:AL49"/>
    <mergeCell ref="AM49:AO49"/>
    <mergeCell ref="AP49:AT49"/>
    <mergeCell ref="C41:G41"/>
    <mergeCell ref="Q41:S41"/>
    <mergeCell ref="AG41:AI41"/>
    <mergeCell ref="AW41:AY41"/>
    <mergeCell ref="A47:A49"/>
    <mergeCell ref="B47:D49"/>
    <mergeCell ref="E47:G49"/>
    <mergeCell ref="H47:M49"/>
    <mergeCell ref="N47:T49"/>
    <mergeCell ref="U47:AC49"/>
    <mergeCell ref="C40:G40"/>
    <mergeCell ref="H40:P40"/>
    <mergeCell ref="Q40:X40"/>
    <mergeCell ref="Y40:AB40"/>
    <mergeCell ref="AE40:AM40"/>
    <mergeCell ref="AN40:AR40"/>
    <mergeCell ref="AE38:AM38"/>
    <mergeCell ref="AN38:AR38"/>
    <mergeCell ref="C39:G39"/>
    <mergeCell ref="H39:P39"/>
    <mergeCell ref="Q39:X39"/>
    <mergeCell ref="Y39:AB39"/>
    <mergeCell ref="AE39:AM39"/>
    <mergeCell ref="AN39:AR39"/>
    <mergeCell ref="AN36:AR36"/>
    <mergeCell ref="C37:G37"/>
    <mergeCell ref="H37:P37"/>
    <mergeCell ref="Q37:X37"/>
    <mergeCell ref="Y37:AB37"/>
    <mergeCell ref="AE37:AM37"/>
    <mergeCell ref="AN37:AR37"/>
    <mergeCell ref="A36:B41"/>
    <mergeCell ref="C36:G36"/>
    <mergeCell ref="H36:P36"/>
    <mergeCell ref="Q36:X36"/>
    <mergeCell ref="Y36:AB36"/>
    <mergeCell ref="AE36:AM36"/>
    <mergeCell ref="C38:G38"/>
    <mergeCell ref="H38:P38"/>
    <mergeCell ref="Q38:X38"/>
    <mergeCell ref="Y38:AB38"/>
    <mergeCell ref="C35:G35"/>
    <mergeCell ref="H35:P35"/>
    <mergeCell ref="Q35:AD35"/>
    <mergeCell ref="AE35:AJ35"/>
    <mergeCell ref="AO35:AR35"/>
    <mergeCell ref="C34:G34"/>
    <mergeCell ref="H34:P34"/>
    <mergeCell ref="Q34:AD34"/>
    <mergeCell ref="AE34:AH34"/>
    <mergeCell ref="C33:G33"/>
    <mergeCell ref="H33:P33"/>
    <mergeCell ref="Q33:AD33"/>
    <mergeCell ref="AE33:AH33"/>
    <mergeCell ref="C32:G32"/>
    <mergeCell ref="H32:P32"/>
    <mergeCell ref="Q32:AD32"/>
    <mergeCell ref="AE32:AH32"/>
    <mergeCell ref="C30:G30"/>
    <mergeCell ref="H30:P30"/>
    <mergeCell ref="Q30:AD30"/>
    <mergeCell ref="AE30:AH30"/>
    <mergeCell ref="AK30:BC30"/>
    <mergeCell ref="A29:B35"/>
    <mergeCell ref="C29:G29"/>
    <mergeCell ref="H29:P29"/>
    <mergeCell ref="Q29:AD29"/>
    <mergeCell ref="AE29:AH29"/>
    <mergeCell ref="C31:G31"/>
    <mergeCell ref="H31:P31"/>
    <mergeCell ref="Q31:AD31"/>
    <mergeCell ref="AE31:AH31"/>
    <mergeCell ref="AW27:BD27"/>
    <mergeCell ref="C28:G28"/>
    <mergeCell ref="H28:P28"/>
    <mergeCell ref="Q28:Z28"/>
    <mergeCell ref="AE28:AG28"/>
    <mergeCell ref="AL28:AR28"/>
    <mergeCell ref="A27:B28"/>
    <mergeCell ref="C27:G27"/>
    <mergeCell ref="H27:P27"/>
    <mergeCell ref="Q27:Z27"/>
    <mergeCell ref="AE27:AG27"/>
    <mergeCell ref="AL27:AR27"/>
    <mergeCell ref="AW25:BB25"/>
    <mergeCell ref="C26:G26"/>
    <mergeCell ref="H26:P26"/>
    <mergeCell ref="AL26:AQ26"/>
    <mergeCell ref="AW26:BA26"/>
    <mergeCell ref="AW23:BB23"/>
    <mergeCell ref="C24:G25"/>
    <mergeCell ref="H24:P24"/>
    <mergeCell ref="Q24:Z24"/>
    <mergeCell ref="AE24:AH24"/>
    <mergeCell ref="AW21:BB21"/>
    <mergeCell ref="C22:G23"/>
    <mergeCell ref="H22:P22"/>
    <mergeCell ref="Q22:Z22"/>
    <mergeCell ref="AE22:AH22"/>
    <mergeCell ref="AI22:AO22"/>
    <mergeCell ref="Q20:Z20"/>
    <mergeCell ref="AE20:AH20"/>
    <mergeCell ref="AI20:AO20"/>
    <mergeCell ref="H21:P21"/>
    <mergeCell ref="AI24:AO24"/>
    <mergeCell ref="H25:P25"/>
    <mergeCell ref="H23:P23"/>
    <mergeCell ref="AW17:BB17"/>
    <mergeCell ref="C18:G19"/>
    <mergeCell ref="H18:P18"/>
    <mergeCell ref="Q18:Z18"/>
    <mergeCell ref="AE18:AH18"/>
    <mergeCell ref="AI18:AO18"/>
    <mergeCell ref="H19:P19"/>
    <mergeCell ref="AW19:BB19"/>
    <mergeCell ref="A16:B26"/>
    <mergeCell ref="C16:G17"/>
    <mergeCell ref="H16:P16"/>
    <mergeCell ref="Q16:Z16"/>
    <mergeCell ref="AE16:AH16"/>
    <mergeCell ref="AI16:AO16"/>
    <mergeCell ref="H17:P17"/>
    <mergeCell ref="Q17:AU17"/>
    <mergeCell ref="C20:G21"/>
    <mergeCell ref="H20:P20"/>
    <mergeCell ref="AQ14:AV14"/>
    <mergeCell ref="AW14:BC14"/>
    <mergeCell ref="H15:P15"/>
    <mergeCell ref="Q15:AD15"/>
    <mergeCell ref="AE15:AG15"/>
    <mergeCell ref="AH15:AU15"/>
    <mergeCell ref="H13:P13"/>
    <mergeCell ref="Q13:AD13"/>
    <mergeCell ref="AE13:BD13"/>
    <mergeCell ref="A14:B15"/>
    <mergeCell ref="C14:G15"/>
    <mergeCell ref="H14:P14"/>
    <mergeCell ref="Q14:U14"/>
    <mergeCell ref="X14:AB14"/>
    <mergeCell ref="AE14:AI14"/>
    <mergeCell ref="AL14:AP14"/>
    <mergeCell ref="AO10:AT10"/>
    <mergeCell ref="H11:P11"/>
    <mergeCell ref="Q11:Z11"/>
    <mergeCell ref="AE11:AG11"/>
    <mergeCell ref="AH11:AR11"/>
    <mergeCell ref="H12:P12"/>
    <mergeCell ref="Q12:Z12"/>
    <mergeCell ref="AE12:AG12"/>
    <mergeCell ref="AL12:AR12"/>
    <mergeCell ref="AE9:AG9"/>
    <mergeCell ref="AL9:AR9"/>
    <mergeCell ref="A10:B13"/>
    <mergeCell ref="C10:G13"/>
    <mergeCell ref="H10:P10"/>
    <mergeCell ref="Q10:U10"/>
    <mergeCell ref="V10:X10"/>
    <mergeCell ref="Y10:AB10"/>
    <mergeCell ref="AE10:AK10"/>
    <mergeCell ref="AL10:AN10"/>
    <mergeCell ref="AE6:BD6"/>
    <mergeCell ref="H7:P7"/>
    <mergeCell ref="Q7:Z7"/>
    <mergeCell ref="AE7:AG7"/>
    <mergeCell ref="AL7:AR7"/>
    <mergeCell ref="H8:P8"/>
    <mergeCell ref="Q8:AD8"/>
    <mergeCell ref="AF8:BD8"/>
    <mergeCell ref="AE4:AK4"/>
    <mergeCell ref="AL4:AN4"/>
    <mergeCell ref="AO4:AT4"/>
    <mergeCell ref="H5:P5"/>
    <mergeCell ref="Q5:Z5"/>
    <mergeCell ref="AE5:AG5"/>
    <mergeCell ref="AH5:AR5"/>
    <mergeCell ref="A4:B9"/>
    <mergeCell ref="C4:G9"/>
    <mergeCell ref="H4:P4"/>
    <mergeCell ref="Q4:U4"/>
    <mergeCell ref="V4:X4"/>
    <mergeCell ref="Y4:AB4"/>
    <mergeCell ref="H6:P6"/>
    <mergeCell ref="Q6:AD6"/>
    <mergeCell ref="H9:P9"/>
    <mergeCell ref="Q9:Z9"/>
    <mergeCell ref="AB96:AG96"/>
    <mergeCell ref="AH96:AK96"/>
    <mergeCell ref="A1:N2"/>
    <mergeCell ref="Q1:AM2"/>
    <mergeCell ref="A3:B3"/>
    <mergeCell ref="C3:G3"/>
    <mergeCell ref="H3:P3"/>
    <mergeCell ref="Q3:AD3"/>
    <mergeCell ref="AE3:AH3"/>
    <mergeCell ref="AI3:AZ3"/>
    <mergeCell ref="B96:H96"/>
    <mergeCell ref="I96:K96"/>
    <mergeCell ref="L96:O96"/>
    <mergeCell ref="P96:S96"/>
    <mergeCell ref="T96:W96"/>
    <mergeCell ref="X96:AA96"/>
    <mergeCell ref="AL96:AO96"/>
    <mergeCell ref="AP96:AS96"/>
    <mergeCell ref="AT96:AX96"/>
    <mergeCell ref="AY96:BD96"/>
    <mergeCell ref="B97:H97"/>
    <mergeCell ref="I97:K97"/>
    <mergeCell ref="L97:O97"/>
    <mergeCell ref="P97:S97"/>
    <mergeCell ref="T97:W97"/>
    <mergeCell ref="X97:AA97"/>
    <mergeCell ref="AB97:AG97"/>
    <mergeCell ref="AH97:AK97"/>
    <mergeCell ref="AL97:AO97"/>
    <mergeCell ref="AP97:AS97"/>
    <mergeCell ref="AT97:AX97"/>
    <mergeCell ref="AY97:BD97"/>
  </mergeCells>
  <conditionalFormatting sqref="L116:AH116 AP116:AU116 AB124:AG134 AT124:AX134 AP135:AU135 L135:AH135 AB138:AG148 AT138:AX148 L149:AH149 AP149:AU149 Q12:Z12 Q41:S45 AW17:BB25 AL26:AQ26 U81:Z85 AI81:AN85 AU81:BA85 AG41:AI45 AW41:AY45 AB93:AG115 AT93:AX115">
    <cfRule type="cellIs" priority="2" dxfId="2" operator="equal" stopIfTrue="1">
      <formula>0</formula>
    </cfRule>
  </conditionalFormatting>
  <conditionalFormatting sqref="AJ50:AL79">
    <cfRule type="expression" priority="1" dxfId="2" stopIfTrue="1">
      <formula>AND($E50="")</formula>
    </cfRule>
  </conditionalFormatting>
  <dataValidations count="20">
    <dataValidation type="list" allowBlank="1" showInputMessage="1" showErrorMessage="1" sqref="AZ119:AZ121 AZ88:AZ90">
      <formula1>"Ａ-１,Ａ-２,Ｂ,Ｃ,Ｄ,Ｅ,Ｆ"</formula1>
    </dataValidation>
    <dataValidation type="whole" operator="greaterThanOrEqual" allowBlank="1" showInputMessage="1" showErrorMessage="1" sqref="X124:AA134 AP124:AS134 X138:AA148 AP138:AS148 AP93:AS115 Q12 Q9 Q27:Q28 Q24 AE14 Q22 Q20 Q18 Q14 Q16 Q7">
      <formula1>1</formula1>
    </dataValidation>
    <dataValidation type="list" allowBlank="1" showInputMessage="1" showErrorMessage="1" sqref="I125:K134 I139:K148 I94:K115">
      <formula1>"①,②,③"</formula1>
    </dataValidation>
    <dataValidation type="list" allowBlank="1" showInputMessage="1" showErrorMessage="1" sqref="I124:K124 I138:K138 I93:K93">
      <formula1>"①,②,③,①②,②③,①③"</formula1>
    </dataValidation>
    <dataValidation allowBlank="1" showInputMessage="1" showErrorMessage="1" imeMode="off" sqref="AH11 Q11 Q5 AH5"/>
    <dataValidation type="list" allowBlank="1" showInputMessage="1" showErrorMessage="1" sqref="E52:G79">
      <formula1>"外 窓　交 換,内 窓　交 換,内 窓　新 設,外 窓　新 設"</formula1>
    </dataValidation>
    <dataValidation type="list" allowBlank="1" showInputMessage="1" showErrorMessage="1" sqref="AU36:BB40">
      <formula1>"出入口の拡幅,建具の改良,敷居の改良"</formula1>
    </dataValidation>
    <dataValidation type="list" operator="greaterThanOrEqual" allowBlank="1" showInputMessage="1" showErrorMessage="1" sqref="Q36:Q40">
      <formula1>"開戸,引戸,折戸,敷居"</formula1>
    </dataValidation>
    <dataValidation type="list" allowBlank="1" showInputMessage="1" showErrorMessage="1" sqref="Q13">
      <formula1>"和式,洋式"</formula1>
    </dataValidation>
    <dataValidation operator="lessThanOrEqual" allowBlank="1" showInputMessage="1" showErrorMessage="1" sqref="Q15:AD15"/>
    <dataValidation type="list" allowBlank="1" showInputMessage="1" showErrorMessage="1" sqref="AW14">
      <formula1>"片側,両側"</formula1>
    </dataValidation>
    <dataValidation type="whole" operator="greaterThanOrEqual" allowBlank="1" showInputMessage="1" showErrorMessage="1" sqref="AL27:AL28 AV7 AL12 AL7 AL9">
      <formula1>0</formula1>
    </dataValidation>
    <dataValidation type="list" operator="greaterThanOrEqual" allowBlank="1" showInputMessage="1" showErrorMessage="1" sqref="AE36:AE40">
      <formula1>"開戸,引戸,折戸,撤去等"</formula1>
    </dataValidation>
    <dataValidation type="list" allowBlank="1" showInputMessage="1" showErrorMessage="1" sqref="AM78 AM74 AM72 AM76 AM60 AM56 AM58 AM52 AM50 AM64 AM66 AM62 AM70 AM68 AM54">
      <formula1>"一重,二重,三重"</formula1>
    </dataValidation>
    <dataValidation type="list" allowBlank="1" showInputMessage="1" showErrorMessage="1" sqref="AU78:BD78 AU50:BD50 AU52:BD52 AU74:BD74 AU56:BD56 AU58:BD58 AU60:BD60 AU62:BD62 AU64:BD64 AU66:BD66 AU68:BD68 AU70:BD70 AU76:BD76 AU72:BD72 AU54:BD54">
      <formula1>"Low-E複層ガラス,複層ガラス,単板ガラス,三層ガラス"</formula1>
    </dataValidation>
    <dataValidation type="list" allowBlank="1" showInputMessage="1" showErrorMessage="1" sqref="AP78 AP50 AP68 AP70 AP62 AP66 AP64 AP74 AP52 AP58 AP56 AP60 AP76 AP72 AP54">
      <formula1>"樹脂製,プラスチック製,木製,金属製"</formula1>
    </dataValidation>
    <dataValidation type="custom" allowBlank="1" showInputMessage="1" showErrorMessage="1" imeMode="off" sqref="AG78 Q10 AE10 Q4 AE4 AG72 AG76 AG50 AG60 AG56 AG58 AG52 AG74 AG64 AG66 AG62 AG70 AG68 AD50:AE50 AD68:AE68 AD70:AE70 AD62:AE62 AD66:AE66 AD64:AE64 AD52:AE52 AD58:AE58 AD56:AE56 AD60:AE60 AD76:AE76 AD72:AE72 AD74:AE74 AD54:AE54 AD78:AE78 AG54">
      <formula1>AG78-ROUNDDOWN(AG78,3)=0</formula1>
    </dataValidation>
    <dataValidation type="list" allowBlank="1" showInputMessage="1" showErrorMessage="1" sqref="BE82:BG85 BE80:BF80 AU73:AX73 AU57:AX57 AU59:AX59 AU61:AX61 AU63:AX63 AU65:AX65 AU67:AX67 AU69:AX69 AU75:AX75 AU71:AX71 AU77:AX77 AU55:AX55 AU53:AX53 AU79:AX79 BE81:BH81 AU51:AX51">
      <formula1>"空気層 ６㎜,空気層 12㎜"</formula1>
    </dataValidation>
    <dataValidation operator="greaterThanOrEqual" allowBlank="1" showInputMessage="1" showErrorMessage="1" sqref="Y36:AB40 AE29:AH34 AE35:AJ35 AM35:AO35 AS35 AH15 AN36:AR40"/>
    <dataValidation type="list" allowBlank="1" showInputMessage="1" showErrorMessage="1" sqref="E50:G51">
      <formula1>"外 窓　交 換,内 窓　交 換,内 窓　新 設,外 窓　新 設,ドア等　交 換"</formula1>
    </dataValidation>
  </dataValidations>
  <printOptions horizontalCentered="1" verticalCentered="1"/>
  <pageMargins left="0.31496062992125984" right="0.1968503937007874" top="0.5511811023622047" bottom="0.5511811023622047" header="0.1968503937007874" footer="0.31496062992125984"/>
  <pageSetup horizontalDpi="600" verticalDpi="600" orientation="portrait" paperSize="9" scale="99" r:id="rId2"/>
  <headerFooter differentFirst="1">
    <firstHeader>&amp;L&amp;8要綱第8条⑺-別紙</firstHeader>
    <firstFooter>&amp;L&amp;"-,太字"&amp;9※印の工事項目を申請する場合は，改良されたことがわかるように，高さや幅などを測定した写真を添付すること。</firstFooter>
  </headerFooter>
  <rowBreaks count="3" manualBreakCount="3">
    <brk id="45" max="55" man="1"/>
    <brk id="85" max="55" man="1"/>
    <brk id="116" max="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shidou11</dc:creator>
  <cp:keywords/>
  <dc:description/>
  <cp:lastModifiedBy>shidou11</cp:lastModifiedBy>
  <cp:lastPrinted>2013-05-22T08:32:54Z</cp:lastPrinted>
  <dcterms:created xsi:type="dcterms:W3CDTF">2013-01-24T07:11:03Z</dcterms:created>
  <dcterms:modified xsi:type="dcterms:W3CDTF">2013-05-23T06:37:18Z</dcterms:modified>
  <cp:category/>
  <cp:version/>
  <cp:contentType/>
  <cp:contentStatus/>
</cp:coreProperties>
</file>