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defaultThemeVersion="124226"/>
  <mc:AlternateContent xmlns:mc="http://schemas.openxmlformats.org/markup-compatibility/2006">
    <mc:Choice Requires="x15">
      <x15ac:absPath xmlns:x15ac="http://schemas.microsoft.com/office/spreadsheetml/2010/11/ac" url="\\hkd-fsv01\保健福祉部\指導監査課\02障がい等担当\○ＨＰ関係\HP 書式修正\080401標準様式開始＆加算様式変更\"/>
    </mc:Choice>
  </mc:AlternateContent>
  <xr:revisionPtr revIDLastSave="0" documentId="13_ncr:1_{E52C3F76-E8E5-41A8-BBAF-596C34C398D3}" xr6:coauthVersionLast="47" xr6:coauthVersionMax="47" xr10:uidLastSave="{00000000-0000-0000-0000-000000000000}"/>
  <bookViews>
    <workbookView xWindow="-98" yWindow="-98" windowWidth="20715" windowHeight="13155" tabRatio="906" firstSheet="20" activeTab="23" xr2:uid="{00000000-000D-0000-FFFF-FFFF00000000}"/>
  </bookViews>
  <sheets>
    <sheet name="移行準備支援体制(Ⅰ)" sheetId="142" r:id="rId1"/>
    <sheet name="医療的ケア対応支援" sheetId="191" r:id="rId2"/>
    <sheet name="医療連携体制(Ⅶ)" sheetId="154" r:id="rId3"/>
    <sheet name="栄養士・栄養マネ" sheetId="100" r:id="rId4"/>
    <sheet name="延長支援" sheetId="133" r:id="rId5"/>
    <sheet name="強度行動障害者体験利用" sheetId="192" r:id="rId6"/>
    <sheet name="強度行動障害者地域移行特別" sheetId="180" r:id="rId7"/>
    <sheet name="居住支援連携体制" sheetId="193" r:id="rId8"/>
    <sheet name="行動障害・要医療児者・精神障害者・高次脳機能障害支援体制" sheetId="211" r:id="rId9"/>
    <sheet name="高次脳機能障害支援体制" sheetId="200" r:id="rId10"/>
    <sheet name="個別計画訓練支援" sheetId="199" r:id="rId11"/>
    <sheet name="視覚言語聴覚支援体制Ⅰ" sheetId="121" r:id="rId12"/>
    <sheet name="視覚言語聴覚支援体制Ⅱ" sheetId="201" r:id="rId13"/>
    <sheet name="重度者支援体制(就労継続支援)" sheetId="183" r:id="rId14"/>
    <sheet name="重度者支援体制 記載例" sheetId="184" r:id="rId15"/>
    <sheet name="重度障害者支援(短期入所)" sheetId="157" r:id="rId16"/>
    <sheet name="重度障害者支援加算（新規・生活介護）" sheetId="210" r:id="rId17"/>
    <sheet name="重度障害者支援(施設入所・生活介護)" sheetId="158" r:id="rId18"/>
    <sheet name="重度障害者支援兼研修受講計画" sheetId="160" r:id="rId19"/>
    <sheet name="重度加算添付書類(GH)" sheetId="175" r:id="rId20"/>
    <sheet name="就労移行支援体制(生活介護・自立訓練)" sheetId="185" r:id="rId21"/>
    <sheet name="就労移行支援体制(就労A)" sheetId="186" r:id="rId22"/>
    <sheet name="就労移行支援体制(就労ＢR8.4~5)" sheetId="167" r:id="rId23"/>
    <sheet name="就労移行支援体制(就労ＢR8.6~)" sheetId="215" r:id="rId24"/>
    <sheet name="就労支援関係研修修了加算" sheetId="213" r:id="rId25"/>
    <sheet name="就労定着実績体制" sheetId="187" r:id="rId26"/>
    <sheet name="障害者支援施設等感染対策向上" sheetId="198" r:id="rId27"/>
    <sheet name="常勤看護職員配置・看護職員配置" sheetId="138" r:id="rId28"/>
    <sheet name="食事提供体制" sheetId="124" r:id="rId29"/>
    <sheet name="自立生活支援Ⅲ" sheetId="202" r:id="rId30"/>
    <sheet name="自立生活支援Ⅲ別紙" sheetId="203" r:id="rId31"/>
    <sheet name="自立生活支援Ⅲ別紙記載例" sheetId="204" r:id="rId32"/>
    <sheet name="人員配置体制(GH)" sheetId="205" r:id="rId33"/>
    <sheet name="人員配置(GH)別添" sheetId="206" r:id="rId34"/>
    <sheet name="人員配置(GH)別添例" sheetId="207" r:id="rId35"/>
    <sheet name="人員配置(GH)参考表" sheetId="208" r:id="rId36"/>
    <sheet name="人員配置体制(生活介護・療養介護)" sheetId="98" r:id="rId37"/>
    <sheet name="スコア公表状況" sheetId="214" r:id="rId38"/>
    <sheet name="精神障害者地域移行" sheetId="212" r:id="rId39"/>
    <sheet name="送迎" sheetId="134" r:id="rId40"/>
  </sheets>
  <externalReferences>
    <externalReference r:id="rId41"/>
    <externalReference r:id="rId42"/>
    <externalReference r:id="rId43"/>
    <externalReference r:id="rId44"/>
    <externalReference r:id="rId45"/>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0">'移行準備支援体制(Ⅰ)'!$A$2:$I$25</definedName>
    <definedName name="_xlnm.Print_Area" localSheetId="3">栄養士・栄養マネ!$A$1:$J$30</definedName>
    <definedName name="_xlnm.Print_Area" localSheetId="6">強度行動障害者地域移行特別!$A$1:$AH$37</definedName>
    <definedName name="_xlnm.Print_Area" localSheetId="10">個別計画訓練支援!$A$1:$I$28</definedName>
    <definedName name="_xlnm.Print_Area" localSheetId="11">視覚言語聴覚支援体制Ⅰ!$A$1:$AK$48</definedName>
    <definedName name="_xlnm.Print_Area" localSheetId="12">視覚言語聴覚支援体制Ⅱ!$A$1:$AK$48</definedName>
    <definedName name="_xlnm.Print_Area" localSheetId="29">自立生活支援Ⅲ!$B$2:$K$43</definedName>
    <definedName name="_xlnm.Print_Area" localSheetId="30">自立生活支援Ⅲ別紙!$A$1:$BD$50</definedName>
    <definedName name="_xlnm.Print_Area" localSheetId="21">'就労移行支援体制(就労A)'!$A$1:$I$48</definedName>
    <definedName name="_xlnm.Print_Area" localSheetId="19">'重度加算添付書類(GH)'!$A$1:$AF$28</definedName>
    <definedName name="_xlnm.Print_Area" localSheetId="15">'重度障害者支援(短期入所)'!$A$1:$H$15</definedName>
    <definedName name="_xlnm.Print_Area" localSheetId="18">重度障害者支援兼研修受講計画!$A$1:$AG$47</definedName>
    <definedName name="_xlnm.Print_Area" localSheetId="26">障害者支援施設等感染対策向上!$A$1:$AI$49</definedName>
    <definedName name="_xlnm.Print_Area" localSheetId="35">'人員配置(GH)参考表'!$A$1:$CD$35</definedName>
    <definedName name="_xlnm.Print_Area" localSheetId="33">'人員配置(GH)別添'!$A$1:$BT$87</definedName>
    <definedName name="_xlnm.Print_Area" localSheetId="36">'人員配置体制(生活介護・療養介護)'!$A$1:$G$25</definedName>
    <definedName name="_xlnm.Print_Area" localSheetId="38">精神障害者地域移行!$A$1:$H$15</definedName>
    <definedName name="_xlnm.Print_Area" localSheetId="39">送迎!$A$1:$F$19</definedName>
    <definedName name="prtNo">[1]main!#REF!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#REF!</definedName>
    <definedName name="自己評価">#REF!</definedName>
    <definedName name="種類">[3]サービス種類一覧!$A$4:$A$20</definedName>
    <definedName name="食事">#REF!</definedName>
    <definedName name="体制等状況一覧">#REF!</definedName>
    <definedName name="台帳">[5]D台帳!$A$6:$AF$3439</definedName>
    <definedName name="町っ油">#REF!</definedName>
    <definedName name="特定">#REF!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S28" i="201" l="1"/>
  <c r="AE25" i="201"/>
  <c r="S13" i="201" s="1"/>
  <c r="S12" i="201"/>
  <c r="S28" i="121"/>
  <c r="AE25" i="121"/>
  <c r="S13" i="121"/>
  <c r="S12" i="121"/>
  <c r="BR28" i="208"/>
  <c r="BR29" i="208" s="1"/>
  <c r="BO28" i="208"/>
  <c r="BO29" i="208" s="1"/>
  <c r="BL28" i="208"/>
  <c r="BL29" i="208" s="1"/>
  <c r="BI28" i="208"/>
  <c r="BF28" i="208"/>
  <c r="BC28" i="208"/>
  <c r="AZ28" i="208"/>
  <c r="AZ29" i="208" s="1"/>
  <c r="AW28" i="208"/>
  <c r="AT28" i="208"/>
  <c r="AT29" i="208" s="1"/>
  <c r="AQ28" i="208"/>
  <c r="AQ29" i="208" s="1"/>
  <c r="AK28" i="208"/>
  <c r="AK29" i="208" s="1"/>
  <c r="AH28" i="208"/>
  <c r="AH29" i="208" s="1"/>
  <c r="AB28" i="208"/>
  <c r="AB29" i="208" s="1"/>
  <c r="Y28" i="208"/>
  <c r="Y29" i="208" s="1"/>
  <c r="S28" i="208"/>
  <c r="S29" i="208" s="1"/>
  <c r="M28" i="208"/>
  <c r="BU27" i="208"/>
  <c r="BU26" i="208"/>
  <c r="BU25" i="208"/>
  <c r="BU24" i="208"/>
  <c r="BU23" i="208"/>
  <c r="BU22" i="208"/>
  <c r="BU21" i="208"/>
  <c r="BU20" i="208"/>
  <c r="BU19" i="208"/>
  <c r="BU18" i="208"/>
  <c r="BU17" i="208"/>
  <c r="BU16" i="208"/>
  <c r="BY5" i="208"/>
  <c r="AX73" i="207"/>
  <c r="AW73" i="207"/>
  <c r="AV73" i="207"/>
  <c r="AU73" i="207"/>
  <c r="AT73" i="207"/>
  <c r="AS73" i="207"/>
  <c r="AR73" i="207"/>
  <c r="AQ73" i="207"/>
  <c r="AP73" i="207"/>
  <c r="AO73" i="207"/>
  <c r="AN73" i="207"/>
  <c r="AM73" i="207"/>
  <c r="AL73" i="207"/>
  <c r="AK73" i="207"/>
  <c r="AJ73" i="207"/>
  <c r="AI73" i="207"/>
  <c r="AH73" i="207"/>
  <c r="AG73" i="207"/>
  <c r="AF73" i="207"/>
  <c r="AE73" i="207"/>
  <c r="AD73" i="207"/>
  <c r="AC73" i="207"/>
  <c r="AB73" i="207"/>
  <c r="AA73" i="207"/>
  <c r="Z73" i="207"/>
  <c r="Y73" i="207"/>
  <c r="X73" i="207"/>
  <c r="W73" i="207"/>
  <c r="BB72" i="207"/>
  <c r="AY72" i="207"/>
  <c r="AY71" i="207"/>
  <c r="BB71" i="207" s="1"/>
  <c r="AY70" i="207"/>
  <c r="BB70" i="207" s="1"/>
  <c r="AY69" i="207"/>
  <c r="BB69" i="207" s="1"/>
  <c r="AY68" i="207"/>
  <c r="BB68" i="207" s="1"/>
  <c r="AY67" i="207"/>
  <c r="BB67" i="207" s="1"/>
  <c r="AY66" i="207"/>
  <c r="BB66" i="207" s="1"/>
  <c r="AY65" i="207"/>
  <c r="AX59" i="207"/>
  <c r="AW59" i="207"/>
  <c r="AV59" i="207"/>
  <c r="AU59" i="207"/>
  <c r="AT59" i="207"/>
  <c r="AS59" i="207"/>
  <c r="AR59" i="207"/>
  <c r="AQ59" i="207"/>
  <c r="AP59" i="207"/>
  <c r="AO59" i="207"/>
  <c r="AN59" i="207"/>
  <c r="AM59" i="207"/>
  <c r="AL59" i="207"/>
  <c r="AK59" i="207"/>
  <c r="AJ59" i="207"/>
  <c r="AI59" i="207"/>
  <c r="AH59" i="207"/>
  <c r="AG59" i="207"/>
  <c r="AF59" i="207"/>
  <c r="AE59" i="207"/>
  <c r="AD59" i="207"/>
  <c r="AC59" i="207"/>
  <c r="AB59" i="207"/>
  <c r="AA59" i="207"/>
  <c r="Z59" i="207"/>
  <c r="Y59" i="207"/>
  <c r="X59" i="207"/>
  <c r="W59" i="207"/>
  <c r="AX58" i="207"/>
  <c r="AW58" i="207"/>
  <c r="AV58" i="207"/>
  <c r="AU58" i="207"/>
  <c r="AT58" i="207"/>
  <c r="AS58" i="207"/>
  <c r="AR58" i="207"/>
  <c r="AQ58" i="207"/>
  <c r="AP58" i="207"/>
  <c r="AO58" i="207"/>
  <c r="AN58" i="207"/>
  <c r="AM58" i="207"/>
  <c r="AL58" i="207"/>
  <c r="AK58" i="207"/>
  <c r="AJ58" i="207"/>
  <c r="AI58" i="207"/>
  <c r="AH58" i="207"/>
  <c r="AG58" i="207"/>
  <c r="AF58" i="207"/>
  <c r="AE58" i="207"/>
  <c r="AD58" i="207"/>
  <c r="AC58" i="207"/>
  <c r="AB58" i="207"/>
  <c r="AA58" i="207"/>
  <c r="Z58" i="207"/>
  <c r="Y58" i="207"/>
  <c r="X58" i="207"/>
  <c r="W58" i="207"/>
  <c r="AY57" i="207"/>
  <c r="BB57" i="207" s="1"/>
  <c r="AY56" i="207"/>
  <c r="BB56" i="207" s="1"/>
  <c r="AY55" i="207"/>
  <c r="BB55" i="207" s="1"/>
  <c r="AY54" i="207"/>
  <c r="BB54" i="207" s="1"/>
  <c r="AY53" i="207"/>
  <c r="BB53" i="207" s="1"/>
  <c r="AY52" i="207"/>
  <c r="BB52" i="207" s="1"/>
  <c r="AY51" i="207"/>
  <c r="BB51" i="207" s="1"/>
  <c r="AY50" i="207"/>
  <c r="BB50" i="207" s="1"/>
  <c r="AY49" i="207"/>
  <c r="BB49" i="207" s="1"/>
  <c r="AY48" i="207"/>
  <c r="BB48" i="207" s="1"/>
  <c r="AY47" i="207"/>
  <c r="BB47" i="207" s="1"/>
  <c r="AY46" i="207"/>
  <c r="BB46" i="207" s="1"/>
  <c r="AY45" i="207"/>
  <c r="BB45" i="207" s="1"/>
  <c r="AY44" i="207"/>
  <c r="BB44" i="207" s="1"/>
  <c r="AY43" i="207"/>
  <c r="BB43" i="207" s="1"/>
  <c r="AY42" i="207"/>
  <c r="BB42" i="207" s="1"/>
  <c r="AY41" i="207"/>
  <c r="BB41" i="207" s="1"/>
  <c r="AY40" i="207"/>
  <c r="BB40" i="207" s="1"/>
  <c r="AY39" i="207"/>
  <c r="BB39" i="207" s="1"/>
  <c r="AY38" i="207"/>
  <c r="BB38" i="207" s="1"/>
  <c r="AY37" i="207"/>
  <c r="AE16" i="207"/>
  <c r="AL16" i="207" s="1"/>
  <c r="AV15" i="207"/>
  <c r="BC15" i="207" s="1"/>
  <c r="AE15" i="207"/>
  <c r="AL15" i="207" s="1"/>
  <c r="L15" i="207"/>
  <c r="BA9" i="207"/>
  <c r="AW9" i="207"/>
  <c r="AS9" i="207"/>
  <c r="AO9" i="207"/>
  <c r="AK9" i="207"/>
  <c r="AG9" i="207"/>
  <c r="BE8" i="207"/>
  <c r="L8" i="207"/>
  <c r="BE7" i="207"/>
  <c r="BE6" i="207"/>
  <c r="AE14" i="207" s="1"/>
  <c r="AX73" i="206"/>
  <c r="AW73" i="206"/>
  <c r="AV73" i="206"/>
  <c r="AU73" i="206"/>
  <c r="AT73" i="206"/>
  <c r="AS73" i="206"/>
  <c r="AR73" i="206"/>
  <c r="AQ73" i="206"/>
  <c r="AP73" i="206"/>
  <c r="AO73" i="206"/>
  <c r="AN73" i="206"/>
  <c r="AM73" i="206"/>
  <c r="AL73" i="206"/>
  <c r="AK73" i="206"/>
  <c r="AJ73" i="206"/>
  <c r="AI73" i="206"/>
  <c r="AH73" i="206"/>
  <c r="AG73" i="206"/>
  <c r="AF73" i="206"/>
  <c r="AE73" i="206"/>
  <c r="AD73" i="206"/>
  <c r="AC73" i="206"/>
  <c r="AB73" i="206"/>
  <c r="AA73" i="206"/>
  <c r="Z73" i="206"/>
  <c r="Y73" i="206"/>
  <c r="X73" i="206"/>
  <c r="W73" i="206"/>
  <c r="AY72" i="206"/>
  <c r="BB72" i="206" s="1"/>
  <c r="AY71" i="206"/>
  <c r="BB71" i="206" s="1"/>
  <c r="AY70" i="206"/>
  <c r="BB70" i="206" s="1"/>
  <c r="AY69" i="206"/>
  <c r="BB69" i="206" s="1"/>
  <c r="AY68" i="206"/>
  <c r="BB68" i="206" s="1"/>
  <c r="AY67" i="206"/>
  <c r="BB67" i="206" s="1"/>
  <c r="AY66" i="206"/>
  <c r="BB66" i="206" s="1"/>
  <c r="AY65" i="206"/>
  <c r="AX59" i="206"/>
  <c r="AW59" i="206"/>
  <c r="AV59" i="206"/>
  <c r="AU59" i="206"/>
  <c r="AT59" i="206"/>
  <c r="AS59" i="206"/>
  <c r="AR59" i="206"/>
  <c r="AQ59" i="206"/>
  <c r="AP59" i="206"/>
  <c r="AO59" i="206"/>
  <c r="AN59" i="206"/>
  <c r="AM59" i="206"/>
  <c r="AL59" i="206"/>
  <c r="AK59" i="206"/>
  <c r="AJ59" i="206"/>
  <c r="AI59" i="206"/>
  <c r="AH59" i="206"/>
  <c r="AG59" i="206"/>
  <c r="AF59" i="206"/>
  <c r="AE59" i="206"/>
  <c r="AD59" i="206"/>
  <c r="AC59" i="206"/>
  <c r="AB59" i="206"/>
  <c r="AA59" i="206"/>
  <c r="Z59" i="206"/>
  <c r="Y59" i="206"/>
  <c r="X59" i="206"/>
  <c r="W59" i="206"/>
  <c r="AX58" i="206"/>
  <c r="AW58" i="206"/>
  <c r="AV58" i="206"/>
  <c r="AU58" i="206"/>
  <c r="AT58" i="206"/>
  <c r="AS58" i="206"/>
  <c r="AR58" i="206"/>
  <c r="AQ58" i="206"/>
  <c r="AP58" i="206"/>
  <c r="AO58" i="206"/>
  <c r="AN58" i="206"/>
  <c r="AM58" i="206"/>
  <c r="AL58" i="206"/>
  <c r="AK58" i="206"/>
  <c r="AJ58" i="206"/>
  <c r="AI58" i="206"/>
  <c r="AH58" i="206"/>
  <c r="AG58" i="206"/>
  <c r="AF58" i="206"/>
  <c r="AE58" i="206"/>
  <c r="AD58" i="206"/>
  <c r="AC58" i="206"/>
  <c r="AB58" i="206"/>
  <c r="AA58" i="206"/>
  <c r="Z58" i="206"/>
  <c r="Y58" i="206"/>
  <c r="X58" i="206"/>
  <c r="W58" i="206"/>
  <c r="AY57" i="206"/>
  <c r="BB57" i="206" s="1"/>
  <c r="AY56" i="206"/>
  <c r="BB56" i="206" s="1"/>
  <c r="AY55" i="206"/>
  <c r="BB55" i="206" s="1"/>
  <c r="AY54" i="206"/>
  <c r="BB54" i="206" s="1"/>
  <c r="AY53" i="206"/>
  <c r="BB53" i="206" s="1"/>
  <c r="AY52" i="206"/>
  <c r="BB52" i="206" s="1"/>
  <c r="AY51" i="206"/>
  <c r="BB51" i="206" s="1"/>
  <c r="AY50" i="206"/>
  <c r="BB50" i="206" s="1"/>
  <c r="AY49" i="206"/>
  <c r="BB49" i="206" s="1"/>
  <c r="AY48" i="206"/>
  <c r="BB48" i="206" s="1"/>
  <c r="AY47" i="206"/>
  <c r="BB47" i="206" s="1"/>
  <c r="AY46" i="206"/>
  <c r="BB46" i="206" s="1"/>
  <c r="AY45" i="206"/>
  <c r="BB45" i="206" s="1"/>
  <c r="AY44" i="206"/>
  <c r="BB44" i="206" s="1"/>
  <c r="AY43" i="206"/>
  <c r="BB43" i="206" s="1"/>
  <c r="AY42" i="206"/>
  <c r="BB42" i="206" s="1"/>
  <c r="AY41" i="206"/>
  <c r="BB41" i="206" s="1"/>
  <c r="AY40" i="206"/>
  <c r="BB40" i="206" s="1"/>
  <c r="AY39" i="206"/>
  <c r="BB39" i="206" s="1"/>
  <c r="AY38" i="206"/>
  <c r="BB38" i="206" s="1"/>
  <c r="AY37" i="206"/>
  <c r="AE16" i="206"/>
  <c r="AL16" i="206" s="1"/>
  <c r="AV15" i="206"/>
  <c r="BC15" i="206" s="1"/>
  <c r="AE15" i="206"/>
  <c r="AL15" i="206" s="1"/>
  <c r="L15" i="206"/>
  <c r="AV14" i="206"/>
  <c r="BC14" i="206" s="1"/>
  <c r="AE14" i="206"/>
  <c r="BA9" i="206"/>
  <c r="AW9" i="206"/>
  <c r="AS9" i="206"/>
  <c r="AO9" i="206"/>
  <c r="AK9" i="206"/>
  <c r="AG9" i="206"/>
  <c r="BE8" i="206"/>
  <c r="L8" i="206"/>
  <c r="BE7" i="206"/>
  <c r="BE6" i="206"/>
  <c r="AT30" i="208" l="1"/>
  <c r="AZ14" i="206"/>
  <c r="AW29" i="208"/>
  <c r="BC29" i="208"/>
  <c r="BC30" i="208" s="1"/>
  <c r="AB30" i="208"/>
  <c r="BF29" i="208"/>
  <c r="AY73" i="206"/>
  <c r="AZ15" i="207"/>
  <c r="BU28" i="208"/>
  <c r="BI29" i="208"/>
  <c r="AY73" i="207"/>
  <c r="BE9" i="206"/>
  <c r="BJ31" i="206" s="1"/>
  <c r="AZ15" i="206"/>
  <c r="AE17" i="206"/>
  <c r="AY58" i="207"/>
  <c r="AY58" i="206"/>
  <c r="S30" i="208"/>
  <c r="AK30" i="208"/>
  <c r="BL30" i="208"/>
  <c r="AE17" i="207"/>
  <c r="AI14" i="207"/>
  <c r="AL14" i="207"/>
  <c r="AL17" i="207" s="1"/>
  <c r="BB58" i="207"/>
  <c r="BH43" i="207"/>
  <c r="BE43" i="207"/>
  <c r="BE51" i="207"/>
  <c r="AV16" i="207" s="1"/>
  <c r="BH51" i="207"/>
  <c r="BE9" i="207"/>
  <c r="AI15" i="207"/>
  <c r="AI16" i="207"/>
  <c r="BB37" i="207"/>
  <c r="BB59" i="207" s="1"/>
  <c r="BB65" i="207"/>
  <c r="AY59" i="207"/>
  <c r="BB58" i="206"/>
  <c r="BH43" i="206"/>
  <c r="BE43" i="206"/>
  <c r="BE58" i="206" s="1"/>
  <c r="BE51" i="206"/>
  <c r="AV16" i="206" s="1"/>
  <c r="AV17" i="206" s="1"/>
  <c r="BH51" i="206"/>
  <c r="AT31" i="206"/>
  <c r="N31" i="206"/>
  <c r="AD31" i="206"/>
  <c r="AS26" i="206"/>
  <c r="AL14" i="206"/>
  <c r="AL17" i="206" s="1"/>
  <c r="AI15" i="206"/>
  <c r="AI16" i="206"/>
  <c r="BB37" i="206"/>
  <c r="BB59" i="206" s="1"/>
  <c r="BB65" i="206"/>
  <c r="AI14" i="206"/>
  <c r="AY59" i="206"/>
  <c r="BG10" i="206" l="1"/>
  <c r="BH58" i="206"/>
  <c r="AC26" i="206"/>
  <c r="BI26" i="206"/>
  <c r="BE26" i="206" s="1"/>
  <c r="M26" i="206"/>
  <c r="BU29" i="208"/>
  <c r="BY32" i="208" s="1"/>
  <c r="BC16" i="207"/>
  <c r="AZ16" i="207"/>
  <c r="AI17" i="207"/>
  <c r="AS27" i="207" s="1"/>
  <c r="AO27" i="207" s="1"/>
  <c r="AV14" i="207"/>
  <c r="BE58" i="207"/>
  <c r="BB73" i="207"/>
  <c r="BE65" i="207"/>
  <c r="BE73" i="207" s="1"/>
  <c r="BI26" i="207"/>
  <c r="AC26" i="207"/>
  <c r="BG10" i="207"/>
  <c r="AS26" i="207"/>
  <c r="M26" i="207"/>
  <c r="BH58" i="207"/>
  <c r="AI17" i="206"/>
  <c r="BI27" i="206" s="1"/>
  <c r="Y26" i="206"/>
  <c r="BB73" i="206"/>
  <c r="BE65" i="206"/>
  <c r="BE73" i="206" s="1"/>
  <c r="BC16" i="206"/>
  <c r="BC17" i="206" s="1"/>
  <c r="AZ16" i="206"/>
  <c r="AZ17" i="206" s="1"/>
  <c r="AO26" i="206"/>
  <c r="I26" i="206"/>
  <c r="M27" i="206" l="1"/>
  <c r="I27" i="206" s="1"/>
  <c r="AC27" i="207"/>
  <c r="Y27" i="207" s="1"/>
  <c r="BI27" i="207"/>
  <c r="BE27" i="207" s="1"/>
  <c r="I26" i="207"/>
  <c r="AO26" i="207"/>
  <c r="Y26" i="207"/>
  <c r="BQ14" i="207"/>
  <c r="M27" i="207"/>
  <c r="I27" i="207" s="1"/>
  <c r="AZ14" i="207"/>
  <c r="AZ17" i="207" s="1"/>
  <c r="AC28" i="207" s="1"/>
  <c r="BC14" i="207"/>
  <c r="BC17" i="207" s="1"/>
  <c r="AV17" i="207"/>
  <c r="BE26" i="207"/>
  <c r="BE27" i="206"/>
  <c r="AS27" i="206"/>
  <c r="AC27" i="206"/>
  <c r="BI28" i="206"/>
  <c r="BE28" i="206" s="1"/>
  <c r="BE29" i="206" s="1"/>
  <c r="AC28" i="206"/>
  <c r="Y28" i="206" s="1"/>
  <c r="BQ14" i="206"/>
  <c r="AS28" i="206"/>
  <c r="AO28" i="206" s="1"/>
  <c r="M28" i="206"/>
  <c r="Y28" i="207" l="1"/>
  <c r="Y29" i="207" s="1"/>
  <c r="AD31" i="207" s="1"/>
  <c r="AC29" i="207"/>
  <c r="AS28" i="207"/>
  <c r="BQ15" i="207"/>
  <c r="BM14" i="207"/>
  <c r="BM15" i="207" s="1"/>
  <c r="M28" i="207"/>
  <c r="I28" i="207" s="1"/>
  <c r="I29" i="207" s="1"/>
  <c r="N31" i="207" s="1"/>
  <c r="BI28" i="207"/>
  <c r="I28" i="206"/>
  <c r="I29" i="206" s="1"/>
  <c r="M29" i="206"/>
  <c r="AO27" i="206"/>
  <c r="AO29" i="206" s="1"/>
  <c r="AS29" i="206"/>
  <c r="BQ15" i="206"/>
  <c r="BM14" i="206"/>
  <c r="BM15" i="206" s="1"/>
  <c r="BI29" i="206"/>
  <c r="Y27" i="206"/>
  <c r="Y29" i="206" s="1"/>
  <c r="AC29" i="206"/>
  <c r="AO28" i="207" l="1"/>
  <c r="AO29" i="207" s="1"/>
  <c r="AT31" i="207" s="1"/>
  <c r="AS29" i="207"/>
  <c r="BE28" i="207"/>
  <c r="BE29" i="207" s="1"/>
  <c r="BJ31" i="207" s="1"/>
  <c r="BI29" i="207"/>
  <c r="M29" i="207"/>
  <c r="Z34" i="204"/>
  <c r="AO33" i="204"/>
  <c r="AJ33" i="204"/>
  <c r="AE33" i="204"/>
  <c r="Z33" i="204"/>
  <c r="U33" i="204"/>
  <c r="P33" i="204"/>
  <c r="J33" i="204"/>
  <c r="AT32" i="204"/>
  <c r="AT31" i="204"/>
  <c r="AT30" i="204"/>
  <c r="AT29" i="204"/>
  <c r="AT28" i="204"/>
  <c r="AT27" i="204"/>
  <c r="AT26" i="204"/>
  <c r="AT25" i="204"/>
  <c r="AT24" i="204"/>
  <c r="AT23" i="204"/>
  <c r="AT22" i="204"/>
  <c r="AT21" i="204"/>
  <c r="E17" i="204"/>
  <c r="AD16" i="204"/>
  <c r="AX15" i="204"/>
  <c r="U45" i="204" s="1"/>
  <c r="AD49" i="204" s="1"/>
  <c r="AH13" i="204"/>
  <c r="AK10" i="204"/>
  <c r="U45" i="203"/>
  <c r="AD49" i="203" s="1"/>
  <c r="AO33" i="203"/>
  <c r="AJ33" i="203"/>
  <c r="AE33" i="203"/>
  <c r="Z33" i="203"/>
  <c r="Z34" i="203" s="1"/>
  <c r="U33" i="203"/>
  <c r="P33" i="203"/>
  <c r="J33" i="203"/>
  <c r="P34" i="203" s="1"/>
  <c r="AT32" i="203"/>
  <c r="AT31" i="203"/>
  <c r="AT30" i="203"/>
  <c r="AT29" i="203"/>
  <c r="AT28" i="203"/>
  <c r="AT27" i="203"/>
  <c r="AT26" i="203"/>
  <c r="AT25" i="203"/>
  <c r="AT24" i="203"/>
  <c r="AT23" i="203"/>
  <c r="AT22" i="203"/>
  <c r="AT21" i="203"/>
  <c r="E17" i="203"/>
  <c r="AD16" i="203"/>
  <c r="AX15" i="203"/>
  <c r="BB16" i="203" s="1"/>
  <c r="AH13" i="203"/>
  <c r="AK10" i="203"/>
  <c r="J41" i="202"/>
  <c r="I41" i="202"/>
  <c r="I42" i="202" s="1"/>
  <c r="J36" i="202"/>
  <c r="I36" i="202"/>
  <c r="I37" i="202" s="1"/>
  <c r="I32" i="202"/>
  <c r="J31" i="202"/>
  <c r="I31" i="202"/>
  <c r="J26" i="202"/>
  <c r="I26" i="202"/>
  <c r="I27" i="202" s="1"/>
  <c r="E21" i="202" a="1"/>
  <c r="E21" i="202" s="1"/>
  <c r="AO34" i="204" l="1"/>
  <c r="U34" i="203"/>
  <c r="AJ34" i="204"/>
  <c r="AT33" i="203"/>
  <c r="AE34" i="203"/>
  <c r="BB16" i="204"/>
  <c r="U34" i="204"/>
  <c r="AO34" i="203"/>
  <c r="AT33" i="204"/>
  <c r="AE34" i="204"/>
  <c r="P34" i="204"/>
  <c r="AJ34" i="203"/>
  <c r="AT34" i="203" l="1"/>
  <c r="AX35" i="203" s="1"/>
  <c r="AT34" i="204"/>
  <c r="AX35" i="204" s="1"/>
  <c r="S18" i="200" l="1"/>
  <c r="S13" i="200"/>
  <c r="S12" i="200"/>
  <c r="I23" i="184" l="1"/>
  <c r="E23" i="184"/>
  <c r="N22" i="184"/>
  <c r="L7" i="184" s="1"/>
  <c r="B22" i="184"/>
  <c r="B21" i="184"/>
  <c r="B20" i="184"/>
  <c r="B19" i="184"/>
  <c r="B18" i="184"/>
  <c r="B17" i="184"/>
  <c r="B16" i="184"/>
  <c r="B15" i="184"/>
  <c r="B14" i="184"/>
  <c r="B13" i="184"/>
  <c r="B12" i="184"/>
  <c r="I22" i="183"/>
  <c r="E22" i="183"/>
  <c r="N21" i="183" s="1"/>
  <c r="B21" i="183"/>
  <c r="B20" i="183"/>
  <c r="B19" i="183"/>
  <c r="B18" i="183"/>
  <c r="B17" i="183"/>
  <c r="B16" i="183"/>
  <c r="B15" i="183"/>
  <c r="B14" i="183"/>
  <c r="B13" i="183"/>
  <c r="B12" i="183"/>
  <c r="B11" i="183"/>
  <c r="AB23" i="180"/>
  <c r="S27" i="180" s="1"/>
  <c r="Y27" i="180" s="1"/>
  <c r="U23" i="180"/>
  <c r="B27" i="180" s="1"/>
  <c r="L6" i="183" l="1"/>
  <c r="F6" i="183"/>
  <c r="F7" i="184"/>
</calcChain>
</file>

<file path=xl/sharedStrings.xml><?xml version="1.0" encoding="utf-8"?>
<sst xmlns="http://schemas.openxmlformats.org/spreadsheetml/2006/main" count="1962" uniqueCount="857">
  <si>
    <t>連絡先</t>
    <rPh sb="0" eb="3">
      <t>レンラクサキ</t>
    </rPh>
    <phoneticPr fontId="2"/>
  </si>
  <si>
    <t>電話番号</t>
    <rPh sb="0" eb="2">
      <t>デンワ</t>
    </rPh>
    <rPh sb="2" eb="4">
      <t>バンゴウ</t>
    </rPh>
    <phoneticPr fontId="2"/>
  </si>
  <si>
    <t>ＦＡＸ番号</t>
    <rPh sb="3" eb="5">
      <t>バンゴウ</t>
    </rPh>
    <phoneticPr fontId="2"/>
  </si>
  <si>
    <t>氏名</t>
    <rPh sb="0" eb="2">
      <t>シメイ</t>
    </rPh>
    <phoneticPr fontId="2"/>
  </si>
  <si>
    <t>食事の提供体制</t>
    <rPh sb="0" eb="2">
      <t>ショクジ</t>
    </rPh>
    <rPh sb="3" eb="5">
      <t>テイキョウ</t>
    </rPh>
    <rPh sb="5" eb="7">
      <t>タイセイ</t>
    </rPh>
    <phoneticPr fontId="2"/>
  </si>
  <si>
    <t>食事提供に係る
人員配置</t>
    <rPh sb="0" eb="2">
      <t>ショクジ</t>
    </rPh>
    <rPh sb="2" eb="4">
      <t>テイキョウ</t>
    </rPh>
    <rPh sb="5" eb="6">
      <t>カカ</t>
    </rPh>
    <rPh sb="8" eb="10">
      <t>ジンイン</t>
    </rPh>
    <rPh sb="10" eb="12">
      <t>ハイチ</t>
    </rPh>
    <phoneticPr fontId="2"/>
  </si>
  <si>
    <t>業務委託先</t>
    <rPh sb="0" eb="2">
      <t>ギョウム</t>
    </rPh>
    <rPh sb="2" eb="5">
      <t>イタクサキ</t>
    </rPh>
    <phoneticPr fontId="2"/>
  </si>
  <si>
    <t>人数</t>
    <rPh sb="0" eb="2">
      <t>ニンズウ</t>
    </rPh>
    <phoneticPr fontId="2"/>
  </si>
  <si>
    <t>保健師</t>
    <rPh sb="0" eb="3">
      <t>ホケンシ</t>
    </rPh>
    <phoneticPr fontId="2"/>
  </si>
  <si>
    <t>准看護師</t>
    <rPh sb="0" eb="4">
      <t>ジュンカンゴシ</t>
    </rPh>
    <phoneticPr fontId="2"/>
  </si>
  <si>
    <t>当該施設の前年度の利用定員</t>
    <rPh sb="0" eb="2">
      <t>トウガイ</t>
    </rPh>
    <rPh sb="2" eb="4">
      <t>シセツ</t>
    </rPh>
    <rPh sb="5" eb="8">
      <t>ゼンネンド</t>
    </rPh>
    <rPh sb="9" eb="11">
      <t>リヨウ</t>
    </rPh>
    <rPh sb="11" eb="13">
      <t>テイイン</t>
    </rPh>
    <phoneticPr fontId="2"/>
  </si>
  <si>
    <t>Ａ</t>
    <phoneticPr fontId="2"/>
  </si>
  <si>
    <t>うち施設外支援実施利用者</t>
    <rPh sb="2" eb="5">
      <t>シセツガイ</t>
    </rPh>
    <rPh sb="5" eb="7">
      <t>シエン</t>
    </rPh>
    <rPh sb="7" eb="9">
      <t>ジッシ</t>
    </rPh>
    <rPh sb="9" eb="12">
      <t>リヨウシャ</t>
    </rPh>
    <phoneticPr fontId="2"/>
  </si>
  <si>
    <t>Ｂ</t>
    <phoneticPr fontId="2"/>
  </si>
  <si>
    <t>施設外支援実施率　（　（Ｂ）／（Ａ）　）</t>
    <rPh sb="0" eb="3">
      <t>シセツガイ</t>
    </rPh>
    <rPh sb="3" eb="5">
      <t>シエン</t>
    </rPh>
    <rPh sb="5" eb="7">
      <t>ジッシ</t>
    </rPh>
    <rPh sb="7" eb="8">
      <t>リツ</t>
    </rPh>
    <phoneticPr fontId="2"/>
  </si>
  <si>
    <t>Ｃ</t>
    <phoneticPr fontId="2"/>
  </si>
  <si>
    <t>職場実習等</t>
    <rPh sb="0" eb="2">
      <t>ショクバ</t>
    </rPh>
    <rPh sb="2" eb="5">
      <t>ジッシュウナド</t>
    </rPh>
    <phoneticPr fontId="2"/>
  </si>
  <si>
    <t>求職活動等</t>
    <rPh sb="0" eb="2">
      <t>キュウショク</t>
    </rPh>
    <rPh sb="2" eb="5">
      <t>カツドウナド</t>
    </rPh>
    <phoneticPr fontId="2"/>
  </si>
  <si>
    <t>注１．　本表は前年度に施設外支援を実施した利用者を記載してください。</t>
    <rPh sb="0" eb="1">
      <t>チュウ</t>
    </rPh>
    <rPh sb="4" eb="5">
      <t>ホン</t>
    </rPh>
    <rPh sb="5" eb="6">
      <t>ヒョウ</t>
    </rPh>
    <rPh sb="7" eb="10">
      <t>ゼンネンド</t>
    </rPh>
    <rPh sb="11" eb="14">
      <t>シセツガイ</t>
    </rPh>
    <rPh sb="14" eb="16">
      <t>シエン</t>
    </rPh>
    <rPh sb="17" eb="19">
      <t>ジッシ</t>
    </rPh>
    <rPh sb="21" eb="24">
      <t>リヨウシャ</t>
    </rPh>
    <rPh sb="25" eb="27">
      <t>キサイ</t>
    </rPh>
    <phoneticPr fontId="2"/>
  </si>
  <si>
    <t>重度者支援体制加算</t>
    <rPh sb="0" eb="2">
      <t>ジュウド</t>
    </rPh>
    <rPh sb="2" eb="3">
      <t>シャ</t>
    </rPh>
    <rPh sb="3" eb="5">
      <t>シエン</t>
    </rPh>
    <rPh sb="5" eb="7">
      <t>タイセイ</t>
    </rPh>
    <rPh sb="7" eb="9">
      <t>カサン</t>
    </rPh>
    <phoneticPr fontId="2"/>
  </si>
  <si>
    <t>（Ⅰ）
50％～</t>
    <phoneticPr fontId="2"/>
  </si>
  <si>
    <t>（Ⅱ）
25％～50％</t>
    <phoneticPr fontId="2"/>
  </si>
  <si>
    <t>日</t>
    <rPh sb="0" eb="1">
      <t>ニチ</t>
    </rPh>
    <phoneticPr fontId="2"/>
  </si>
  <si>
    <t>人</t>
    <rPh sb="0" eb="1">
      <t>ニン</t>
    </rPh>
    <phoneticPr fontId="2"/>
  </si>
  <si>
    <t>時間</t>
    <rPh sb="0" eb="2">
      <t>ジカン</t>
    </rPh>
    <phoneticPr fontId="2"/>
  </si>
  <si>
    <t>常勤</t>
    <rPh sb="0" eb="2">
      <t>ジョウキン</t>
    </rPh>
    <phoneticPr fontId="2"/>
  </si>
  <si>
    <t>非常勤</t>
    <rPh sb="0" eb="3">
      <t>ヒジョウキン</t>
    </rPh>
    <phoneticPr fontId="2"/>
  </si>
  <si>
    <t>事業所番号</t>
    <rPh sb="0" eb="3">
      <t>ジギョウショ</t>
    </rPh>
    <rPh sb="3" eb="5">
      <t>バンゴウ</t>
    </rPh>
    <phoneticPr fontId="2"/>
  </si>
  <si>
    <t>異動区分</t>
    <rPh sb="0" eb="2">
      <t>イドウ</t>
    </rPh>
    <rPh sb="2" eb="4">
      <t>クブン</t>
    </rPh>
    <phoneticPr fontId="2"/>
  </si>
  <si>
    <t>事業所・施設の名称</t>
    <rPh sb="0" eb="3">
      <t>ジギョウショ</t>
    </rPh>
    <rPh sb="4" eb="6">
      <t>シセツ</t>
    </rPh>
    <rPh sb="7" eb="9">
      <t>メイショウ</t>
    </rPh>
    <phoneticPr fontId="2"/>
  </si>
  <si>
    <t>１　異動区分</t>
    <rPh sb="2" eb="4">
      <t>イドウ</t>
    </rPh>
    <rPh sb="4" eb="6">
      <t>クブン</t>
    </rPh>
    <phoneticPr fontId="2"/>
  </si>
  <si>
    <t>１　新規　　　　　　　　　２　変更　　　　　　　　　　３　終了</t>
    <rPh sb="2" eb="4">
      <t>シンキ</t>
    </rPh>
    <rPh sb="15" eb="17">
      <t>ヘンコウ</t>
    </rPh>
    <rPh sb="29" eb="31">
      <t>シュウリョウ</t>
    </rPh>
    <phoneticPr fontId="2"/>
  </si>
  <si>
    <t>３　利用者数</t>
    <rPh sb="2" eb="5">
      <t>リヨウシャ</t>
    </rPh>
    <rPh sb="5" eb="6">
      <t>スウ</t>
    </rPh>
    <phoneticPr fontId="2"/>
  </si>
  <si>
    <t>前年度の利用者数の
平均値</t>
    <rPh sb="0" eb="3">
      <t>ゼンネンド</t>
    </rPh>
    <rPh sb="4" eb="7">
      <t>リヨウシャ</t>
    </rPh>
    <rPh sb="7" eb="8">
      <t>スウ</t>
    </rPh>
    <rPh sb="10" eb="12">
      <t>ヘイキン</t>
    </rPh>
    <rPh sb="12" eb="13">
      <t>チ</t>
    </rPh>
    <phoneticPr fontId="2"/>
  </si>
  <si>
    <t>人</t>
    <rPh sb="0" eb="1">
      <t>ヒト</t>
    </rPh>
    <phoneticPr fontId="2"/>
  </si>
  <si>
    <t>合計</t>
    <rPh sb="0" eb="2">
      <t>ゴウケイ</t>
    </rPh>
    <phoneticPr fontId="2"/>
  </si>
  <si>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2"/>
  </si>
  <si>
    <t>延長支援加算体制届出書</t>
    <rPh sb="0" eb="2">
      <t>エンチョウ</t>
    </rPh>
    <rPh sb="2" eb="4">
      <t>シエン</t>
    </rPh>
    <rPh sb="4" eb="6">
      <t>カサン</t>
    </rPh>
    <rPh sb="6" eb="8">
      <t>タイセイ</t>
    </rPh>
    <rPh sb="8" eb="9">
      <t>トドケ</t>
    </rPh>
    <rPh sb="9" eb="10">
      <t>デ</t>
    </rPh>
    <rPh sb="10" eb="11">
      <t>ショ</t>
    </rPh>
    <phoneticPr fontId="2"/>
  </si>
  <si>
    <t>施設種別</t>
    <rPh sb="0" eb="2">
      <t>シセツ</t>
    </rPh>
    <rPh sb="2" eb="4">
      <t>シュベツ</t>
    </rPh>
    <phoneticPr fontId="2"/>
  </si>
  <si>
    <t>施設名</t>
    <rPh sb="0" eb="2">
      <t>シセツ</t>
    </rPh>
    <rPh sb="2" eb="3">
      <t>メイ</t>
    </rPh>
    <phoneticPr fontId="2"/>
  </si>
  <si>
    <t>運営規定上の営業時間</t>
    <rPh sb="0" eb="2">
      <t>ウンエイ</t>
    </rPh>
    <rPh sb="2" eb="4">
      <t>キテイ</t>
    </rPh>
    <rPh sb="4" eb="5">
      <t>ジョウ</t>
    </rPh>
    <rPh sb="6" eb="8">
      <t>エイギョウ</t>
    </rPh>
    <rPh sb="8" eb="10">
      <t>ジカン</t>
    </rPh>
    <phoneticPr fontId="2"/>
  </si>
  <si>
    <t>年齢</t>
    <rPh sb="0" eb="2">
      <t>ネンレイ</t>
    </rPh>
    <phoneticPr fontId="2"/>
  </si>
  <si>
    <t>利用時間</t>
    <rPh sb="0" eb="2">
      <t>リヨウ</t>
    </rPh>
    <rPh sb="2" eb="4">
      <t>ジカン</t>
    </rPh>
    <phoneticPr fontId="2"/>
  </si>
  <si>
    <t>備考</t>
    <rPh sb="0" eb="2">
      <t>ビコウ</t>
    </rPh>
    <phoneticPr fontId="2"/>
  </si>
  <si>
    <t xml:space="preserve">※　運営規程の営業時間を超えて支援を行うものとして、加算を算定する場合に届け出ること。
</t>
    <phoneticPr fontId="2"/>
  </si>
  <si>
    <t>２　送迎の状況①
　 （全サービス）</t>
    <rPh sb="12" eb="13">
      <t>ゼン</t>
    </rPh>
    <phoneticPr fontId="2"/>
  </si>
  <si>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2"/>
  </si>
  <si>
    <t>３　送迎の状況②
　（短期入所以外）</t>
    <rPh sb="2" eb="4">
      <t>ソウゲイ</t>
    </rPh>
    <rPh sb="5" eb="7">
      <t>ジョウキョウ</t>
    </rPh>
    <rPh sb="11" eb="13">
      <t>タンキ</t>
    </rPh>
    <rPh sb="13" eb="15">
      <t>ニュウショ</t>
    </rPh>
    <rPh sb="15" eb="17">
      <t>イガイ</t>
    </rPh>
    <phoneticPr fontId="2"/>
  </si>
  <si>
    <t xml:space="preserve">    ４　送迎の状況③
　    （生活介護のみ）</t>
    <rPh sb="6" eb="8">
      <t>ソウゲイ</t>
    </rPh>
    <rPh sb="9" eb="11">
      <t>ジョウキョウ</t>
    </rPh>
    <rPh sb="19" eb="21">
      <t>セイカツ</t>
    </rPh>
    <rPh sb="21" eb="23">
      <t>カイゴ</t>
    </rPh>
    <phoneticPr fontId="2"/>
  </si>
  <si>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2"/>
  </si>
  <si>
    <t>　1には該当しない。</t>
    <rPh sb="4" eb="6">
      <t>ガイトウ</t>
    </rPh>
    <phoneticPr fontId="2"/>
  </si>
  <si>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2"/>
  </si>
  <si>
    <t>①</t>
    <phoneticPr fontId="2"/>
  </si>
  <si>
    <t>％</t>
    <phoneticPr fontId="2"/>
  </si>
  <si>
    <t>②</t>
    <phoneticPr fontId="2"/>
  </si>
  <si>
    <t>　１　異動区分</t>
    <rPh sb="3" eb="5">
      <t>イドウ</t>
    </rPh>
    <rPh sb="5" eb="7">
      <t>クブン</t>
    </rPh>
    <phoneticPr fontId="2"/>
  </si>
  <si>
    <t>管理栄養士</t>
    <rPh sb="0" eb="2">
      <t>カンリ</t>
    </rPh>
    <rPh sb="2" eb="5">
      <t>エイヨウシ</t>
    </rPh>
    <phoneticPr fontId="2"/>
  </si>
  <si>
    <t>栄養士</t>
    <rPh sb="0" eb="3">
      <t>エイヨウシ</t>
    </rPh>
    <phoneticPr fontId="2"/>
  </si>
  <si>
    <t>常勤の管理栄養士</t>
    <rPh sb="0" eb="2">
      <t>ジョウキン</t>
    </rPh>
    <rPh sb="3" eb="5">
      <t>カンリ</t>
    </rPh>
    <rPh sb="5" eb="8">
      <t>エイヨウシ</t>
    </rPh>
    <phoneticPr fontId="2"/>
  </si>
  <si>
    <t>職種</t>
    <rPh sb="0" eb="2">
      <t>ショクシュ</t>
    </rPh>
    <phoneticPr fontId="2"/>
  </si>
  <si>
    <t>看護師</t>
    <rPh sb="0" eb="3">
      <t>カンゴシ</t>
    </rPh>
    <phoneticPr fontId="2"/>
  </si>
  <si>
    <t>①　新規　　　　　　②　変更　　　　　　③　終了</t>
    <rPh sb="2" eb="4">
      <t>シンキ</t>
    </rPh>
    <rPh sb="12" eb="14">
      <t>ヘンコウ</t>
    </rPh>
    <rPh sb="22" eb="24">
      <t>シュウリョウ</t>
    </rPh>
    <phoneticPr fontId="2"/>
  </si>
  <si>
    <t>事業所の名称</t>
    <rPh sb="0" eb="3">
      <t>ジギョウショ</t>
    </rPh>
    <rPh sb="4" eb="6">
      <t>メイショウ</t>
    </rPh>
    <phoneticPr fontId="2"/>
  </si>
  <si>
    <t>事業所の所在地</t>
    <rPh sb="0" eb="3">
      <t>ジギョウショ</t>
    </rPh>
    <rPh sb="4" eb="7">
      <t>ショザイチ</t>
    </rPh>
    <phoneticPr fontId="2"/>
  </si>
  <si>
    <t>連絡先</t>
    <rPh sb="0" eb="2">
      <t>レンラク</t>
    </rPh>
    <rPh sb="2" eb="3">
      <t>サキ</t>
    </rPh>
    <phoneticPr fontId="2"/>
  </si>
  <si>
    <t>氏　　名</t>
    <rPh sb="0" eb="1">
      <t>シ</t>
    </rPh>
    <rPh sb="3" eb="4">
      <t>メイ</t>
    </rPh>
    <phoneticPr fontId="2"/>
  </si>
  <si>
    <t>就職先事業所名</t>
    <rPh sb="0" eb="3">
      <t>シュウショクサキ</t>
    </rPh>
    <rPh sb="3" eb="6">
      <t>ジギョウショ</t>
    </rPh>
    <rPh sb="6" eb="7">
      <t>メイ</t>
    </rPh>
    <phoneticPr fontId="2"/>
  </si>
  <si>
    <t>定員</t>
    <rPh sb="0" eb="2">
      <t>テイイン</t>
    </rPh>
    <phoneticPr fontId="2"/>
  </si>
  <si>
    <t>勤務形態</t>
    <rPh sb="0" eb="2">
      <t>キンム</t>
    </rPh>
    <rPh sb="2" eb="4">
      <t>ケイタイ</t>
    </rPh>
    <phoneticPr fontId="2"/>
  </si>
  <si>
    <t>12月</t>
  </si>
  <si>
    <t>計</t>
    <rPh sb="0" eb="1">
      <t>ケイ</t>
    </rPh>
    <phoneticPr fontId="2"/>
  </si>
  <si>
    <t>事業所所在地</t>
    <rPh sb="0" eb="3">
      <t>ジギョウショ</t>
    </rPh>
    <rPh sb="3" eb="6">
      <t>ショザイチ</t>
    </rPh>
    <phoneticPr fontId="2"/>
  </si>
  <si>
    <t>１　新規　　　　　　　　　２　変更　　　　　　　　　　３　終了</t>
  </si>
  <si>
    <t>看護師の配置状況（事業所の職員として看護師を確保している場合）</t>
    <phoneticPr fontId="2"/>
  </si>
  <si>
    <t>配置する看護師の数（人）</t>
    <rPh sb="4" eb="7">
      <t>カンゴシ</t>
    </rPh>
    <rPh sb="8" eb="9">
      <t>カズ</t>
    </rPh>
    <rPh sb="10" eb="11">
      <t>ニン</t>
    </rPh>
    <phoneticPr fontId="2"/>
  </si>
  <si>
    <t>他事業所との併任</t>
    <phoneticPr fontId="2"/>
  </si>
  <si>
    <t>有　　・　　無</t>
    <rPh sb="0" eb="1">
      <t>ア</t>
    </rPh>
    <rPh sb="6" eb="7">
      <t>ナ</t>
    </rPh>
    <phoneticPr fontId="2"/>
  </si>
  <si>
    <t>訪問看護ステーション等との提携状況（訪問看護ステーション等との連携により看護師を確保している場合）</t>
    <rPh sb="10" eb="11">
      <t>トウ</t>
    </rPh>
    <rPh sb="28" eb="29">
      <t>トウ</t>
    </rPh>
    <phoneticPr fontId="2"/>
  </si>
  <si>
    <t>訪問看護ステーション等の名称</t>
    <rPh sb="10" eb="11">
      <t>トウ</t>
    </rPh>
    <phoneticPr fontId="2"/>
  </si>
  <si>
    <t>訪問看護ステーション等の所在地</t>
    <rPh sb="10" eb="11">
      <t>トウ</t>
    </rPh>
    <phoneticPr fontId="2"/>
  </si>
  <si>
    <t>看護師の勤務状況</t>
    <rPh sb="0" eb="3">
      <t>カンゴシ</t>
    </rPh>
    <rPh sb="4" eb="6">
      <t>キンム</t>
    </rPh>
    <rPh sb="6" eb="8">
      <t>ジョウキョウ</t>
    </rPh>
    <phoneticPr fontId="2"/>
  </si>
  <si>
    <t>その他の体制の整備状況</t>
    <rPh sb="2" eb="3">
      <t>タ</t>
    </rPh>
    <rPh sb="4" eb="6">
      <t>タイセイ</t>
    </rPh>
    <rPh sb="7" eb="9">
      <t>セイビ</t>
    </rPh>
    <rPh sb="9" eb="11">
      <t>ジョウキョウ</t>
    </rPh>
    <phoneticPr fontId="2"/>
  </si>
  <si>
    <t>看護師に２４時間常時連絡できる体制を整備している。</t>
    <phoneticPr fontId="2"/>
  </si>
  <si>
    <t>重度化した場合の対応に係る指針を定め、入居の際に、入居者又はその家族等に対して、当該指針の内容を説明し、同意を得る体制を整備している。</t>
    <phoneticPr fontId="2"/>
  </si>
  <si>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2"/>
  </si>
  <si>
    <t>送迎加算に関する届出書（平成２７年４月以降）</t>
    <rPh sb="0" eb="2">
      <t>ソウゲイ</t>
    </rPh>
    <rPh sb="2" eb="4">
      <t>カサン</t>
    </rPh>
    <rPh sb="5" eb="6">
      <t>カン</t>
    </rPh>
    <rPh sb="8" eb="10">
      <t>トドケデ</t>
    </rPh>
    <rPh sb="10" eb="11">
      <t>ショ</t>
    </rPh>
    <rPh sb="12" eb="14">
      <t>ヘイセイ</t>
    </rPh>
    <rPh sb="16" eb="17">
      <t>ネン</t>
    </rPh>
    <rPh sb="18" eb="19">
      <t>ガツ</t>
    </rPh>
    <rPh sb="19" eb="21">
      <t>イコウ</t>
    </rPh>
    <phoneticPr fontId="2"/>
  </si>
  <si>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2"/>
  </si>
  <si>
    <t>　週３回以上の送迎を実施している。</t>
    <phoneticPr fontId="2"/>
  </si>
  <si>
    <t>　　　　　「送迎の状況②」欄については、両方に該当する場合は両方に○を付けること。</t>
    <rPh sb="6" eb="8">
      <t>ソウゲイ</t>
    </rPh>
    <rPh sb="9" eb="11">
      <t>ジョウキョウ</t>
    </rPh>
    <rPh sb="13" eb="14">
      <t>ラン</t>
    </rPh>
    <rPh sb="20" eb="22">
      <t>リョウホウ</t>
    </rPh>
    <rPh sb="23" eb="25">
      <t>ガイトウ</t>
    </rPh>
    <rPh sb="27" eb="29">
      <t>バアイ</t>
    </rPh>
    <rPh sb="30" eb="32">
      <t>リョウホウ</t>
    </rPh>
    <rPh sb="35" eb="36">
      <t>ツ</t>
    </rPh>
    <phoneticPr fontId="2"/>
  </si>
  <si>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2"/>
  </si>
  <si>
    <t>担当
者名</t>
    <rPh sb="0" eb="2">
      <t>タントウ</t>
    </rPh>
    <rPh sb="3" eb="4">
      <t>モノ</t>
    </rPh>
    <rPh sb="4" eb="5">
      <t>メイ</t>
    </rPh>
    <phoneticPr fontId="2"/>
  </si>
  <si>
    <t>職員配置</t>
    <rPh sb="0" eb="2">
      <t>ショクイン</t>
    </rPh>
    <rPh sb="2" eb="4">
      <t>ハイチ</t>
    </rPh>
    <phoneticPr fontId="2"/>
  </si>
  <si>
    <t>研修の受講状況</t>
    <rPh sb="0" eb="2">
      <t>ケンシュウ</t>
    </rPh>
    <rPh sb="3" eb="5">
      <t>ジュコウ</t>
    </rPh>
    <rPh sb="5" eb="7">
      <t>ジョウキョウ</t>
    </rPh>
    <phoneticPr fontId="2"/>
  </si>
  <si>
    <t>生活支援員の数</t>
    <rPh sb="0" eb="2">
      <t>セイカツ</t>
    </rPh>
    <rPh sb="2" eb="5">
      <t>シエンイン</t>
    </rPh>
    <rPh sb="6" eb="7">
      <t>カズ</t>
    </rPh>
    <phoneticPr fontId="2"/>
  </si>
  <si>
    <t>　　年　　月　　日</t>
    <phoneticPr fontId="2"/>
  </si>
  <si>
    <t>　　年　　月　　日</t>
    <rPh sb="2" eb="3">
      <t>ネン</t>
    </rPh>
    <rPh sb="5" eb="6">
      <t>ガツ</t>
    </rPh>
    <rPh sb="8" eb="9">
      <t>ニチ</t>
    </rPh>
    <phoneticPr fontId="2"/>
  </si>
  <si>
    <t>　　年 　　月 　　日</t>
    <phoneticPr fontId="2"/>
  </si>
  <si>
    <t>　年　　月　　日</t>
  </si>
  <si>
    <t>　年　　月　　日</t>
    <rPh sb="1" eb="2">
      <t>ネン</t>
    </rPh>
    <rPh sb="4" eb="5">
      <t>ガツ</t>
    </rPh>
    <rPh sb="7" eb="8">
      <t>ニチ</t>
    </rPh>
    <phoneticPr fontId="2"/>
  </si>
  <si>
    <t xml:space="preserve">※　延長支援加算を算定する障害者または障害児に係る生活介護計画書又は児童発達支援
　　計画書を添付すること。
</t>
    <rPh sb="13" eb="16">
      <t>ショウガイシャ</t>
    </rPh>
    <rPh sb="19" eb="22">
      <t>ショウガイジ</t>
    </rPh>
    <rPh sb="25" eb="27">
      <t>セイカツ</t>
    </rPh>
    <rPh sb="27" eb="29">
      <t>カイゴ</t>
    </rPh>
    <rPh sb="29" eb="31">
      <t>ケイカク</t>
    </rPh>
    <rPh sb="31" eb="32">
      <t>ショ</t>
    </rPh>
    <rPh sb="32" eb="33">
      <t>マタ</t>
    </rPh>
    <phoneticPr fontId="2"/>
  </si>
  <si>
    <t>医師　・　管理栄養士　・　看護師　・　その他（　　　　　　　　　）</t>
    <rPh sb="5" eb="7">
      <t>カンリ</t>
    </rPh>
    <rPh sb="7" eb="10">
      <t>エイヨウシ</t>
    </rPh>
    <rPh sb="13" eb="16">
      <t>カンゴシ</t>
    </rPh>
    <rPh sb="21" eb="22">
      <t>タ</t>
    </rPh>
    <phoneticPr fontId="2"/>
  </si>
  <si>
    <t>常　勤</t>
    <rPh sb="0" eb="1">
      <t>ジョウ</t>
    </rPh>
    <rPh sb="2" eb="3">
      <t>ツトム</t>
    </rPh>
    <phoneticPr fontId="2"/>
  </si>
  <si>
    <t>　医師，管理栄養士，看護師その他の職種のものが共同して，入所者ごとの接触・嚥下機能および食形態にも配慮した栄養ケア計画を作成している。</t>
    <rPh sb="1" eb="3">
      <t>イシ</t>
    </rPh>
    <rPh sb="4" eb="6">
      <t>カンリ</t>
    </rPh>
    <rPh sb="6" eb="9">
      <t>エイヨウシ</t>
    </rPh>
    <rPh sb="10" eb="13">
      <t>カンゴシ</t>
    </rPh>
    <rPh sb="15" eb="16">
      <t>タ</t>
    </rPh>
    <rPh sb="17" eb="19">
      <t>ショクシュ</t>
    </rPh>
    <rPh sb="23" eb="25">
      <t>キョウドウ</t>
    </rPh>
    <rPh sb="28" eb="31">
      <t>ニュウショシャ</t>
    </rPh>
    <rPh sb="34" eb="36">
      <t>セッショク</t>
    </rPh>
    <rPh sb="37" eb="39">
      <t>エンゲ</t>
    </rPh>
    <rPh sb="39" eb="41">
      <t>キノウ</t>
    </rPh>
    <rPh sb="44" eb="45">
      <t>ショク</t>
    </rPh>
    <rPh sb="45" eb="47">
      <t>ケイタイ</t>
    </rPh>
    <rPh sb="49" eb="51">
      <t>ハイリョ</t>
    </rPh>
    <rPh sb="53" eb="55">
      <t>エイヨウ</t>
    </rPh>
    <rPh sb="57" eb="59">
      <t>ケイカク</t>
    </rPh>
    <rPh sb="60" eb="62">
      <t>サクセイ</t>
    </rPh>
    <phoneticPr fontId="2"/>
  </si>
  <si>
    <t>　入所者ごとの栄養ケア計画に従い栄養管理を行っているとともに，入所者の栄養状態を定期的に記録している。</t>
    <rPh sb="1" eb="4">
      <t>ニュウショシャ</t>
    </rPh>
    <rPh sb="7" eb="9">
      <t>エイヨウ</t>
    </rPh>
    <rPh sb="11" eb="13">
      <t>ケイカク</t>
    </rPh>
    <rPh sb="14" eb="15">
      <t>シタガ</t>
    </rPh>
    <rPh sb="16" eb="18">
      <t>エイヨウ</t>
    </rPh>
    <rPh sb="18" eb="20">
      <t>カンリ</t>
    </rPh>
    <rPh sb="21" eb="22">
      <t>オコナ</t>
    </rPh>
    <rPh sb="31" eb="34">
      <t>ニュウショシャ</t>
    </rPh>
    <rPh sb="35" eb="37">
      <t>エイヨウ</t>
    </rPh>
    <rPh sb="37" eb="39">
      <t>ジョウタイ</t>
    </rPh>
    <rPh sb="40" eb="43">
      <t>テイキテキ</t>
    </rPh>
    <rPh sb="44" eb="46">
      <t>キロク</t>
    </rPh>
    <phoneticPr fontId="2"/>
  </si>
  <si>
    <t>　入所者ごとの栄養ケア計画の進捗状況を定期的に評価し，必要に応じて当該計画を見直している。</t>
    <rPh sb="1" eb="4">
      <t>ニュウショシャ</t>
    </rPh>
    <rPh sb="7" eb="9">
      <t>エイヨウ</t>
    </rPh>
    <rPh sb="11" eb="13">
      <t>ケイカク</t>
    </rPh>
    <rPh sb="14" eb="16">
      <t>シンチョク</t>
    </rPh>
    <rPh sb="16" eb="18">
      <t>ジョウキョウ</t>
    </rPh>
    <rPh sb="19" eb="22">
      <t>テイキテキ</t>
    </rPh>
    <rPh sb="23" eb="25">
      <t>ヒョウカ</t>
    </rPh>
    <rPh sb="27" eb="29">
      <t>ヒツヨウ</t>
    </rPh>
    <rPh sb="30" eb="31">
      <t>オウ</t>
    </rPh>
    <rPh sb="33" eb="35">
      <t>トウガイ</t>
    </rPh>
    <rPh sb="35" eb="37">
      <t>ケイカク</t>
    </rPh>
    <rPh sb="38" eb="40">
      <t>ミナオ</t>
    </rPh>
    <phoneticPr fontId="2"/>
  </si>
  <si>
    <t>実施要件（該当する項目に○をつけてください）</t>
    <rPh sb="0" eb="2">
      <t>ジッシ</t>
    </rPh>
    <rPh sb="2" eb="4">
      <t>ヨウケン</t>
    </rPh>
    <rPh sb="5" eb="7">
      <t>ガイトウ</t>
    </rPh>
    <rPh sb="9" eb="11">
      <t>コウモク</t>
    </rPh>
    <phoneticPr fontId="2"/>
  </si>
  <si>
    <t>栄養マネジメントに関わる職種（該当する職種に○をつけてください）</t>
    <rPh sb="0" eb="2">
      <t>エイヨウ</t>
    </rPh>
    <rPh sb="9" eb="10">
      <t>カカ</t>
    </rPh>
    <rPh sb="12" eb="14">
      <t>ショクシュ</t>
    </rPh>
    <rPh sb="19" eb="21">
      <t>ショクシュ</t>
    </rPh>
    <phoneticPr fontId="2"/>
  </si>
  <si>
    <t>氏　　　　名</t>
    <rPh sb="0" eb="1">
      <t>シ</t>
    </rPh>
    <rPh sb="5" eb="6">
      <t>ナ</t>
    </rPh>
    <phoneticPr fontId="2"/>
  </si>
  <si>
    <t>栄養士配置加算および栄養マネジメント加算に関する届出書</t>
    <rPh sb="0" eb="3">
      <t>エイヨウシ</t>
    </rPh>
    <rPh sb="3" eb="5">
      <t>ハイチ</t>
    </rPh>
    <rPh sb="5" eb="7">
      <t>カサン</t>
    </rPh>
    <rPh sb="10" eb="12">
      <t>エイヨウ</t>
    </rPh>
    <rPh sb="18" eb="20">
      <t>カサン</t>
    </rPh>
    <rPh sb="21" eb="22">
      <t>カン</t>
    </rPh>
    <rPh sb="24" eb="27">
      <t>トドケデショ</t>
    </rPh>
    <phoneticPr fontId="2"/>
  </si>
  <si>
    <t>　２　栄養士配置の状況
　　　（短期入所）</t>
    <rPh sb="16" eb="18">
      <t>タンキ</t>
    </rPh>
    <rPh sb="18" eb="20">
      <t>ニュウショ</t>
    </rPh>
    <phoneticPr fontId="2"/>
  </si>
  <si>
    <t>　３　栄養マネジメントの状況
　　　（施設入所支援）</t>
    <rPh sb="3" eb="5">
      <t>エイヨウ</t>
    </rPh>
    <rPh sb="12" eb="14">
      <t>ジョウキョウ</t>
    </rPh>
    <rPh sb="19" eb="21">
      <t>シセツ</t>
    </rPh>
    <rPh sb="21" eb="23">
      <t>ニュウショ</t>
    </rPh>
    <rPh sb="23" eb="25">
      <t>シエン</t>
    </rPh>
    <phoneticPr fontId="2"/>
  </si>
  <si>
    <t>①　新規　　　　　　　　　　②　変更　　　　　　　　　　　③　終了</t>
    <rPh sb="2" eb="4">
      <t>シンキ</t>
    </rPh>
    <rPh sb="16" eb="18">
      <t>ヘンコウ</t>
    </rPh>
    <rPh sb="31" eb="33">
      <t>シュウリョウ</t>
    </rPh>
    <phoneticPr fontId="2"/>
  </si>
  <si>
    <t>事　　業　　所　　名</t>
    <rPh sb="0" eb="1">
      <t>コト</t>
    </rPh>
    <rPh sb="3" eb="4">
      <t>ギョウ</t>
    </rPh>
    <rPh sb="6" eb="7">
      <t>ショ</t>
    </rPh>
    <rPh sb="9" eb="10">
      <t>メイ</t>
    </rPh>
    <phoneticPr fontId="2"/>
  </si>
  <si>
    <t>人</t>
  </si>
  <si>
    <t>担当者名</t>
    <rPh sb="0" eb="2">
      <t>タントウ</t>
    </rPh>
    <rPh sb="2" eb="3">
      <t>シャ</t>
    </rPh>
    <rPh sb="3" eb="4">
      <t>メイ</t>
    </rPh>
    <phoneticPr fontId="2"/>
  </si>
  <si>
    <t>注２．　「職場実習等」「求職活動等」のうち該当する項目に○をつけてください。</t>
    <rPh sb="5" eb="7">
      <t>ショクバ</t>
    </rPh>
    <rPh sb="7" eb="9">
      <t>ジッシュウ</t>
    </rPh>
    <rPh sb="9" eb="10">
      <t>トウ</t>
    </rPh>
    <rPh sb="12" eb="14">
      <t>キュウショク</t>
    </rPh>
    <rPh sb="14" eb="16">
      <t>カツドウ</t>
    </rPh>
    <rPh sb="16" eb="17">
      <t>トウ</t>
    </rPh>
    <rPh sb="21" eb="23">
      <t>ガイトウ</t>
    </rPh>
    <rPh sb="25" eb="27">
      <t>コウモク</t>
    </rPh>
    <phoneticPr fontId="2"/>
  </si>
  <si>
    <t>（＞50%）</t>
    <phoneticPr fontId="2"/>
  </si>
  <si>
    <t>移行準備支援体制加算（Ⅰ）に係る届出書（施設外支援実施状況）</t>
    <rPh sb="0" eb="2">
      <t>イコウ</t>
    </rPh>
    <rPh sb="2" eb="4">
      <t>ジュンビ</t>
    </rPh>
    <rPh sb="4" eb="6">
      <t>シエン</t>
    </rPh>
    <rPh sb="6" eb="8">
      <t>タイセイ</t>
    </rPh>
    <rPh sb="8" eb="10">
      <t>カサン</t>
    </rPh>
    <rPh sb="14" eb="15">
      <t>カカ</t>
    </rPh>
    <rPh sb="16" eb="19">
      <t>トドケデショ</t>
    </rPh>
    <phoneticPr fontId="2"/>
  </si>
  <si>
    <t>共同生活援助の重度障害者支援加算に係る添付書類</t>
    <rPh sb="0" eb="2">
      <t>キョウドウ</t>
    </rPh>
    <rPh sb="2" eb="4">
      <t>セイカツ</t>
    </rPh>
    <rPh sb="4" eb="6">
      <t>エンジョ</t>
    </rPh>
    <rPh sb="7" eb="9">
      <t>ジュウド</t>
    </rPh>
    <rPh sb="9" eb="12">
      <t>ショウガイシャ</t>
    </rPh>
    <rPh sb="12" eb="14">
      <t>シエン</t>
    </rPh>
    <rPh sb="14" eb="16">
      <t>カサン</t>
    </rPh>
    <rPh sb="17" eb="18">
      <t>カカ</t>
    </rPh>
    <rPh sb="19" eb="21">
      <t>テンプ</t>
    </rPh>
    <rPh sb="21" eb="23">
      <t>ショルイ</t>
    </rPh>
    <phoneticPr fontId="2"/>
  </si>
  <si>
    <t>加算対象者氏名</t>
    <rPh sb="0" eb="2">
      <t>カサン</t>
    </rPh>
    <rPh sb="2" eb="4">
      <t>タイショウ</t>
    </rPh>
    <rPh sb="4" eb="5">
      <t>シャ</t>
    </rPh>
    <rPh sb="5" eb="7">
      <t>シメイ</t>
    </rPh>
    <phoneticPr fontId="2"/>
  </si>
  <si>
    <t>障害支援区分</t>
    <rPh sb="0" eb="2">
      <t>ショウガイ</t>
    </rPh>
    <rPh sb="2" eb="4">
      <t>シエン</t>
    </rPh>
    <rPh sb="4" eb="6">
      <t>クブン</t>
    </rPh>
    <phoneticPr fontId="2"/>
  </si>
  <si>
    <t>受給者証番号</t>
    <rPh sb="0" eb="3">
      <t>ジュキュウシャ</t>
    </rPh>
    <rPh sb="3" eb="4">
      <t>ショウ</t>
    </rPh>
    <rPh sb="4" eb="6">
      <t>バンゴウ</t>
    </rPh>
    <phoneticPr fontId="2"/>
  </si>
  <si>
    <t>状　　　　態</t>
    <rPh sb="0" eb="1">
      <t>ジョウ</t>
    </rPh>
    <rPh sb="5" eb="6">
      <t>タイ</t>
    </rPh>
    <phoneticPr fontId="2"/>
  </si>
  <si>
    <t>No.</t>
    <phoneticPr fontId="2"/>
  </si>
  <si>
    <t>注)「状態」欄には，加算対象者の「重度障害者等包括支援の対象となる状態」について，具体的に記載してください。</t>
    <rPh sb="0" eb="1">
      <t>チュウ</t>
    </rPh>
    <rPh sb="3" eb="5">
      <t>ジョウタイ</t>
    </rPh>
    <rPh sb="6" eb="7">
      <t>ラン</t>
    </rPh>
    <rPh sb="10" eb="12">
      <t>カサン</t>
    </rPh>
    <rPh sb="12" eb="14">
      <t>タイショウ</t>
    </rPh>
    <rPh sb="14" eb="15">
      <t>シャ</t>
    </rPh>
    <rPh sb="17" eb="19">
      <t>ジュウド</t>
    </rPh>
    <rPh sb="19" eb="22">
      <t>ショウガイシャ</t>
    </rPh>
    <rPh sb="22" eb="23">
      <t>トウ</t>
    </rPh>
    <rPh sb="23" eb="25">
      <t>ホウカツ</t>
    </rPh>
    <rPh sb="25" eb="27">
      <t>シエン</t>
    </rPh>
    <rPh sb="28" eb="30">
      <t>タイショウ</t>
    </rPh>
    <rPh sb="33" eb="35">
      <t>ジョウタイ</t>
    </rPh>
    <rPh sb="41" eb="44">
      <t>グタイテキ</t>
    </rPh>
    <rPh sb="45" eb="47">
      <t>キサイ</t>
    </rPh>
    <phoneticPr fontId="2"/>
  </si>
  <si>
    <t>○○　○○</t>
    <phoneticPr fontId="2"/>
  </si>
  <si>
    <t>No.</t>
    <phoneticPr fontId="2"/>
  </si>
  <si>
    <t>強度行動障害支援者養成研修（実践研修）</t>
    <phoneticPr fontId="2"/>
  </si>
  <si>
    <t>①</t>
    <phoneticPr fontId="2"/>
  </si>
  <si>
    <t>②</t>
    <phoneticPr fontId="2"/>
  </si>
  <si>
    <t>強度行動障害支援者養成研修（基礎研修）</t>
    <phoneticPr fontId="2"/>
  </si>
  <si>
    <t>研修修了者の状況</t>
    <rPh sb="0" eb="2">
      <t>ケンシュウ</t>
    </rPh>
    <rPh sb="2" eb="5">
      <t>シュウリョウシャ</t>
    </rPh>
    <rPh sb="6" eb="8">
      <t>ジョウキョウ</t>
    </rPh>
    <phoneticPr fontId="2"/>
  </si>
  <si>
    <r>
      <t>①の修了者</t>
    </r>
    <r>
      <rPr>
        <sz val="12"/>
        <color indexed="8"/>
        <rFont val="ＭＳ ゴシック"/>
        <family val="3"/>
        <charset val="128"/>
      </rPr>
      <t>数</t>
    </r>
    <rPh sb="2" eb="5">
      <t>シュウリョウシャ</t>
    </rPh>
    <rPh sb="5" eb="6">
      <t>カズ</t>
    </rPh>
    <phoneticPr fontId="2"/>
  </si>
  <si>
    <r>
      <t>うち②の修了</t>
    </r>
    <r>
      <rPr>
        <sz val="11"/>
        <color indexed="8"/>
        <rFont val="ＭＳ ゴシック"/>
        <family val="3"/>
        <charset val="128"/>
      </rPr>
      <t>者数および割合</t>
    </r>
    <rPh sb="4" eb="6">
      <t>シュウリョウ</t>
    </rPh>
    <rPh sb="6" eb="7">
      <t>シャ</t>
    </rPh>
    <rPh sb="11" eb="13">
      <t>ワリアイ</t>
    </rPh>
    <phoneticPr fontId="2"/>
  </si>
  <si>
    <t>＞１</t>
    <phoneticPr fontId="2"/>
  </si>
  <si>
    <t>＞0.2</t>
    <phoneticPr fontId="2"/>
  </si>
  <si>
    <t>合　　　　　計</t>
    <rPh sb="0" eb="1">
      <t>ア</t>
    </rPh>
    <rPh sb="6" eb="7">
      <t>ケイ</t>
    </rPh>
    <phoneticPr fontId="2"/>
  </si>
  <si>
    <t>注１</t>
    <phoneticPr fontId="2"/>
  </si>
  <si>
    <t>注２</t>
    <phoneticPr fontId="2"/>
  </si>
  <si>
    <t>注３</t>
    <phoneticPr fontId="2"/>
  </si>
  <si>
    <t>注４</t>
    <phoneticPr fontId="2"/>
  </si>
  <si>
    <t>「職員配置」欄は、サービス管理責任者または生活支援員として従事する当該事業所の全ての職員について記載してください。</t>
    <phoneticPr fontId="2"/>
  </si>
  <si>
    <t>「職種」欄は、サービス管理責任者または生活支援員の別を記載してください。（地域移行支援員等は含まれません。）</t>
    <phoneticPr fontId="2"/>
  </si>
  <si>
    <t>サービス管理責任者と生活支援員を兼務する者については、同じ者であっても、サービス管理責任者と生活支援員それぞれ別に記載してください。</t>
    <phoneticPr fontId="2"/>
  </si>
  <si>
    <t>　
　</t>
    <phoneticPr fontId="2"/>
  </si>
  <si>
    <t>記載した職員のうち，すでに修了した①または②の研修について，「研修修了者」欄に○を入力してください。</t>
    <rPh sb="13" eb="15">
      <t>シュウリョウ</t>
    </rPh>
    <phoneticPr fontId="2"/>
  </si>
  <si>
    <t>注１　　「異動区分」欄については、該当する番号に○を付してください。</t>
    <rPh sb="0" eb="1">
      <t>チュウ</t>
    </rPh>
    <rPh sb="5" eb="7">
      <t>イドウ</t>
    </rPh>
    <rPh sb="7" eb="9">
      <t>クブン</t>
    </rPh>
    <rPh sb="10" eb="11">
      <t>ラン</t>
    </rPh>
    <rPh sb="17" eb="19">
      <t>ガイトウ</t>
    </rPh>
    <rPh sb="21" eb="23">
      <t>バンゴウ</t>
    </rPh>
    <rPh sb="26" eb="27">
      <t>フ</t>
    </rPh>
    <phoneticPr fontId="2"/>
  </si>
  <si>
    <t>注２　車検証または車両のリース契約書等を添付すること。</t>
    <rPh sb="0" eb="1">
      <t>チュウ</t>
    </rPh>
    <rPh sb="3" eb="6">
      <t>シャケンショウ</t>
    </rPh>
    <rPh sb="9" eb="11">
      <t>シャリョウ</t>
    </rPh>
    <rPh sb="15" eb="18">
      <t>ケイヤクショ</t>
    </rPh>
    <rPh sb="18" eb="19">
      <t>トウ</t>
    </rPh>
    <rPh sb="20" eb="22">
      <t>テンプ</t>
    </rPh>
    <phoneticPr fontId="2"/>
  </si>
  <si>
    <t>年</t>
    <rPh sb="0" eb="1">
      <t>ネン</t>
    </rPh>
    <phoneticPr fontId="46"/>
  </si>
  <si>
    <t>月</t>
    <rPh sb="0" eb="1">
      <t>ガツ</t>
    </rPh>
    <phoneticPr fontId="46"/>
  </si>
  <si>
    <t>日</t>
    <rPh sb="0" eb="1">
      <t>ニチ</t>
    </rPh>
    <phoneticPr fontId="46"/>
  </si>
  <si>
    <t>　重度者支援体制加算に係る届出書（就労継続支援）
（障害基礎年金１級を受給する利用者の状況）</t>
    <rPh sb="1" eb="3">
      <t>ジュウド</t>
    </rPh>
    <rPh sb="3" eb="4">
      <t>シャ</t>
    </rPh>
    <rPh sb="4" eb="6">
      <t>シエン</t>
    </rPh>
    <rPh sb="6" eb="8">
      <t>タイセイ</t>
    </rPh>
    <rPh sb="8" eb="10">
      <t>カサン</t>
    </rPh>
    <rPh sb="11" eb="12">
      <t>カカ</t>
    </rPh>
    <rPh sb="13" eb="16">
      <t>トドケデショ</t>
    </rPh>
    <rPh sb="17" eb="19">
      <t>シュウロウ</t>
    </rPh>
    <rPh sb="19" eb="21">
      <t>ケイゾク</t>
    </rPh>
    <rPh sb="21" eb="23">
      <t>シエン</t>
    </rPh>
    <phoneticPr fontId="2"/>
  </si>
  <si>
    <t>事業所名</t>
    <rPh sb="0" eb="3">
      <t>ジギョウショ</t>
    </rPh>
    <rPh sb="3" eb="4">
      <t>メイ</t>
    </rPh>
    <phoneticPr fontId="45"/>
  </si>
  <si>
    <t>前年度の障害基礎年金１級を受給する利用者の状況</t>
    <rPh sb="0" eb="3">
      <t>ゼンネンド</t>
    </rPh>
    <phoneticPr fontId="2"/>
  </si>
  <si>
    <t>全利用者の
延べ人数※</t>
    <rPh sb="0" eb="1">
      <t>ゼン</t>
    </rPh>
    <rPh sb="1" eb="4">
      <t>リヨウシャ</t>
    </rPh>
    <rPh sb="6" eb="7">
      <t>ノ</t>
    </rPh>
    <rPh sb="8" eb="9">
      <t>ヒト</t>
    </rPh>
    <rPh sb="9" eb="10">
      <t>スウ</t>
    </rPh>
    <phoneticPr fontId="45"/>
  </si>
  <si>
    <t>うち障害基礎年金
1級受給者の
延べ人数※</t>
    <rPh sb="2" eb="4">
      <t>ショウガイ</t>
    </rPh>
    <rPh sb="4" eb="6">
      <t>キソ</t>
    </rPh>
    <rPh sb="6" eb="8">
      <t>ネンキン</t>
    </rPh>
    <rPh sb="10" eb="11">
      <t>キュウ</t>
    </rPh>
    <rPh sb="11" eb="14">
      <t>ジュキュウシャ</t>
    </rPh>
    <rPh sb="16" eb="17">
      <t>ノ</t>
    </rPh>
    <rPh sb="18" eb="20">
      <t>ニンズウ</t>
    </rPh>
    <phoneticPr fontId="45"/>
  </si>
  <si>
    <t>令和</t>
    <rPh sb="0" eb="2">
      <t>レイワ</t>
    </rPh>
    <phoneticPr fontId="46"/>
  </si>
  <si>
    <t>4月</t>
    <rPh sb="1" eb="2">
      <t>ガツ</t>
    </rPh>
    <phoneticPr fontId="45"/>
  </si>
  <si>
    <t>人日</t>
    <rPh sb="0" eb="1">
      <t>ニン</t>
    </rPh>
    <rPh sb="1" eb="2">
      <t>ニチ</t>
    </rPh>
    <phoneticPr fontId="45"/>
  </si>
  <si>
    <t>5月</t>
    <phoneticPr fontId="45"/>
  </si>
  <si>
    <t>6月</t>
    <phoneticPr fontId="46"/>
  </si>
  <si>
    <t>7月</t>
    <phoneticPr fontId="46"/>
  </si>
  <si>
    <t>8月</t>
    <phoneticPr fontId="46"/>
  </si>
  <si>
    <t>9月</t>
    <phoneticPr fontId="46"/>
  </si>
  <si>
    <t>10月</t>
    <phoneticPr fontId="45"/>
  </si>
  <si>
    <t>11月</t>
    <phoneticPr fontId="45"/>
  </si>
  <si>
    <t>障害基礎年金
１級受給者の
割合
（Ｂ/Ａ）</t>
    <rPh sb="0" eb="2">
      <t>ショウガイ</t>
    </rPh>
    <rPh sb="2" eb="4">
      <t>キソ</t>
    </rPh>
    <rPh sb="4" eb="6">
      <t>ネンキン</t>
    </rPh>
    <rPh sb="8" eb="9">
      <t>キュウ</t>
    </rPh>
    <rPh sb="9" eb="12">
      <t>ジュキュウシャ</t>
    </rPh>
    <rPh sb="14" eb="16">
      <t>ワリアイ</t>
    </rPh>
    <phoneticPr fontId="45"/>
  </si>
  <si>
    <t>1月</t>
    <phoneticPr fontId="45"/>
  </si>
  <si>
    <t>2月</t>
    <phoneticPr fontId="45"/>
  </si>
  <si>
    <t>3月</t>
    <phoneticPr fontId="46"/>
  </si>
  <si>
    <t>％</t>
    <phoneticPr fontId="45"/>
  </si>
  <si>
    <t>計</t>
    <rPh sb="0" eb="1">
      <t>ケイ</t>
    </rPh>
    <phoneticPr fontId="45"/>
  </si>
  <si>
    <t>人日(Ａ)</t>
    <rPh sb="0" eb="1">
      <t>ニン</t>
    </rPh>
    <rPh sb="1" eb="2">
      <t>ニチ</t>
    </rPh>
    <phoneticPr fontId="45"/>
  </si>
  <si>
    <t>人日(Ｂ)</t>
    <rPh sb="0" eb="1">
      <t>ニン</t>
    </rPh>
    <rPh sb="1" eb="2">
      <t>ニチ</t>
    </rPh>
    <phoneticPr fontId="45"/>
  </si>
  <si>
    <t>※ 延べ人数は「利用者の月の利用日数」を合計してください。</t>
    <rPh sb="2" eb="3">
      <t>ノ</t>
    </rPh>
    <rPh sb="4" eb="5">
      <t>ニン</t>
    </rPh>
    <rPh sb="5" eb="6">
      <t>スウ</t>
    </rPh>
    <rPh sb="8" eb="11">
      <t>リヨウシャ</t>
    </rPh>
    <rPh sb="12" eb="13">
      <t>ツキ</t>
    </rPh>
    <rPh sb="14" eb="16">
      <t>リヨウ</t>
    </rPh>
    <rPh sb="16" eb="18">
      <t>ニッスウ</t>
    </rPh>
    <rPh sb="20" eb="22">
      <t>ゴウケイ</t>
    </rPh>
    <phoneticPr fontId="46"/>
  </si>
  <si>
    <t>※ 全利用者の延べ人数は２０歳未満の利用者を除いてください。</t>
    <rPh sb="2" eb="3">
      <t>ゼン</t>
    </rPh>
    <phoneticPr fontId="46"/>
  </si>
  <si>
    <t>障害基礎年金１級受給者の氏名</t>
    <rPh sb="0" eb="2">
      <t>ショウガイ</t>
    </rPh>
    <rPh sb="2" eb="4">
      <t>キソ</t>
    </rPh>
    <rPh sb="4" eb="6">
      <t>ネンキン</t>
    </rPh>
    <rPh sb="7" eb="8">
      <t>キュウ</t>
    </rPh>
    <rPh sb="8" eb="11">
      <t>ジュキュウシャ</t>
    </rPh>
    <rPh sb="12" eb="14">
      <t>シメイ</t>
    </rPh>
    <phoneticPr fontId="45"/>
  </si>
  <si>
    <t>（令和</t>
    <rPh sb="1" eb="3">
      <t>レイワ</t>
    </rPh>
    <phoneticPr fontId="46"/>
  </si>
  <si>
    <t>月～</t>
    <rPh sb="0" eb="1">
      <t>ガツ</t>
    </rPh>
    <phoneticPr fontId="46"/>
  </si>
  <si>
    <t>月）</t>
    <rPh sb="0" eb="1">
      <t>ガツ</t>
    </rPh>
    <phoneticPr fontId="46"/>
  </si>
  <si>
    <t>記載例</t>
    <rPh sb="0" eb="3">
      <t>キサイレイ</t>
    </rPh>
    <phoneticPr fontId="46"/>
  </si>
  <si>
    <t>令和4</t>
    <rPh sb="0" eb="2">
      <t>レイワ</t>
    </rPh>
    <phoneticPr fontId="46"/>
  </si>
  <si>
    <t>就労継続支援センター東雲</t>
    <rPh sb="0" eb="2">
      <t>シュウロウ</t>
    </rPh>
    <rPh sb="2" eb="4">
      <t>ケイゾク</t>
    </rPh>
    <rPh sb="4" eb="6">
      <t>シエン</t>
    </rPh>
    <rPh sb="10" eb="12">
      <t>シノノメ</t>
    </rPh>
    <phoneticPr fontId="46"/>
  </si>
  <si>
    <t>若松　一郎</t>
    <rPh sb="0" eb="2">
      <t>ワカマツ</t>
    </rPh>
    <rPh sb="3" eb="5">
      <t>イチロウ</t>
    </rPh>
    <phoneticPr fontId="46"/>
  </si>
  <si>
    <t>栄　次郎</t>
    <rPh sb="0" eb="1">
      <t>サカエ</t>
    </rPh>
    <rPh sb="2" eb="4">
      <t>ジロウ</t>
    </rPh>
    <phoneticPr fontId="46"/>
  </si>
  <si>
    <t>中島　三郎</t>
    <rPh sb="0" eb="2">
      <t>ナカジマ</t>
    </rPh>
    <rPh sb="3" eb="5">
      <t>サブロウ</t>
    </rPh>
    <phoneticPr fontId="46"/>
  </si>
  <si>
    <t>船見　四郎</t>
    <rPh sb="0" eb="2">
      <t>フナミ</t>
    </rPh>
    <rPh sb="3" eb="5">
      <t>シロウ</t>
    </rPh>
    <phoneticPr fontId="46"/>
  </si>
  <si>
    <t>青柳　五郎</t>
    <rPh sb="0" eb="2">
      <t>アオヤギ</t>
    </rPh>
    <rPh sb="3" eb="5">
      <t>ゴロウ</t>
    </rPh>
    <phoneticPr fontId="46"/>
  </si>
  <si>
    <t>　　　　年　　　月　　　日</t>
    <rPh sb="4" eb="5">
      <t>ネン</t>
    </rPh>
    <rPh sb="8" eb="9">
      <t>ガツ</t>
    </rPh>
    <rPh sb="12" eb="13">
      <t>ニチ</t>
    </rPh>
    <phoneticPr fontId="2"/>
  </si>
  <si>
    <t>前年度における
就労定着者の数</t>
    <rPh sb="0" eb="3">
      <t>ゼンネンド</t>
    </rPh>
    <rPh sb="8" eb="10">
      <t>シュウロウ</t>
    </rPh>
    <rPh sb="10" eb="12">
      <t>テイチャク</t>
    </rPh>
    <rPh sb="12" eb="13">
      <t>シャ</t>
    </rPh>
    <rPh sb="14" eb="15">
      <t>カズ</t>
    </rPh>
    <phoneticPr fontId="2"/>
  </si>
  <si>
    <t>基本報酬の算定区分</t>
    <rPh sb="0" eb="2">
      <t>キホン</t>
    </rPh>
    <rPh sb="2" eb="4">
      <t>ホウシュウ</t>
    </rPh>
    <rPh sb="5" eb="7">
      <t>サンテイ</t>
    </rPh>
    <rPh sb="7" eb="9">
      <t>クブン</t>
    </rPh>
    <phoneticPr fontId="2"/>
  </si>
  <si>
    <t>4万5千円以上</t>
    <rPh sb="1" eb="2">
      <t>マン</t>
    </rPh>
    <rPh sb="3" eb="7">
      <t>センエンイジョウ</t>
    </rPh>
    <phoneticPr fontId="2"/>
  </si>
  <si>
    <t>3万5千円以上4万5千円未満</t>
    <rPh sb="1" eb="2">
      <t>マン</t>
    </rPh>
    <rPh sb="3" eb="4">
      <t>セン</t>
    </rPh>
    <rPh sb="4" eb="5">
      <t>エン</t>
    </rPh>
    <rPh sb="5" eb="7">
      <t>イジョウ</t>
    </rPh>
    <rPh sb="8" eb="9">
      <t>マン</t>
    </rPh>
    <rPh sb="10" eb="11">
      <t>セン</t>
    </rPh>
    <rPh sb="11" eb="12">
      <t>エン</t>
    </rPh>
    <rPh sb="12" eb="14">
      <t>ミマン</t>
    </rPh>
    <phoneticPr fontId="2"/>
  </si>
  <si>
    <t>3万円以上3万5千円未満</t>
    <rPh sb="1" eb="2">
      <t>マン</t>
    </rPh>
    <rPh sb="2" eb="3">
      <t>エン</t>
    </rPh>
    <rPh sb="3" eb="5">
      <t>イジョウ</t>
    </rPh>
    <rPh sb="6" eb="7">
      <t>マン</t>
    </rPh>
    <rPh sb="8" eb="9">
      <t>セン</t>
    </rPh>
    <rPh sb="9" eb="10">
      <t>エン</t>
    </rPh>
    <rPh sb="10" eb="12">
      <t>ミマン</t>
    </rPh>
    <phoneticPr fontId="2"/>
  </si>
  <si>
    <t>2万5千円以上3万円未満</t>
    <rPh sb="1" eb="2">
      <t>マン</t>
    </rPh>
    <rPh sb="3" eb="4">
      <t>セン</t>
    </rPh>
    <rPh sb="4" eb="5">
      <t>エン</t>
    </rPh>
    <rPh sb="5" eb="7">
      <t>イジョウ</t>
    </rPh>
    <rPh sb="8" eb="9">
      <t>マン</t>
    </rPh>
    <rPh sb="9" eb="10">
      <t>エン</t>
    </rPh>
    <rPh sb="10" eb="12">
      <t>ミマン</t>
    </rPh>
    <phoneticPr fontId="2"/>
  </si>
  <si>
    <t>2万円以上2万5千円未満</t>
    <rPh sb="1" eb="2">
      <t>マン</t>
    </rPh>
    <rPh sb="2" eb="3">
      <t>エン</t>
    </rPh>
    <rPh sb="3" eb="5">
      <t>イジョウ</t>
    </rPh>
    <rPh sb="6" eb="7">
      <t>マン</t>
    </rPh>
    <rPh sb="8" eb="9">
      <t>セン</t>
    </rPh>
    <rPh sb="9" eb="10">
      <t>エン</t>
    </rPh>
    <rPh sb="10" eb="12">
      <t>ミマン</t>
    </rPh>
    <phoneticPr fontId="2"/>
  </si>
  <si>
    <t>1万5千円以上2万円未満</t>
    <rPh sb="1" eb="2">
      <t>マン</t>
    </rPh>
    <rPh sb="3" eb="4">
      <t>セン</t>
    </rPh>
    <rPh sb="4" eb="5">
      <t>エン</t>
    </rPh>
    <rPh sb="5" eb="7">
      <t>イジョウ</t>
    </rPh>
    <rPh sb="8" eb="9">
      <t>マン</t>
    </rPh>
    <rPh sb="9" eb="10">
      <t>エン</t>
    </rPh>
    <rPh sb="10" eb="12">
      <t>ミマン</t>
    </rPh>
    <phoneticPr fontId="2"/>
  </si>
  <si>
    <t>1万円以上1万5千円未満</t>
    <rPh sb="1" eb="2">
      <t>マン</t>
    </rPh>
    <rPh sb="2" eb="3">
      <t>エン</t>
    </rPh>
    <rPh sb="3" eb="5">
      <t>イジョウ</t>
    </rPh>
    <rPh sb="6" eb="7">
      <t>マン</t>
    </rPh>
    <rPh sb="8" eb="9">
      <t>セン</t>
    </rPh>
    <rPh sb="9" eb="10">
      <t>エン</t>
    </rPh>
    <rPh sb="10" eb="12">
      <t>ミマン</t>
    </rPh>
    <phoneticPr fontId="2"/>
  </si>
  <si>
    <t>1万円未満</t>
    <rPh sb="2" eb="3">
      <t>エン</t>
    </rPh>
    <rPh sb="3" eb="5">
      <t>ミマン</t>
    </rPh>
    <phoneticPr fontId="2"/>
  </si>
  <si>
    <t>就職日（年月日）</t>
    <rPh sb="0" eb="2">
      <t>シュウショク</t>
    </rPh>
    <rPh sb="2" eb="3">
      <t>ビ</t>
    </rPh>
    <rPh sb="4" eb="7">
      <t>ネンガッピ</t>
    </rPh>
    <phoneticPr fontId="2"/>
  </si>
  <si>
    <t>前年度において6月に達した日（年月日）</t>
    <rPh sb="0" eb="3">
      <t>ゼンネンド</t>
    </rPh>
    <rPh sb="8" eb="9">
      <t>ゲツ</t>
    </rPh>
    <rPh sb="10" eb="11">
      <t>タッ</t>
    </rPh>
    <rPh sb="13" eb="14">
      <t>ケイジツ</t>
    </rPh>
    <rPh sb="15" eb="18">
      <t>ネンガッピ</t>
    </rPh>
    <phoneticPr fontId="2"/>
  </si>
  <si>
    <t>評価点が170点以上</t>
    <rPh sb="0" eb="3">
      <t>ヒョウカテン</t>
    </rPh>
    <rPh sb="7" eb="8">
      <t>テン</t>
    </rPh>
    <rPh sb="8" eb="10">
      <t>イジョウ</t>
    </rPh>
    <phoneticPr fontId="2"/>
  </si>
  <si>
    <t>評価点が150点以上170点未満</t>
    <rPh sb="0" eb="3">
      <t>ヒョウカテン</t>
    </rPh>
    <rPh sb="7" eb="8">
      <t>テン</t>
    </rPh>
    <rPh sb="8" eb="10">
      <t>イジョウ</t>
    </rPh>
    <rPh sb="13" eb="14">
      <t>テン</t>
    </rPh>
    <rPh sb="14" eb="16">
      <t>ミマン</t>
    </rPh>
    <phoneticPr fontId="2"/>
  </si>
  <si>
    <t>評価点が130点以上150点未満</t>
    <rPh sb="0" eb="3">
      <t>ヒョウカテン</t>
    </rPh>
    <rPh sb="7" eb="8">
      <t>テン</t>
    </rPh>
    <rPh sb="8" eb="10">
      <t>イジョウ</t>
    </rPh>
    <rPh sb="13" eb="14">
      <t>テン</t>
    </rPh>
    <rPh sb="14" eb="16">
      <t>ミマン</t>
    </rPh>
    <phoneticPr fontId="2"/>
  </si>
  <si>
    <t>評価点が105点以上130点未満</t>
    <rPh sb="0" eb="3">
      <t>ヒョウカテン</t>
    </rPh>
    <rPh sb="7" eb="8">
      <t>テン</t>
    </rPh>
    <rPh sb="8" eb="10">
      <t>イジョウ</t>
    </rPh>
    <rPh sb="13" eb="14">
      <t>テン</t>
    </rPh>
    <rPh sb="14" eb="16">
      <t>ミマン</t>
    </rPh>
    <phoneticPr fontId="2"/>
  </si>
  <si>
    <t>評価点が80点以上105点未満</t>
    <rPh sb="0" eb="3">
      <t>ヒョウカテン</t>
    </rPh>
    <rPh sb="6" eb="7">
      <t>テン</t>
    </rPh>
    <rPh sb="7" eb="9">
      <t>イジョウ</t>
    </rPh>
    <rPh sb="12" eb="13">
      <t>テン</t>
    </rPh>
    <rPh sb="13" eb="15">
      <t>ミマン</t>
    </rPh>
    <phoneticPr fontId="2"/>
  </si>
  <si>
    <t>評価点が60点以上80点未満</t>
    <rPh sb="0" eb="3">
      <t>ヒョウカテン</t>
    </rPh>
    <rPh sb="6" eb="7">
      <t>テン</t>
    </rPh>
    <rPh sb="7" eb="9">
      <t>イジョウ</t>
    </rPh>
    <rPh sb="11" eb="12">
      <t>テン</t>
    </rPh>
    <rPh sb="12" eb="14">
      <t>ミマン</t>
    </rPh>
    <phoneticPr fontId="2"/>
  </si>
  <si>
    <t>評価点が60点未満</t>
    <rPh sb="0" eb="3">
      <t>ヒョウカテン</t>
    </rPh>
    <rPh sb="6" eb="7">
      <t>テン</t>
    </rPh>
    <rPh sb="7" eb="9">
      <t>ミマン</t>
    </rPh>
    <phoneticPr fontId="2"/>
  </si>
  <si>
    <t>平成　　　　年　　　月　　　日</t>
    <rPh sb="0" eb="2">
      <t>ヘイセイ</t>
    </rPh>
    <rPh sb="6" eb="7">
      <t>ネン</t>
    </rPh>
    <rPh sb="10" eb="11">
      <t>ガツ</t>
    </rPh>
    <rPh sb="14" eb="15">
      <t>ニチ</t>
    </rPh>
    <phoneticPr fontId="2"/>
  </si>
  <si>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2"/>
  </si>
  <si>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2"/>
  </si>
  <si>
    <t>過去６年間の就労定着支援の終了者</t>
    <rPh sb="0" eb="2">
      <t>カコ</t>
    </rPh>
    <rPh sb="3" eb="5">
      <t>ネンカン</t>
    </rPh>
    <rPh sb="6" eb="8">
      <t>シュウロウ</t>
    </rPh>
    <rPh sb="8" eb="10">
      <t>テイチャク</t>
    </rPh>
    <rPh sb="10" eb="12">
      <t>シエン</t>
    </rPh>
    <rPh sb="13" eb="16">
      <t>シュウリョウシャ</t>
    </rPh>
    <phoneticPr fontId="2"/>
  </si>
  <si>
    <t>③</t>
    <phoneticPr fontId="2"/>
  </si>
  <si>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2"/>
  </si>
  <si>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2"/>
  </si>
  <si>
    <t>就労定着支援の利用開始日（年月日）</t>
    <rPh sb="0" eb="2">
      <t>シュウロウ</t>
    </rPh>
    <rPh sb="2" eb="4">
      <t>テイチャク</t>
    </rPh>
    <rPh sb="4" eb="6">
      <t>シエン</t>
    </rPh>
    <rPh sb="7" eb="9">
      <t>リヨウ</t>
    </rPh>
    <rPh sb="9" eb="12">
      <t>カイシビ</t>
    </rPh>
    <rPh sb="13" eb="16">
      <t>ネンガッピ</t>
    </rPh>
    <phoneticPr fontId="2"/>
  </si>
  <si>
    <t>就労定着支援の
終了日（年月日）</t>
    <rPh sb="8" eb="11">
      <t>シュウリョウビ</t>
    </rPh>
    <rPh sb="12" eb="15">
      <t>ネンガッピ</t>
    </rPh>
    <phoneticPr fontId="2"/>
  </si>
  <si>
    <t>前年度における
継続期間</t>
    <rPh sb="0" eb="3">
      <t>ゼンネンド</t>
    </rPh>
    <rPh sb="8" eb="10">
      <t>ケイゾク</t>
    </rPh>
    <rPh sb="10" eb="12">
      <t>キカン</t>
    </rPh>
    <phoneticPr fontId="2"/>
  </si>
  <si>
    <t>注１　前年度における継続期間には、障害者の就労継続期間を月単位で記載すること。なお、前年度の４月において78月以上就労が
　　継続している者は実績の対象とはならない。
注２　新規指定の事業所は当該加算を算定することができないことに留意。
注３　行が足りない場合は適宜追加して記載。</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2" eb="45">
      <t>ゼンネンド</t>
    </rPh>
    <rPh sb="47" eb="48">
      <t>ガツ</t>
    </rPh>
    <rPh sb="54" eb="55">
      <t>ツキ</t>
    </rPh>
    <rPh sb="55" eb="57">
      <t>イジョウ</t>
    </rPh>
    <rPh sb="57" eb="59">
      <t>シュウロウ</t>
    </rPh>
    <rPh sb="63" eb="65">
      <t>ケイゾク</t>
    </rPh>
    <rPh sb="69" eb="70">
      <t>シャ</t>
    </rPh>
    <rPh sb="71" eb="73">
      <t>ジッセキ</t>
    </rPh>
    <rPh sb="74" eb="76">
      <t>タイショウ</t>
    </rPh>
    <rPh sb="84" eb="85">
      <t>チュウ</t>
    </rPh>
    <rPh sb="87" eb="89">
      <t>シンキ</t>
    </rPh>
    <rPh sb="89" eb="91">
      <t>シテイ</t>
    </rPh>
    <rPh sb="92" eb="95">
      <t>ジギョウショ</t>
    </rPh>
    <rPh sb="96" eb="98">
      <t>トウガイ</t>
    </rPh>
    <rPh sb="98" eb="100">
      <t>カサン</t>
    </rPh>
    <rPh sb="101" eb="103">
      <t>サンテイ</t>
    </rPh>
    <rPh sb="115" eb="117">
      <t>リュウイ</t>
    </rPh>
    <rPh sb="119" eb="120">
      <t>チュウ</t>
    </rPh>
    <rPh sb="122" eb="123">
      <t>ギョウ</t>
    </rPh>
    <rPh sb="124" eb="125">
      <t>タ</t>
    </rPh>
    <rPh sb="128" eb="130">
      <t>バアイ</t>
    </rPh>
    <rPh sb="131" eb="133">
      <t>テキギ</t>
    </rPh>
    <rPh sb="133" eb="135">
      <t>ツイカ</t>
    </rPh>
    <rPh sb="137" eb="139">
      <t>キサイ</t>
    </rPh>
    <phoneticPr fontId="2"/>
  </si>
  <si>
    <t>①　新規　　　　　　　　②　変更　　　　　　　　③　終了</t>
    <rPh sb="2" eb="4">
      <t>シンキ</t>
    </rPh>
    <rPh sb="14" eb="16">
      <t>ヘンコウ</t>
    </rPh>
    <rPh sb="26" eb="28">
      <t>シュウリョウ</t>
    </rPh>
    <phoneticPr fontId="2"/>
  </si>
  <si>
    <t>実人員</t>
    <rPh sb="0" eb="3">
      <t>ジツジンイン</t>
    </rPh>
    <phoneticPr fontId="2"/>
  </si>
  <si>
    <t>人　</t>
    <rPh sb="0" eb="1">
      <t>ニン</t>
    </rPh>
    <phoneticPr fontId="2"/>
  </si>
  <si>
    <t>常勤換算方法
による員数</t>
    <rPh sb="0" eb="2">
      <t>ジョウキン</t>
    </rPh>
    <rPh sb="2" eb="4">
      <t>カンサン</t>
    </rPh>
    <rPh sb="4" eb="6">
      <t>ホウホウ</t>
    </rPh>
    <rPh sb="10" eb="12">
      <t>インスウ</t>
    </rPh>
    <phoneticPr fontId="2"/>
  </si>
  <si>
    <t>有</t>
  </si>
  <si>
    <t>看護師資格保有</t>
    <phoneticPr fontId="2"/>
  </si>
  <si>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2"/>
  </si>
  <si>
    <t>２　看護職員の配置状況</t>
    <rPh sb="7" eb="9">
      <t>ハイチ</t>
    </rPh>
    <rPh sb="9" eb="11">
      <t>ジョウキョウ</t>
    </rPh>
    <phoneticPr fontId="2"/>
  </si>
  <si>
    <t>Ⓐ　　　　　　　人　</t>
    <rPh sb="8" eb="9">
      <t>ニン</t>
    </rPh>
    <phoneticPr fontId="2"/>
  </si>
  <si>
    <t>３　利用者の数</t>
    <rPh sb="2" eb="5">
      <t>リヨウシャ</t>
    </rPh>
    <rPh sb="6" eb="7">
      <t>カズ</t>
    </rPh>
    <phoneticPr fontId="2"/>
  </si>
  <si>
    <t>前年度の利用者の平均</t>
    <rPh sb="0" eb="3">
      <t>ゼンネンド</t>
    </rPh>
    <rPh sb="4" eb="7">
      <t>リヨウシャ</t>
    </rPh>
    <rPh sb="8" eb="10">
      <t>ヘイキン</t>
    </rPh>
    <phoneticPr fontId="2"/>
  </si>
  <si>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2"/>
  </si>
  <si>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2"/>
  </si>
  <si>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2"/>
  </si>
  <si>
    <t>強度行動障害支援者養成研修
（基礎研修）</t>
    <phoneticPr fontId="2"/>
  </si>
  <si>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2"/>
  </si>
  <si>
    <t>生活支援員の数</t>
    <phoneticPr fontId="2"/>
  </si>
  <si>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2"/>
  </si>
  <si>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2"/>
  </si>
  <si>
    <t>（※２）生活支援員のうち２０％以上が、強度行動障害支援者養成研修（基礎研修）修了者であること。</t>
    <rPh sb="35" eb="37">
      <t>ケンシュウ</t>
    </rPh>
    <phoneticPr fontId="2"/>
  </si>
  <si>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2"/>
  </si>
  <si>
    <t>医療連携体制加算（Ⅶ）に関する届出書</t>
    <phoneticPr fontId="2"/>
  </si>
  <si>
    <t>支援対象者</t>
    <rPh sb="0" eb="2">
      <t>シエン</t>
    </rPh>
    <rPh sb="2" eb="5">
      <t>タイショウシャ</t>
    </rPh>
    <phoneticPr fontId="2"/>
  </si>
  <si>
    <t>確保する看護師の数（人）</t>
    <rPh sb="0" eb="2">
      <t>カクホ</t>
    </rPh>
    <rPh sb="4" eb="7">
      <t>カンゴシ</t>
    </rPh>
    <rPh sb="8" eb="9">
      <t>カズ</t>
    </rPh>
    <rPh sb="10" eb="11">
      <t>ニン</t>
    </rPh>
    <phoneticPr fontId="2"/>
  </si>
  <si>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2"/>
  </si>
  <si>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2"/>
  </si>
  <si>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2"/>
  </si>
  <si>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2"/>
  </si>
  <si>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2"/>
  </si>
  <si>
    <t>居住支援連携体制加算に関する届出書</t>
    <rPh sb="0" eb="2">
      <t>キョジュウ</t>
    </rPh>
    <rPh sb="2" eb="4">
      <t>シエン</t>
    </rPh>
    <rPh sb="4" eb="6">
      <t>レンケイ</t>
    </rPh>
    <rPh sb="6" eb="8">
      <t>タイセイ</t>
    </rPh>
    <rPh sb="8" eb="10">
      <t>カサン</t>
    </rPh>
    <phoneticPr fontId="2"/>
  </si>
  <si>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2"/>
  </si>
  <si>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2"/>
  </si>
  <si>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2"/>
  </si>
  <si>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2"/>
  </si>
  <si>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2"/>
  </si>
  <si>
    <t>２　サービスの種類</t>
    <rPh sb="7" eb="9">
      <t>シュルイ</t>
    </rPh>
    <phoneticPr fontId="2"/>
  </si>
  <si>
    <t>３　異動区分</t>
    <rPh sb="2" eb="4">
      <t>イドウ</t>
    </rPh>
    <rPh sb="4" eb="6">
      <t>クブン</t>
    </rPh>
    <phoneticPr fontId="2"/>
  </si>
  <si>
    <t>１　新規　　　　　２　変更　　　　　３　終了</t>
    <rPh sb="2" eb="4">
      <t>シンキ</t>
    </rPh>
    <rPh sb="11" eb="13">
      <t>ヘンコウ</t>
    </rPh>
    <rPh sb="20" eb="22">
      <t>シュウリョウ</t>
    </rPh>
    <phoneticPr fontId="2"/>
  </si>
  <si>
    <t>受講
年度</t>
    <rPh sb="0" eb="2">
      <t>ジュコウ</t>
    </rPh>
    <rPh sb="3" eb="5">
      <t>ネンド</t>
    </rPh>
    <phoneticPr fontId="72"/>
  </si>
  <si>
    <t>研修の
実施主体</t>
    <phoneticPr fontId="72"/>
  </si>
  <si>
    <t>年</t>
    <rPh sb="0" eb="1">
      <t>ネン</t>
    </rPh>
    <phoneticPr fontId="72"/>
  </si>
  <si>
    <t>２　異動区分</t>
    <rPh sb="2" eb="4">
      <t>イドウ</t>
    </rPh>
    <rPh sb="4" eb="6">
      <t>クブン</t>
    </rPh>
    <phoneticPr fontId="2"/>
  </si>
  <si>
    <t>確認</t>
    <rPh sb="0" eb="2">
      <t>カクニン</t>
    </rPh>
    <phoneticPr fontId="72"/>
  </si>
  <si>
    <t>算定要件</t>
    <rPh sb="0" eb="2">
      <t>サンテイ</t>
    </rPh>
    <rPh sb="2" eb="4">
      <t>ヨウケン</t>
    </rPh>
    <phoneticPr fontId="2"/>
  </si>
  <si>
    <t>確認欄</t>
    <rPh sb="0" eb="2">
      <t>カクニン</t>
    </rPh>
    <rPh sb="2" eb="3">
      <t>ラン</t>
    </rPh>
    <phoneticPr fontId="2"/>
  </si>
  <si>
    <t>注１</t>
    <rPh sb="0" eb="1">
      <t>チュウ</t>
    </rPh>
    <phoneticPr fontId="2"/>
  </si>
  <si>
    <t>注２</t>
    <rPh sb="0" eb="1">
      <t>チュウ</t>
    </rPh>
    <phoneticPr fontId="2"/>
  </si>
  <si>
    <t>注３</t>
    <rPh sb="0" eb="1">
      <t>チュウ</t>
    </rPh>
    <phoneticPr fontId="2"/>
  </si>
  <si>
    <t>注４</t>
    <rPh sb="0" eb="1">
      <t>チュウ</t>
    </rPh>
    <phoneticPr fontId="2"/>
  </si>
  <si>
    <t>年</t>
    <rPh sb="0" eb="1">
      <t>ネン</t>
    </rPh>
    <phoneticPr fontId="2"/>
  </si>
  <si>
    <t>月</t>
    <rPh sb="0" eb="1">
      <t>ゲツ</t>
    </rPh>
    <phoneticPr fontId="2"/>
  </si>
  <si>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2"/>
  </si>
  <si>
    <t>1　事 業 所 名</t>
    <phoneticPr fontId="2"/>
  </si>
  <si>
    <t>2　異 動 区 分</t>
    <rPh sb="2" eb="3">
      <t>イ</t>
    </rPh>
    <rPh sb="4" eb="5">
      <t>ドウ</t>
    </rPh>
    <rPh sb="6" eb="7">
      <t>ク</t>
    </rPh>
    <rPh sb="8" eb="9">
      <t>ブン</t>
    </rPh>
    <phoneticPr fontId="2"/>
  </si>
  <si>
    <t>１　新規　　　　　　　　２　変更　　　　　　　　３　終了</t>
    <phoneticPr fontId="2"/>
  </si>
  <si>
    <t>3　サービスの種類</t>
    <rPh sb="7" eb="9">
      <t>シュルイ</t>
    </rPh>
    <phoneticPr fontId="2"/>
  </si>
  <si>
    <t>１　障害者支援施設</t>
    <rPh sb="2" eb="5">
      <t>ショウガイシャ</t>
    </rPh>
    <rPh sb="5" eb="7">
      <t>シエン</t>
    </rPh>
    <rPh sb="7" eb="9">
      <t>シセツ</t>
    </rPh>
    <phoneticPr fontId="2"/>
  </si>
  <si>
    <t>２　共同生活援助事業所</t>
    <rPh sb="2" eb="4">
      <t>キョウドウ</t>
    </rPh>
    <rPh sb="4" eb="6">
      <t>セイカツ</t>
    </rPh>
    <rPh sb="6" eb="8">
      <t>エンジョ</t>
    </rPh>
    <rPh sb="8" eb="11">
      <t>ジギョウショ</t>
    </rPh>
    <phoneticPr fontId="2"/>
  </si>
  <si>
    <t>３　（福祉型）障害児入所施設</t>
    <rPh sb="3" eb="6">
      <t>フクシガタ</t>
    </rPh>
    <rPh sb="7" eb="14">
      <t>ショウガイジニュウショシセツ</t>
    </rPh>
    <phoneticPr fontId="2"/>
  </si>
  <si>
    <t>4　届 出 項 目</t>
    <rPh sb="2" eb="3">
      <t>トド</t>
    </rPh>
    <rPh sb="4" eb="5">
      <t>デ</t>
    </rPh>
    <rPh sb="6" eb="7">
      <t>コウ</t>
    </rPh>
    <rPh sb="8" eb="9">
      <t>メ</t>
    </rPh>
    <phoneticPr fontId="2"/>
  </si>
  <si>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2"/>
  </si>
  <si>
    <t>２　障害者支援施設等感染対策向上加算（Ⅱ）</t>
    <phoneticPr fontId="2"/>
  </si>
  <si>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</si>
  <si>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</si>
  <si>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</si>
  <si>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</si>
  <si>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</si>
  <si>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</si>
  <si>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</si>
  <si>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１　感染対策向上加算１</t>
    <rPh sb="2" eb="4">
      <t>カンセン</t>
    </rPh>
    <rPh sb="4" eb="6">
      <t>タイサク</t>
    </rPh>
    <rPh sb="6" eb="8">
      <t>コウジョウ</t>
    </rPh>
    <rPh sb="8" eb="10">
      <t>カサン</t>
    </rPh>
    <phoneticPr fontId="2"/>
  </si>
  <si>
    <t>２　感染対策向上加算２</t>
    <rPh sb="2" eb="4">
      <t>カンセン</t>
    </rPh>
    <rPh sb="4" eb="6">
      <t>タイサク</t>
    </rPh>
    <rPh sb="6" eb="8">
      <t>コウジョウ</t>
    </rPh>
    <rPh sb="8" eb="10">
      <t>カサン</t>
    </rPh>
    <phoneticPr fontId="2"/>
  </si>
  <si>
    <t>３　感染対策向上加算３</t>
    <rPh sb="2" eb="4">
      <t>カンセン</t>
    </rPh>
    <rPh sb="4" eb="6">
      <t>タイサク</t>
    </rPh>
    <rPh sb="6" eb="8">
      <t>コウジョウ</t>
    </rPh>
    <rPh sb="8" eb="10">
      <t>カサン</t>
    </rPh>
    <phoneticPr fontId="2"/>
  </si>
  <si>
    <t>４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</si>
  <si>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</si>
  <si>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
（※２）</t>
    <phoneticPr fontId="2"/>
  </si>
  <si>
    <t>月</t>
    <rPh sb="0" eb="1">
      <t>ツキ</t>
    </rPh>
    <phoneticPr fontId="2"/>
  </si>
  <si>
    <t>6　障害者支援施設等感染対策向上加算（Ⅱ）に係る届出</t>
    <rPh sb="2" eb="5">
      <t>ショウガイシャ</t>
    </rPh>
    <rPh sb="5" eb="7">
      <t>シエン</t>
    </rPh>
    <rPh sb="7" eb="9">
      <t>シセツ</t>
    </rPh>
    <rPh sb="22" eb="23">
      <t>カカ</t>
    </rPh>
    <rPh sb="24" eb="26">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</si>
  <si>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</si>
  <si>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１　 感染対策向上加算１</t>
    <rPh sb="3" eb="5">
      <t>カンセン</t>
    </rPh>
    <rPh sb="5" eb="7">
      <t>タイサク</t>
    </rPh>
    <rPh sb="7" eb="9">
      <t>コウジョウ</t>
    </rPh>
    <rPh sb="9" eb="11">
      <t>カサン</t>
    </rPh>
    <phoneticPr fontId="2"/>
  </si>
  <si>
    <t>３　 感染対策向上加算３</t>
    <rPh sb="3" eb="5">
      <t>カンセン</t>
    </rPh>
    <rPh sb="5" eb="7">
      <t>タイサク</t>
    </rPh>
    <rPh sb="7" eb="9">
      <t>コウジョウ</t>
    </rPh>
    <rPh sb="9" eb="11">
      <t>カサン</t>
    </rPh>
    <phoneticPr fontId="2"/>
  </si>
  <si>
    <t>実地指導を受けた日時</t>
    <rPh sb="0" eb="2">
      <t>ジッチ</t>
    </rPh>
    <rPh sb="2" eb="4">
      <t>シドウ</t>
    </rPh>
    <rPh sb="5" eb="6">
      <t>ウ</t>
    </rPh>
    <rPh sb="8" eb="10">
      <t>ニチジ</t>
    </rPh>
    <phoneticPr fontId="2"/>
  </si>
  <si>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2"/>
  </si>
  <si>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2"/>
  </si>
  <si>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2"/>
  </si>
  <si>
    <t>　「院内感染対策の研修または訓練を行った医療機関または地域の医師会」については、医療機関名又は地域の医師会の名称のいずれかを記載して</t>
    <phoneticPr fontId="2"/>
  </si>
  <si>
    <t>ください。医療機関名を記載する場合には、当該医療機関が届け出ている診療報酬の種類を併せて記載してください。</t>
    <phoneticPr fontId="2"/>
  </si>
  <si>
    <t>（※１）</t>
    <phoneticPr fontId="2"/>
  </si>
  <si>
    <t>　研修若しくは訓練を行った医療機関又は地域の医師会のいずれかを記載してください。</t>
    <rPh sb="3" eb="4">
      <t>モ</t>
    </rPh>
    <rPh sb="17" eb="18">
      <t>マタ</t>
    </rPh>
    <rPh sb="31" eb="33">
      <t>キサイ</t>
    </rPh>
    <phoneticPr fontId="2"/>
  </si>
  <si>
    <t>（※２）</t>
    <phoneticPr fontId="2"/>
  </si>
  <si>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2"/>
  </si>
  <si>
    <t>できる目処がある場合、その予定日を記載してください。</t>
  </si>
  <si>
    <t>　　　　年　　月　　日</t>
    <rPh sb="4" eb="5">
      <t>ネン</t>
    </rPh>
    <rPh sb="7" eb="8">
      <t>ツキ</t>
    </rPh>
    <rPh sb="10" eb="11">
      <t>ニチ</t>
    </rPh>
    <phoneticPr fontId="2"/>
  </si>
  <si>
    <t>個別計画訓練支援加算に関する届出書</t>
    <rPh sb="11" eb="12">
      <t>カン</t>
    </rPh>
    <phoneticPr fontId="83"/>
  </si>
  <si>
    <t>異動区分</t>
    <phoneticPr fontId="2"/>
  </si>
  <si>
    <t>１　新規　　　　２　変更　　　　３　終了</t>
    <phoneticPr fontId="83"/>
  </si>
  <si>
    <t>個別計画訓練支援加算（Ⅱ）の要件</t>
    <phoneticPr fontId="83"/>
  </si>
  <si>
    <t>算定要件</t>
    <rPh sb="0" eb="2">
      <t>サンテイ</t>
    </rPh>
    <rPh sb="2" eb="4">
      <t>ヨウケン</t>
    </rPh>
    <phoneticPr fontId="83"/>
  </si>
  <si>
    <t>確認欄</t>
    <phoneticPr fontId="83"/>
  </si>
  <si>
    <t>　 １　有資格者の配置等</t>
    <rPh sb="4" eb="8">
      <t>ユウシカクシャ</t>
    </rPh>
    <rPh sb="9" eb="11">
      <t>ハイチ</t>
    </rPh>
    <rPh sb="11" eb="12">
      <t>トウ</t>
    </rPh>
    <phoneticPr fontId="2"/>
  </si>
  <si>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2"/>
  </si>
  <si>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2"/>
  </si>
  <si>
    <t>　 ２　個別訓練実施計画
　　　 の運用</t>
    <rPh sb="4" eb="6">
      <t>コベツ</t>
    </rPh>
    <rPh sb="6" eb="8">
      <t>クンレン</t>
    </rPh>
    <rPh sb="8" eb="10">
      <t>ジッシ</t>
    </rPh>
    <rPh sb="10" eb="12">
      <t>ケイカク</t>
    </rPh>
    <rPh sb="18" eb="20">
      <t>ウンヨウ</t>
    </rPh>
    <phoneticPr fontId="2"/>
  </si>
  <si>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2"/>
  </si>
  <si>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2"/>
  </si>
  <si>
    <t>　 ３　情報の共有・伝達</t>
    <rPh sb="4" eb="6">
      <t>ジョウホウ</t>
    </rPh>
    <rPh sb="7" eb="9">
      <t>キョウユウ</t>
    </rPh>
    <rPh sb="10" eb="12">
      <t>デンタツ</t>
    </rPh>
    <phoneticPr fontId="2"/>
  </si>
  <si>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2"/>
  </si>
  <si>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2"/>
  </si>
  <si>
    <t>個別計画訓練支援加算（Ⅰ）の要件</t>
    <rPh sb="14" eb="16">
      <t>ヨウケン</t>
    </rPh>
    <phoneticPr fontId="2"/>
  </si>
  <si>
    <t>個別計画訓練支援（Ⅱ）の要件をすべて満たしている。</t>
    <rPh sb="0" eb="8">
      <t>コベツケイカククンレンシエン</t>
    </rPh>
    <rPh sb="12" eb="14">
      <t>ヨウケン</t>
    </rPh>
    <rPh sb="18" eb="19">
      <t>ミ</t>
    </rPh>
    <phoneticPr fontId="2"/>
  </si>
  <si>
    <t>支援プログラムを公表していること。</t>
    <rPh sb="0" eb="2">
      <t>シエン</t>
    </rPh>
    <rPh sb="8" eb="10">
      <t>コウヒョウ</t>
    </rPh>
    <phoneticPr fontId="2"/>
  </si>
  <si>
    <t>SIMを用いた評価結果を集計し、公表していること。</t>
    <rPh sb="4" eb="5">
      <t>モチ</t>
    </rPh>
    <rPh sb="7" eb="9">
      <t>ヒョウカ</t>
    </rPh>
    <rPh sb="9" eb="11">
      <t>ケッカ</t>
    </rPh>
    <rPh sb="12" eb="14">
      <t>シュウケイ</t>
    </rPh>
    <rPh sb="16" eb="18">
      <t>コウヒョウ</t>
    </rPh>
    <phoneticPr fontId="2"/>
  </si>
  <si>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83"/>
  </si>
  <si>
    <t>年　　月　　日</t>
    <rPh sb="0" eb="1">
      <t>ネン</t>
    </rPh>
    <rPh sb="3" eb="4">
      <t>ツキ</t>
    </rPh>
    <rPh sb="6" eb="7">
      <t>ニチ</t>
    </rPh>
    <phoneticPr fontId="72"/>
  </si>
  <si>
    <t>高次脳機能障害者支援体制加算に関する届出書</t>
    <rPh sb="0" eb="5">
      <t>コウジノウキノウ</t>
    </rPh>
    <phoneticPr fontId="72"/>
  </si>
  <si>
    <t>事業所の名称</t>
  </si>
  <si>
    <t>サービスの種類</t>
  </si>
  <si>
    <r>
      <t>多機能型の実施　</t>
    </r>
    <r>
      <rPr>
        <sz val="8"/>
        <rFont val="HGｺﾞｼｯｸM"/>
        <family val="3"/>
        <charset val="128"/>
      </rPr>
      <t>※1</t>
    </r>
    <phoneticPr fontId="87"/>
  </si>
  <si>
    <t>有・無</t>
    <phoneticPr fontId="72"/>
  </si>
  <si>
    <r>
      <t xml:space="preserve">異　動　区　分 </t>
    </r>
    <r>
      <rPr>
        <sz val="8"/>
        <rFont val="HGｺﾞｼｯｸM"/>
        <family val="3"/>
        <charset val="128"/>
      </rPr>
      <t>※2</t>
    </r>
    <phoneticPr fontId="87"/>
  </si>
  <si>
    <t>１　新規　　　　２　変更　　　　３　終了</t>
    <phoneticPr fontId="87"/>
  </si>
  <si>
    <t>１　利用者の状況</t>
  </si>
  <si>
    <t>当該事業所の前年度の平均実利用者数　(A)</t>
  </si>
  <si>
    <t>うち３０％　　　　　(B)＝ (A)×0.3</t>
    <phoneticPr fontId="72"/>
  </si>
  <si>
    <t>加算要件に該当する利用者の数 (C)＝(E)／(D)</t>
    <phoneticPr fontId="72"/>
  </si>
  <si>
    <t>(C)＞＝(B)</t>
    <phoneticPr fontId="72"/>
  </si>
  <si>
    <t xml:space="preserve"> 加算要件に該当する利用者の前年度利用日の合計 (E)</t>
    <rPh sb="10" eb="13">
      <t>リヨウシャ</t>
    </rPh>
    <rPh sb="21" eb="23">
      <t>ゴウケイ</t>
    </rPh>
    <phoneticPr fontId="72"/>
  </si>
  <si>
    <t xml:space="preserve"> 前年度の当該サービスの開所日数　　　　の合計 (D)</t>
    <rPh sb="5" eb="7">
      <t>トウガイ</t>
    </rPh>
    <rPh sb="21" eb="23">
      <t>ゴウケイ</t>
    </rPh>
    <phoneticPr fontId="72"/>
  </si>
  <si>
    <t>２　加配される従業者の配置状況</t>
    <rPh sb="11" eb="13">
      <t>ハイチ</t>
    </rPh>
    <phoneticPr fontId="72"/>
  </si>
  <si>
    <t>利用者数 (A)　÷　50　＝ (F)</t>
    <phoneticPr fontId="72"/>
  </si>
  <si>
    <t>加配される従業者の数 (G)</t>
    <phoneticPr fontId="72"/>
  </si>
  <si>
    <t>(G)＞＝(F)</t>
    <phoneticPr fontId="72"/>
  </si>
  <si>
    <t>３　加配される従業者の要件</t>
    <rPh sb="11" eb="13">
      <t>ヨウケン</t>
    </rPh>
    <phoneticPr fontId="72"/>
  </si>
  <si>
    <t>加配される従業者の氏名</t>
    <phoneticPr fontId="72"/>
  </si>
  <si>
    <t>加配される従業者の研修の受講状況</t>
    <rPh sb="9" eb="11">
      <t>ケンシュウ</t>
    </rPh>
    <rPh sb="12" eb="14">
      <t>ジュコウ</t>
    </rPh>
    <rPh sb="14" eb="16">
      <t>ジョウキョウ</t>
    </rPh>
    <phoneticPr fontId="72"/>
  </si>
  <si>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72"/>
  </si>
  <si>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72"/>
  </si>
  <si>
    <t>添付書類</t>
  </si>
  <si>
    <t>従業者の勤務体制一覧表</t>
    <rPh sb="0" eb="3">
      <t>ジュウギョウシャ</t>
    </rPh>
    <phoneticPr fontId="87"/>
  </si>
  <si>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87"/>
  </si>
  <si>
    <t>　　　</t>
    <phoneticPr fontId="87"/>
  </si>
  <si>
    <t>年　　月　　日</t>
    <rPh sb="0" eb="1">
      <t>ネン</t>
    </rPh>
    <rPh sb="3" eb="4">
      <t>ツキ</t>
    </rPh>
    <rPh sb="6" eb="7">
      <t>ヒ</t>
    </rPh>
    <phoneticPr fontId="87"/>
  </si>
  <si>
    <t>視覚・聴覚言語障害者支援体制加算（Ⅰ）に関する届出書</t>
    <phoneticPr fontId="87"/>
  </si>
  <si>
    <r>
      <t>多機能型の実施</t>
    </r>
    <r>
      <rPr>
        <sz val="8"/>
        <color rgb="FF000000"/>
        <rFont val="HGｺﾞｼｯｸM"/>
        <family val="3"/>
        <charset val="128"/>
      </rPr>
      <t>※1</t>
    </r>
    <phoneticPr fontId="87"/>
  </si>
  <si>
    <t>有　・　無</t>
  </si>
  <si>
    <r>
      <t>異動区分</t>
    </r>
    <r>
      <rPr>
        <sz val="8"/>
        <color rgb="FF000000"/>
        <rFont val="HGｺﾞｼｯｸM"/>
        <family val="3"/>
        <charset val="128"/>
      </rPr>
      <t>※2</t>
    </r>
    <phoneticPr fontId="87"/>
  </si>
  <si>
    <t>１　新規　　　　　２　変更　　　　　３　終了</t>
    <phoneticPr fontId="87"/>
  </si>
  <si>
    <t>当該事業所の前年度の平均実利用者数　(A)</t>
    <phoneticPr fontId="87"/>
  </si>
  <si>
    <t>うち５０％　　　　　(B)＝ (A)×0.5</t>
    <phoneticPr fontId="87"/>
  </si>
  <si>
    <t>加算要件に該当する利用者の数 (C)＝(E)／(D)</t>
    <phoneticPr fontId="87"/>
  </si>
  <si>
    <t>(C)＞＝(B)</t>
    <phoneticPr fontId="87"/>
  </si>
  <si>
    <t>該当利用者の氏名</t>
  </si>
  <si>
    <t>手帳の種類</t>
  </si>
  <si>
    <t>手帳の等級</t>
  </si>
  <si>
    <t>前年度利用日数</t>
  </si>
  <si>
    <t>前年度の開所日数 (D)</t>
    <phoneticPr fontId="87"/>
  </si>
  <si>
    <t>日</t>
  </si>
  <si>
    <t>合　計 (E)</t>
    <phoneticPr fontId="87"/>
  </si>
  <si>
    <t>２　加配される従業者の状況</t>
  </si>
  <si>
    <t>利用者数 (A)　÷　40　＝ (F)</t>
    <phoneticPr fontId="87"/>
  </si>
  <si>
    <t>加配される従業者の数　(G)</t>
    <phoneticPr fontId="87"/>
  </si>
  <si>
    <t>(G)＞＝ (F)</t>
    <phoneticPr fontId="87"/>
  </si>
  <si>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</si>
  <si>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</si>
  <si>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87"/>
  </si>
  <si>
    <t>視覚・聴覚言語障害者支援体制加算（Ⅱ）に関する届出書</t>
    <phoneticPr fontId="87"/>
  </si>
  <si>
    <t>有・無</t>
    <phoneticPr fontId="87"/>
  </si>
  <si>
    <t>うち３０％　　　　　(B)＝ (A)×0.3</t>
    <phoneticPr fontId="87"/>
  </si>
  <si>
    <t>利用者数 (A)　÷　50　＝ (F)</t>
    <phoneticPr fontId="87"/>
  </si>
  <si>
    <t>(G)＞＝(F)</t>
    <phoneticPr fontId="87"/>
  </si>
  <si>
    <t>　　年　　月　　日</t>
    <rPh sb="2" eb="3">
      <t>ネン</t>
    </rPh>
    <rPh sb="5" eb="6">
      <t>ツキ</t>
    </rPh>
    <rPh sb="8" eb="9">
      <t>ヒ</t>
    </rPh>
    <phoneticPr fontId="72"/>
  </si>
  <si>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2"/>
  </si>
  <si>
    <t>１．人員配置体制の確認</t>
    <rPh sb="9" eb="11">
      <t>カクニン</t>
    </rPh>
    <phoneticPr fontId="7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</si>
  <si>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72"/>
  </si>
  <si>
    <t>⑴</t>
    <phoneticPr fontId="2"/>
  </si>
  <si>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2"/>
  </si>
  <si>
    <t>一人目</t>
    <rPh sb="0" eb="2">
      <t>ヒトリ</t>
    </rPh>
    <rPh sb="2" eb="3">
      <t>メ</t>
    </rPh>
    <phoneticPr fontId="72"/>
  </si>
  <si>
    <t>氏名</t>
    <rPh sb="0" eb="2">
      <t>シメイ</t>
    </rPh>
    <phoneticPr fontId="72"/>
  </si>
  <si>
    <t>社会福祉士又は精神保健福祉士の資格要件の確認</t>
    <phoneticPr fontId="72"/>
  </si>
  <si>
    <t>有　・　無</t>
    <rPh sb="0" eb="1">
      <t>アリ</t>
    </rPh>
    <rPh sb="4" eb="5">
      <t>ナ</t>
    </rPh>
    <phoneticPr fontId="7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</si>
  <si>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72"/>
  </si>
  <si>
    <t>有（世話人・生活支援員）　
・　無</t>
    <rPh sb="0" eb="1">
      <t>アリ</t>
    </rPh>
    <rPh sb="2" eb="5">
      <t>セワニン</t>
    </rPh>
    <rPh sb="6" eb="11">
      <t>セイカツシエンイン</t>
    </rPh>
    <rPh sb="16" eb="17">
      <t>ナ</t>
    </rPh>
    <phoneticPr fontId="72"/>
  </si>
  <si>
    <t>二人目</t>
    <rPh sb="0" eb="2">
      <t>フタリ</t>
    </rPh>
    <rPh sb="2" eb="3">
      <t>メ</t>
    </rPh>
    <phoneticPr fontId="72"/>
  </si>
  <si>
    <t>⑵</t>
    <phoneticPr fontId="72"/>
  </si>
  <si>
    <t>配置割合　（別添にて確認）</t>
    <rPh sb="0" eb="2">
      <t>ハイチ</t>
    </rPh>
    <rPh sb="2" eb="4">
      <t>ワリアイ</t>
    </rPh>
    <rPh sb="6" eb="8">
      <t>ベッテン</t>
    </rPh>
    <rPh sb="10" eb="12">
      <t>カクニン</t>
    </rPh>
    <phoneticPr fontId="72"/>
  </si>
  <si>
    <t>配置割合の基準を満たす
確認の可否</t>
    <rPh sb="0" eb="4">
      <t>ハイチワリアイ</t>
    </rPh>
    <rPh sb="5" eb="7">
      <t>キジュン</t>
    </rPh>
    <rPh sb="8" eb="9">
      <t>ミ</t>
    </rPh>
    <rPh sb="12" eb="14">
      <t>カクニン</t>
    </rPh>
    <rPh sb="15" eb="17">
      <t>カヒ</t>
    </rPh>
    <phoneticPr fontId="72"/>
  </si>
  <si>
    <t>可　・　不可</t>
    <rPh sb="0" eb="1">
      <t>カ</t>
    </rPh>
    <rPh sb="4" eb="6">
      <t>フカ</t>
    </rPh>
    <phoneticPr fontId="72"/>
  </si>
  <si>
    <t>２．移行支援住居として登録する共同生活住居</t>
    <rPh sb="2" eb="8">
      <t>イコウシエンジュウキョ</t>
    </rPh>
    <rPh sb="11" eb="13">
      <t>トウロク</t>
    </rPh>
    <rPh sb="15" eb="17">
      <t>キョウドウ</t>
    </rPh>
    <rPh sb="17" eb="19">
      <t>セイカツ</t>
    </rPh>
    <rPh sb="19" eb="21">
      <t>ジュウキョ</t>
    </rPh>
    <phoneticPr fontId="72"/>
  </si>
  <si>
    <t>指定申請書　付表６の共同生活住居又は
サテライト型住居の番号及び名称</t>
    <rPh sb="16" eb="17">
      <t>マタ</t>
    </rPh>
    <rPh sb="24" eb="25">
      <t>ガタ</t>
    </rPh>
    <rPh sb="25" eb="27">
      <t>ジュウキョ</t>
    </rPh>
    <phoneticPr fontId="72"/>
  </si>
  <si>
    <t>定員</t>
    <rPh sb="0" eb="2">
      <t>テイイン</t>
    </rPh>
    <phoneticPr fontId="72"/>
  </si>
  <si>
    <t>入居者数</t>
    <rPh sb="0" eb="3">
      <t>ニュウキョシャ</t>
    </rPh>
    <rPh sb="3" eb="4">
      <t>スウ</t>
    </rPh>
    <phoneticPr fontId="72"/>
  </si>
  <si>
    <t>住居①</t>
    <rPh sb="0" eb="2">
      <t>ジュウキョ</t>
    </rPh>
    <phoneticPr fontId="72"/>
  </si>
  <si>
    <t>住居</t>
    <rPh sb="0" eb="2">
      <t>ジュウキョ</t>
    </rPh>
    <phoneticPr fontId="2"/>
  </si>
  <si>
    <t>サテライト①</t>
    <phoneticPr fontId="72"/>
  </si>
  <si>
    <t>サテライト②</t>
    <phoneticPr fontId="72"/>
  </si>
  <si>
    <t>合計</t>
    <rPh sb="0" eb="2">
      <t>ゴウケイ</t>
    </rPh>
    <phoneticPr fontId="72"/>
  </si>
  <si>
    <t>住居②</t>
    <rPh sb="0" eb="2">
      <t>ジュウキョ</t>
    </rPh>
    <phoneticPr fontId="72"/>
  </si>
  <si>
    <t>住居③</t>
    <rPh sb="0" eb="2">
      <t>ジュウキョ</t>
    </rPh>
    <phoneticPr fontId="72"/>
  </si>
  <si>
    <t>住居④</t>
    <rPh sb="0" eb="2">
      <t>ジュウキョ</t>
    </rPh>
    <phoneticPr fontId="72"/>
  </si>
  <si>
    <t>※添付書類：社会福祉士又は精神保健福祉士の資格証</t>
    <rPh sb="1" eb="3">
      <t>テンプ</t>
    </rPh>
    <rPh sb="3" eb="5">
      <t>ショルイ</t>
    </rPh>
    <rPh sb="21" eb="23">
      <t>シカク</t>
    </rPh>
    <rPh sb="23" eb="24">
      <t>ショウ</t>
    </rPh>
    <phoneticPr fontId="72"/>
  </si>
  <si>
    <t>（別紙）</t>
    <rPh sb="1" eb="3">
      <t>ベッシ</t>
    </rPh>
    <phoneticPr fontId="2"/>
  </si>
  <si>
    <t>令和</t>
    <rPh sb="0" eb="2">
      <t>レイワ</t>
    </rPh>
    <phoneticPr fontId="103"/>
  </si>
  <si>
    <t>年</t>
    <rPh sb="0" eb="1">
      <t>ネン</t>
    </rPh>
    <phoneticPr fontId="103"/>
  </si>
  <si>
    <t>月</t>
    <rPh sb="0" eb="1">
      <t>ツキ</t>
    </rPh>
    <phoneticPr fontId="103"/>
  </si>
  <si>
    <t>日</t>
    <rPh sb="0" eb="1">
      <t>ニチ</t>
    </rPh>
    <phoneticPr fontId="103"/>
  </si>
  <si>
    <t>○</t>
  </si>
  <si>
    <t>１　事業者名等</t>
    <rPh sb="2" eb="5">
      <t>ジギョウシャ</t>
    </rPh>
    <rPh sb="5" eb="6">
      <t>メイ</t>
    </rPh>
    <rPh sb="6" eb="7">
      <t>トウ</t>
    </rPh>
    <phoneticPr fontId="103"/>
  </si>
  <si>
    <t>２　事業所類型</t>
    <rPh sb="2" eb="5">
      <t>ジギョウショ</t>
    </rPh>
    <rPh sb="5" eb="7">
      <t>ルイケイ</t>
    </rPh>
    <phoneticPr fontId="103"/>
  </si>
  <si>
    <t>法人名</t>
    <rPh sb="0" eb="2">
      <t>ホウジン</t>
    </rPh>
    <rPh sb="2" eb="3">
      <t>メイ</t>
    </rPh>
    <phoneticPr fontId="103"/>
  </si>
  <si>
    <t>介護サービス包括型</t>
    <rPh sb="0" eb="2">
      <t>カイゴ</t>
    </rPh>
    <rPh sb="6" eb="8">
      <t>ホウカツ</t>
    </rPh>
    <rPh sb="8" eb="9">
      <t>ガタ</t>
    </rPh>
    <phoneticPr fontId="103"/>
  </si>
  <si>
    <t>事業所名</t>
    <rPh sb="0" eb="3">
      <t>ジギョウショ</t>
    </rPh>
    <rPh sb="3" eb="4">
      <t>メイ</t>
    </rPh>
    <phoneticPr fontId="103"/>
  </si>
  <si>
    <t>外部サービス利用型</t>
    <rPh sb="0" eb="2">
      <t>ガイブ</t>
    </rPh>
    <rPh sb="6" eb="9">
      <t>リヨウガタ</t>
    </rPh>
    <phoneticPr fontId="103"/>
  </si>
  <si>
    <t>事業所番号</t>
    <rPh sb="0" eb="3">
      <t>ジギョウショ</t>
    </rPh>
    <rPh sb="3" eb="5">
      <t>バンゴウ</t>
    </rPh>
    <phoneticPr fontId="103"/>
  </si>
  <si>
    <t>定員</t>
    <rPh sb="0" eb="2">
      <t>テイイン</t>
    </rPh>
    <phoneticPr fontId="103"/>
  </si>
  <si>
    <t>名</t>
    <rPh sb="0" eb="1">
      <t>メイ</t>
    </rPh>
    <phoneticPr fontId="103"/>
  </si>
  <si>
    <t>※１　該当する類型の欄のプルダウンで○を選択する</t>
    <phoneticPr fontId="2"/>
  </si>
  <si>
    <t>３　運営状況</t>
    <rPh sb="2" eb="4">
      <t>ウンエイ</t>
    </rPh>
    <rPh sb="4" eb="6">
      <t>ジョウキョウ</t>
    </rPh>
    <phoneticPr fontId="103"/>
  </si>
  <si>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03"/>
  </si>
  <si>
    <t>①新設又は増改築等の時点から６か月未満</t>
    <phoneticPr fontId="103"/>
  </si>
  <si>
    <t>区分１以下</t>
    <rPh sb="0" eb="2">
      <t>クブン</t>
    </rPh>
    <rPh sb="3" eb="5">
      <t>イカ</t>
    </rPh>
    <phoneticPr fontId="103"/>
  </si>
  <si>
    <t>区分４</t>
    <rPh sb="0" eb="2">
      <t>クブン</t>
    </rPh>
    <phoneticPr fontId="103"/>
  </si>
  <si>
    <t>②新設又は増改築等の時点から６か月以上１年未満</t>
    <phoneticPr fontId="103"/>
  </si>
  <si>
    <t>区分２</t>
    <rPh sb="0" eb="2">
      <t>クブン</t>
    </rPh>
    <phoneticPr fontId="103"/>
  </si>
  <si>
    <t>区分５</t>
    <rPh sb="0" eb="2">
      <t>クブン</t>
    </rPh>
    <phoneticPr fontId="103"/>
  </si>
  <si>
    <t>③新設又は増改築等の時点から１年以上</t>
    <rPh sb="8" eb="9">
      <t>トウ</t>
    </rPh>
    <phoneticPr fontId="103"/>
  </si>
  <si>
    <t>区分３</t>
    <rPh sb="0" eb="2">
      <t>クブン</t>
    </rPh>
    <phoneticPr fontId="103"/>
  </si>
  <si>
    <t>区分６</t>
    <rPh sb="0" eb="2">
      <t>クブン</t>
    </rPh>
    <phoneticPr fontId="103"/>
  </si>
  <si>
    <t>※２　該当する欄のプルダウンで○を選択する</t>
    <phoneticPr fontId="2"/>
  </si>
  <si>
    <t>合計</t>
    <rPh sb="0" eb="2">
      <t>ゴウケイ</t>
    </rPh>
    <phoneticPr fontId="103"/>
  </si>
  <si>
    <t>※３　①の場合は４のみ入力、②又は③の場合は５のみ入力すること</t>
    <phoneticPr fontId="2"/>
  </si>
  <si>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03"/>
  </si>
  <si>
    <t>開所日数</t>
    <rPh sb="0" eb="2">
      <t>カイショ</t>
    </rPh>
    <rPh sb="2" eb="4">
      <t>ニッスウ</t>
    </rPh>
    <phoneticPr fontId="103"/>
  </si>
  <si>
    <t>延べ利用人数</t>
    <rPh sb="0" eb="1">
      <t>ノ</t>
    </rPh>
    <rPh sb="2" eb="4">
      <t>リヨウ</t>
    </rPh>
    <rPh sb="4" eb="6">
      <t>ニンズウ</t>
    </rPh>
    <phoneticPr fontId="103"/>
  </si>
  <si>
    <t>計</t>
    <rPh sb="0" eb="1">
      <t>ケイ</t>
    </rPh>
    <phoneticPr fontId="103"/>
  </si>
  <si>
    <t>４月</t>
    <rPh sb="1" eb="2">
      <t>ガツ</t>
    </rPh>
    <phoneticPr fontId="103"/>
  </si>
  <si>
    <t>５月</t>
    <rPh sb="1" eb="2">
      <t>ガツ</t>
    </rPh>
    <phoneticPr fontId="103"/>
  </si>
  <si>
    <t>６月</t>
    <rPh sb="1" eb="2">
      <t>ガツ</t>
    </rPh>
    <phoneticPr fontId="103"/>
  </si>
  <si>
    <t>７月</t>
    <rPh sb="1" eb="2">
      <t>ガツ</t>
    </rPh>
    <phoneticPr fontId="103"/>
  </si>
  <si>
    <t>８月</t>
    <rPh sb="1" eb="2">
      <t>ガツ</t>
    </rPh>
    <phoneticPr fontId="103"/>
  </si>
  <si>
    <t>９月</t>
    <rPh sb="1" eb="2">
      <t>ガツ</t>
    </rPh>
    <phoneticPr fontId="103"/>
  </si>
  <si>
    <t>10月</t>
    <rPh sb="2" eb="3">
      <t>ガツ</t>
    </rPh>
    <phoneticPr fontId="103"/>
  </si>
  <si>
    <t>11月</t>
    <rPh sb="2" eb="3">
      <t>ガツ</t>
    </rPh>
    <phoneticPr fontId="103"/>
  </si>
  <si>
    <t>12月</t>
    <rPh sb="2" eb="3">
      <t>ガツ</t>
    </rPh>
    <phoneticPr fontId="103"/>
  </si>
  <si>
    <t>１月</t>
    <rPh sb="1" eb="2">
      <t>ガツ</t>
    </rPh>
    <phoneticPr fontId="103"/>
  </si>
  <si>
    <t>２月</t>
    <rPh sb="1" eb="2">
      <t>ガツ</t>
    </rPh>
    <phoneticPr fontId="103"/>
  </si>
  <si>
    <t>３月</t>
    <rPh sb="1" eb="2">
      <t>ガツ</t>
    </rPh>
    <phoneticPr fontId="103"/>
  </si>
  <si>
    <t>平均利用者数</t>
    <rPh sb="0" eb="2">
      <t>ヘイキン</t>
    </rPh>
    <rPh sb="2" eb="4">
      <t>リヨウ</t>
    </rPh>
    <rPh sb="4" eb="5">
      <t>シャ</t>
    </rPh>
    <rPh sb="5" eb="6">
      <t>スウ</t>
    </rPh>
    <phoneticPr fontId="103"/>
  </si>
  <si>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00"/>
  </si>
  <si>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00"/>
  </si>
  <si>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00"/>
  </si>
  <si>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2"/>
  </si>
  <si>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03"/>
  </si>
  <si>
    <t>　　　で計算された必要配置数に基づいて人員を配置すること</t>
    <rPh sb="4" eb="6">
      <t>ケイサン</t>
    </rPh>
    <rPh sb="9" eb="11">
      <t>ヒツヨウ</t>
    </rPh>
    <rPh sb="11" eb="13">
      <t>ハイチ</t>
    </rPh>
    <rPh sb="13" eb="14">
      <t>スウ</t>
    </rPh>
    <rPh sb="15" eb="16">
      <t>モト</t>
    </rPh>
    <phoneticPr fontId="103"/>
  </si>
  <si>
    <t>６　必要なサービス管理責任者の人員配置</t>
    <rPh sb="2" eb="4">
      <t>ヒツヨウ</t>
    </rPh>
    <rPh sb="9" eb="14">
      <t>カンリセキニンシャ</t>
    </rPh>
    <rPh sb="15" eb="17">
      <t>ジンイン</t>
    </rPh>
    <rPh sb="17" eb="19">
      <t>ハイチ</t>
    </rPh>
    <phoneticPr fontId="2"/>
  </si>
  <si>
    <t>７　実際のサービス管理責任者の人員配置</t>
    <rPh sb="2" eb="4">
      <t>ジッサイ</t>
    </rPh>
    <rPh sb="9" eb="14">
      <t>カンリセキニンシャ</t>
    </rPh>
    <rPh sb="15" eb="17">
      <t>ジンイン</t>
    </rPh>
    <rPh sb="17" eb="19">
      <t>ハイチ</t>
    </rPh>
    <phoneticPr fontId="2"/>
  </si>
  <si>
    <t>サービス管理責任者</t>
    <rPh sb="4" eb="9">
      <t>カンリセキニンシャ</t>
    </rPh>
    <phoneticPr fontId="2"/>
  </si>
  <si>
    <t>名</t>
    <rPh sb="0" eb="1">
      <t>メイ</t>
    </rPh>
    <phoneticPr fontId="2"/>
  </si>
  <si>
    <t>８　移行支援住居におけるサービス管理責任者の配置要件の可否</t>
    <rPh sb="2" eb="8">
      <t>イコウシエンジュウキョ</t>
    </rPh>
    <rPh sb="27" eb="29">
      <t>カヒ</t>
    </rPh>
    <phoneticPr fontId="72"/>
  </si>
  <si>
    <t>年　　月　　日</t>
    <rPh sb="0" eb="1">
      <t>ネン</t>
    </rPh>
    <rPh sb="3" eb="4">
      <t>ガツ</t>
    </rPh>
    <rPh sb="6" eb="7">
      <t>ニチ</t>
    </rPh>
    <phoneticPr fontId="2"/>
  </si>
  <si>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2"/>
  </si>
  <si>
    <t>１　事業所・施設の名称</t>
    <rPh sb="2" eb="5">
      <t>ジギョウショ</t>
    </rPh>
    <rPh sb="6" eb="8">
      <t>シセツ</t>
    </rPh>
    <rPh sb="9" eb="11">
      <t>メイショウ</t>
    </rPh>
    <phoneticPr fontId="2"/>
  </si>
  <si>
    <t>１　新規　　　　　　　２　変更　　　　　　　３　終了</t>
    <rPh sb="2" eb="4">
      <t>シンキ</t>
    </rPh>
    <rPh sb="13" eb="15">
      <t>ヘンコウ</t>
    </rPh>
    <rPh sb="24" eb="26">
      <t>シュウリョウ</t>
    </rPh>
    <phoneticPr fontId="2"/>
  </si>
  <si>
    <t>４　配置状況</t>
    <rPh sb="2" eb="4">
      <t>ハイチ</t>
    </rPh>
    <rPh sb="4" eb="6">
      <t>ジョウキョウ</t>
    </rPh>
    <phoneticPr fontId="2"/>
  </si>
  <si>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2"/>
  </si>
  <si>
    <t>５　強度行動障害支援者
　養成研修（基礎研修）
　修了者配置人数</t>
    <rPh sb="18" eb="20">
      <t>キソ</t>
    </rPh>
    <rPh sb="28" eb="30">
      <t>ハイチ</t>
    </rPh>
    <rPh sb="30" eb="32">
      <t>ニンズウ</t>
    </rPh>
    <phoneticPr fontId="2"/>
  </si>
  <si>
    <t>生活支援員の数（全体）（a)</t>
    <rPh sb="0" eb="2">
      <t>セイカツ</t>
    </rPh>
    <rPh sb="2" eb="4">
      <t>シエン</t>
    </rPh>
    <rPh sb="4" eb="5">
      <t>イン</t>
    </rPh>
    <rPh sb="6" eb="7">
      <t>カズ</t>
    </rPh>
    <rPh sb="8" eb="10">
      <t>ゼンタイ</t>
    </rPh>
    <phoneticPr fontId="83"/>
  </si>
  <si>
    <t>研修修了者の人数(b)</t>
    <rPh sb="0" eb="2">
      <t>ケンシュウ</t>
    </rPh>
    <rPh sb="2" eb="5">
      <t>シュウリョウシャ</t>
    </rPh>
    <rPh sb="6" eb="8">
      <t>ニンズウ</t>
    </rPh>
    <phoneticPr fontId="83"/>
  </si>
  <si>
    <t>(b)/(a)</t>
    <phoneticPr fontId="83"/>
  </si>
  <si>
    <t>　　　※　生活支援員のうち20％以上が、強度行動障害支援者養成研修（基礎研修）修了者であ
　　　　ること。</t>
    <rPh sb="36" eb="38">
      <t>ケンシュウ</t>
    </rPh>
    <phoneticPr fontId="2"/>
  </si>
  <si>
    <t>　</t>
    <phoneticPr fontId="83"/>
  </si>
  <si>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2"/>
  </si>
  <si>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2"/>
  </si>
  <si>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2"/>
  </si>
  <si>
    <t>１　新規　　　　　　　２　変更　　　　　　　　３　終了</t>
    <rPh sb="2" eb="4">
      <t>シンキ</t>
    </rPh>
    <rPh sb="13" eb="15">
      <t>ヘンコウ</t>
    </rPh>
    <rPh sb="25" eb="27">
      <t>シュウリョウ</t>
    </rPh>
    <phoneticPr fontId="2"/>
  </si>
  <si>
    <t>３　配置状況
（基礎研修修了者名）</t>
    <rPh sb="2" eb="4">
      <t>ハイチ</t>
    </rPh>
    <rPh sb="4" eb="6">
      <t>ジョウキョウ</t>
    </rPh>
    <rPh sb="8" eb="10">
      <t>キソ</t>
    </rPh>
    <rPh sb="10" eb="12">
      <t>ケンシュウ</t>
    </rPh>
    <rPh sb="12" eb="15">
      <t>シュウリョウシャ</t>
    </rPh>
    <rPh sb="15" eb="16">
      <t>メイ</t>
    </rPh>
    <phoneticPr fontId="2"/>
  </si>
  <si>
    <t>４　配置状況
（実践研修修了者名）</t>
    <rPh sb="2" eb="4">
      <t>ハイチ</t>
    </rPh>
    <rPh sb="4" eb="6">
      <t>ジョウキョウ</t>
    </rPh>
    <rPh sb="8" eb="10">
      <t>ジッセン</t>
    </rPh>
    <rPh sb="10" eb="12">
      <t>ケンシュウ</t>
    </rPh>
    <rPh sb="12" eb="15">
      <t>シュウリョウシャ</t>
    </rPh>
    <rPh sb="15" eb="16">
      <t>メイ</t>
    </rPh>
    <phoneticPr fontId="2"/>
  </si>
  <si>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2"/>
  </si>
  <si>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2"/>
  </si>
  <si>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2"/>
  </si>
  <si>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2"/>
  </si>
  <si>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2"/>
  </si>
  <si>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2"/>
  </si>
  <si>
    <t>１　新規　　　　２　変更　　　　３　終了</t>
    <phoneticPr fontId="72"/>
  </si>
  <si>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2"/>
  </si>
  <si>
    <t>強度行動障害支援者養成研修（実践研修）</t>
    <rPh sb="14" eb="16">
      <t>ジッセン</t>
    </rPh>
    <phoneticPr fontId="2"/>
  </si>
  <si>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2"/>
  </si>
  <si>
    <t>喀痰吸引等研修（第３号）</t>
    <rPh sb="0" eb="2">
      <t>カクタン</t>
    </rPh>
    <rPh sb="2" eb="4">
      <t>キュウイン</t>
    </rPh>
    <rPh sb="4" eb="5">
      <t>トウ</t>
    </rPh>
    <rPh sb="5" eb="7">
      <t>ケンシュウ</t>
    </rPh>
    <rPh sb="8" eb="9">
      <t>ダイ</t>
    </rPh>
    <rPh sb="10" eb="11">
      <t>ゴウ</t>
    </rPh>
    <phoneticPr fontId="2"/>
  </si>
  <si>
    <t>中核的人材養成研修修了者　配置</t>
    <phoneticPr fontId="72"/>
  </si>
  <si>
    <t>（　　あり　　・　　なし　　）</t>
    <phoneticPr fontId="72"/>
  </si>
  <si>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2"/>
  </si>
  <si>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2"/>
  </si>
  <si>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2"/>
  </si>
  <si>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2"/>
  </si>
  <si>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2"/>
  </si>
  <si>
    <r>
      <t>　　</t>
    </r>
    <r>
      <rPr>
        <sz val="12"/>
        <color rgb="FFFF0000"/>
        <rFont val="HGｺﾞｼｯｸM"/>
        <family val="3"/>
        <charset val="128"/>
      </rPr>
      <t>　</t>
    </r>
    <r>
      <rPr>
        <sz val="12"/>
        <rFont val="HGｺﾞｼｯｸM"/>
        <family val="3"/>
        <charset val="128"/>
      </rPr>
      <t>年　　　月　　　日</t>
    </r>
    <phoneticPr fontId="2"/>
  </si>
  <si>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2"/>
  </si>
  <si>
    <t>異動区分</t>
    <rPh sb="0" eb="1">
      <t>イ</t>
    </rPh>
    <rPh sb="1" eb="2">
      <t>ドウ</t>
    </rPh>
    <rPh sb="2" eb="3">
      <t>ク</t>
    </rPh>
    <rPh sb="3" eb="4">
      <t>ブン</t>
    </rPh>
    <phoneticPr fontId="2"/>
  </si>
  <si>
    <t>１　新規　　　２　継続　　　３　変更　　　４　終了</t>
    <rPh sb="2" eb="4">
      <t>シンキ</t>
    </rPh>
    <rPh sb="9" eb="11">
      <t>ケイゾク</t>
    </rPh>
    <rPh sb="16" eb="18">
      <t>ヘンコウ</t>
    </rPh>
    <rPh sb="23" eb="25">
      <t>シュウリョウ</t>
    </rPh>
    <phoneticPr fontId="2"/>
  </si>
  <si>
    <t>サービスの種類
算定する加算の区分</t>
    <rPh sb="5" eb="7">
      <t>シュルイ</t>
    </rPh>
    <rPh sb="8" eb="10">
      <t>サンテイ</t>
    </rPh>
    <rPh sb="12" eb="14">
      <t>カサン</t>
    </rPh>
    <rPh sb="15" eb="17">
      <t>クブン</t>
    </rPh>
    <phoneticPr fontId="2"/>
  </si>
  <si>
    <t>１　生活介護</t>
    <rPh sb="4" eb="6">
      <t>カイゴ</t>
    </rPh>
    <phoneticPr fontId="2"/>
  </si>
  <si>
    <t>常勤看護職員等配置加算</t>
    <phoneticPr fontId="2"/>
  </si>
  <si>
    <t>２　短期入所</t>
    <rPh sb="2" eb="4">
      <t>タンキ</t>
    </rPh>
    <rPh sb="4" eb="6">
      <t>ニュウショ</t>
    </rPh>
    <phoneticPr fontId="2"/>
  </si>
  <si>
    <t>常勤看護職員等配置加算</t>
    <rPh sb="0" eb="2">
      <t>ジョウキン</t>
    </rPh>
    <rPh sb="2" eb="4">
      <t>カンゴ</t>
    </rPh>
    <rPh sb="4" eb="6">
      <t>ショクイン</t>
    </rPh>
    <rPh sb="6" eb="7">
      <t>トウ</t>
    </rPh>
    <rPh sb="7" eb="9">
      <t>ハイチ</t>
    </rPh>
    <rPh sb="9" eb="11">
      <t>カサン</t>
    </rPh>
    <phoneticPr fontId="2"/>
  </si>
  <si>
    <t>３　生活訓練</t>
    <rPh sb="2" eb="4">
      <t>セイカツ</t>
    </rPh>
    <rPh sb="4" eb="6">
      <t>クンレン</t>
    </rPh>
    <phoneticPr fontId="2"/>
  </si>
  <si>
    <t>看護職員配置加算（Ⅰ）</t>
    <rPh sb="0" eb="2">
      <t>カンゴ</t>
    </rPh>
    <rPh sb="2" eb="4">
      <t>ショクイン</t>
    </rPh>
    <rPh sb="4" eb="6">
      <t>ハイチ</t>
    </rPh>
    <rPh sb="6" eb="8">
      <t>カサン</t>
    </rPh>
    <phoneticPr fontId="2"/>
  </si>
  <si>
    <t>４　宿泊型自立訓練</t>
    <phoneticPr fontId="2"/>
  </si>
  <si>
    <t>看護職員配置加算（Ⅱ）</t>
    <rPh sb="0" eb="2">
      <t>カンゴ</t>
    </rPh>
    <rPh sb="2" eb="4">
      <t>ショクイン</t>
    </rPh>
    <rPh sb="4" eb="6">
      <t>ハイチ</t>
    </rPh>
    <rPh sb="6" eb="8">
      <t>カサン</t>
    </rPh>
    <phoneticPr fontId="2"/>
  </si>
  <si>
    <t>５　共同生活援助</t>
    <rPh sb="2" eb="8">
      <t>キョウドウセイカツエンジョ</t>
    </rPh>
    <phoneticPr fontId="2"/>
  </si>
  <si>
    <t>看護職員配置加算</t>
    <rPh sb="0" eb="2">
      <t>カンゴ</t>
    </rPh>
    <rPh sb="2" eb="4">
      <t>ショクイン</t>
    </rPh>
    <rPh sb="4" eb="6">
      <t>ハイチ</t>
    </rPh>
    <rPh sb="6" eb="8">
      <t>カサン</t>
    </rPh>
    <phoneticPr fontId="2"/>
  </si>
  <si>
    <t>看護職員の配置状況
（常勤換算）</t>
    <rPh sb="0" eb="2">
      <t>カンゴ</t>
    </rPh>
    <rPh sb="2" eb="4">
      <t>ショクイン</t>
    </rPh>
    <rPh sb="5" eb="7">
      <t>ハイチ</t>
    </rPh>
    <rPh sb="7" eb="9">
      <t>ジョウキョウ</t>
    </rPh>
    <rPh sb="11" eb="13">
      <t>ジョウキン</t>
    </rPh>
    <rPh sb="13" eb="15">
      <t>カンザン</t>
    </rPh>
    <phoneticPr fontId="2"/>
  </si>
  <si>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2"/>
  </si>
  <si>
    <t>該当
・
非該当</t>
    <rPh sb="0" eb="2">
      <t>ガイトウ</t>
    </rPh>
    <rPh sb="7" eb="10">
      <t>ヒガイトウ</t>
    </rPh>
    <phoneticPr fontId="2"/>
  </si>
  <si>
    <t>看護職員の必要数
（共同生活援助のみ）</t>
    <rPh sb="0" eb="2">
      <t>カンゴ</t>
    </rPh>
    <rPh sb="2" eb="4">
      <t>ショクイン</t>
    </rPh>
    <rPh sb="5" eb="8">
      <t>ヒツヨウスウ</t>
    </rPh>
    <rPh sb="10" eb="16">
      <t>キョウドウセイカツエンジョ</t>
    </rPh>
    <phoneticPr fontId="2"/>
  </si>
  <si>
    <t>前年度の平均利用者数</t>
    <rPh sb="0" eb="3">
      <t>ゼンネンド</t>
    </rPh>
    <rPh sb="4" eb="10">
      <t>ヘイキンリヨウシャスウ</t>
    </rPh>
    <phoneticPr fontId="2"/>
  </si>
  <si>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2"/>
  </si>
  <si>
    <t>該当
・
非該当</t>
    <phoneticPr fontId="2"/>
  </si>
  <si>
    <t>利用者数を
20で除した数
（必要数）</t>
    <rPh sb="0" eb="2">
      <t>リヨウ</t>
    </rPh>
    <rPh sb="2" eb="3">
      <t>シャ</t>
    </rPh>
    <rPh sb="3" eb="4">
      <t>スウ</t>
    </rPh>
    <rPh sb="9" eb="10">
      <t>ジョ</t>
    </rPh>
    <rPh sb="12" eb="13">
      <t>スウ</t>
    </rPh>
    <rPh sb="15" eb="18">
      <t>ヒツヨウスウ</t>
    </rPh>
    <phoneticPr fontId="2"/>
  </si>
  <si>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2"/>
  </si>
  <si>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2"/>
  </si>
  <si>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2"/>
  </si>
  <si>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2"/>
  </si>
  <si>
    <t>　　　　　　　　年　　　　月　　　日</t>
    <rPh sb="8" eb="9">
      <t>ネン</t>
    </rPh>
    <rPh sb="13" eb="14">
      <t>ガツ</t>
    </rPh>
    <rPh sb="17" eb="18">
      <t>ニチ</t>
    </rPh>
    <phoneticPr fontId="2"/>
  </si>
  <si>
    <t>食事提供体制加算に関する届出書</t>
    <rPh sb="0" eb="2">
      <t>ショクジ</t>
    </rPh>
    <rPh sb="2" eb="4">
      <t>テイキョウ</t>
    </rPh>
    <rPh sb="4" eb="6">
      <t>タイセイ</t>
    </rPh>
    <rPh sb="6" eb="8">
      <t>カサン</t>
    </rPh>
    <rPh sb="9" eb="10">
      <t>カン</t>
    </rPh>
    <rPh sb="12" eb="15">
      <t>トドケデショ</t>
    </rPh>
    <phoneticPr fontId="2"/>
  </si>
  <si>
    <t>１　事業所の名称</t>
    <rPh sb="2" eb="5">
      <t>ジギョウショ</t>
    </rPh>
    <rPh sb="6" eb="8">
      <t>メイショウ</t>
    </rPh>
    <phoneticPr fontId="2"/>
  </si>
  <si>
    <t>３　異動区分</t>
    <rPh sb="2" eb="6">
      <t>イドウクブン</t>
    </rPh>
    <phoneticPr fontId="2"/>
  </si>
  <si>
    <t>　</t>
  </si>
  <si>
    <t>栄養士</t>
    <rPh sb="0" eb="1">
      <t>サカエ</t>
    </rPh>
    <rPh sb="1" eb="2">
      <t>ヨウ</t>
    </rPh>
    <rPh sb="2" eb="3">
      <t>シ</t>
    </rPh>
    <phoneticPr fontId="2"/>
  </si>
  <si>
    <t>保健所等との連携により、管理栄養士等が関与している場合</t>
    <phoneticPr fontId="2"/>
  </si>
  <si>
    <t>連携先名</t>
    <phoneticPr fontId="2"/>
  </si>
  <si>
    <t>業務委託により食事提供を行う場合</t>
    <rPh sb="0" eb="2">
      <t>ギョウム</t>
    </rPh>
    <rPh sb="2" eb="4">
      <t>イタク</t>
    </rPh>
    <rPh sb="7" eb="9">
      <t>ショクジ</t>
    </rPh>
    <rPh sb="9" eb="11">
      <t>テイキョウ</t>
    </rPh>
    <rPh sb="12" eb="13">
      <t>オコナ</t>
    </rPh>
    <rPh sb="14" eb="16">
      <t>バアイ</t>
    </rPh>
    <phoneticPr fontId="2"/>
  </si>
  <si>
    <t>委託業務内容</t>
    <rPh sb="0" eb="2">
      <t>イタク</t>
    </rPh>
    <rPh sb="2" eb="4">
      <t>ギョウム</t>
    </rPh>
    <rPh sb="4" eb="6">
      <t>ナイヨウ</t>
    </rPh>
    <phoneticPr fontId="2"/>
  </si>
  <si>
    <t>適切な食事提供
の確保方策</t>
    <rPh sb="0" eb="2">
      <t>テキセツ</t>
    </rPh>
    <rPh sb="3" eb="5">
      <t>ショクジ</t>
    </rPh>
    <rPh sb="5" eb="7">
      <t>テイキョウ</t>
    </rPh>
    <rPh sb="9" eb="11">
      <t>カクホ</t>
    </rPh>
    <rPh sb="11" eb="13">
      <t>ホウサク</t>
    </rPh>
    <phoneticPr fontId="2"/>
  </si>
  <si>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2"/>
  </si>
  <si>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2"/>
  </si>
  <si>
    <t>１　法人・事業所の名称</t>
    <rPh sb="2" eb="4">
      <t>ホウジン</t>
    </rPh>
    <rPh sb="5" eb="8">
      <t>ジギョウショ</t>
    </rPh>
    <rPh sb="9" eb="11">
      <t>メイショウ</t>
    </rPh>
    <phoneticPr fontId="2"/>
  </si>
  <si>
    <t>３　サービス種別</t>
    <rPh sb="6" eb="8">
      <t>シュベツ</t>
    </rPh>
    <phoneticPr fontId="2"/>
  </si>
  <si>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2"/>
  </si>
  <si>
    <t>４　申請する加算区分</t>
    <rPh sb="2" eb="4">
      <t>シンセイ</t>
    </rPh>
    <rPh sb="6" eb="8">
      <t>カサン</t>
    </rPh>
    <rPh sb="8" eb="10">
      <t>クブン</t>
    </rPh>
    <phoneticPr fontId="2"/>
  </si>
  <si>
    <t>５　利用者数</t>
    <rPh sb="2" eb="5">
      <t>リヨウシャ</t>
    </rPh>
    <rPh sb="5" eb="6">
      <t>スウ</t>
    </rPh>
    <phoneticPr fontId="2"/>
  </si>
  <si>
    <t>※　新設の場合は推定値</t>
    <rPh sb="2" eb="4">
      <t>シンセツ</t>
    </rPh>
    <rPh sb="5" eb="7">
      <t>バアイ</t>
    </rPh>
    <rPh sb="8" eb="11">
      <t>スイテイチ</t>
    </rPh>
    <phoneticPr fontId="2"/>
  </si>
  <si>
    <t>６　人員体制</t>
    <rPh sb="2" eb="4">
      <t>ジンイン</t>
    </rPh>
    <rPh sb="4" eb="6">
      <t>タイセイ</t>
    </rPh>
    <phoneticPr fontId="2"/>
  </si>
  <si>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2"/>
  </si>
  <si>
    <t>７　人員配置の状況</t>
    <rPh sb="2" eb="4">
      <t>ジンイン</t>
    </rPh>
    <rPh sb="4" eb="6">
      <t>ハイチ</t>
    </rPh>
    <rPh sb="7" eb="9">
      <t>ジョウキョウ</t>
    </rPh>
    <phoneticPr fontId="2"/>
  </si>
  <si>
    <t>世話人</t>
    <rPh sb="0" eb="3">
      <t>セワニン</t>
    </rPh>
    <phoneticPr fontId="2"/>
  </si>
  <si>
    <t>生活支援員</t>
    <rPh sb="0" eb="2">
      <t>セイカツ</t>
    </rPh>
    <rPh sb="2" eb="5">
      <t>シエンイン</t>
    </rPh>
    <phoneticPr fontId="2"/>
  </si>
  <si>
    <t>世話人等</t>
    <rPh sb="0" eb="3">
      <t>セワニン</t>
    </rPh>
    <rPh sb="3" eb="4">
      <t>ナド</t>
    </rPh>
    <phoneticPr fontId="2"/>
  </si>
  <si>
    <t>○</t>
    <phoneticPr fontId="2"/>
  </si>
  <si>
    <t>法人・事業所名</t>
    <rPh sb="0" eb="2">
      <t>ホウジン</t>
    </rPh>
    <rPh sb="3" eb="6">
      <t>ジギョウショ</t>
    </rPh>
    <rPh sb="6" eb="7">
      <t>メイ</t>
    </rPh>
    <phoneticPr fontId="103"/>
  </si>
  <si>
    <t>１　サービス類型</t>
    <rPh sb="6" eb="8">
      <t>ルイケイ</t>
    </rPh>
    <phoneticPr fontId="2"/>
  </si>
  <si>
    <t>介護サービス包括型事業所</t>
    <rPh sb="0" eb="2">
      <t>カイゴ</t>
    </rPh>
    <rPh sb="9" eb="11">
      <t>ジギョウ</t>
    </rPh>
    <rPh sb="11" eb="12">
      <t>ショ</t>
    </rPh>
    <phoneticPr fontId="2"/>
  </si>
  <si>
    <t>区分１以下</t>
    <rPh sb="0" eb="2">
      <t>クブン</t>
    </rPh>
    <rPh sb="3" eb="5">
      <t>イカ</t>
    </rPh>
    <phoneticPr fontId="2"/>
  </si>
  <si>
    <t>区分２</t>
    <rPh sb="0" eb="2">
      <t>クブン</t>
    </rPh>
    <phoneticPr fontId="2"/>
  </si>
  <si>
    <t>区分３</t>
    <rPh sb="0" eb="2">
      <t>クブン</t>
    </rPh>
    <phoneticPr fontId="2"/>
  </si>
  <si>
    <t>区分４</t>
    <rPh sb="0" eb="2">
      <t>クブン</t>
    </rPh>
    <phoneticPr fontId="2"/>
  </si>
  <si>
    <t>区分５</t>
    <rPh sb="0" eb="2">
      <t>クブン</t>
    </rPh>
    <phoneticPr fontId="2"/>
  </si>
  <si>
    <t>区分６</t>
    <rPh sb="0" eb="2">
      <t>クブン</t>
    </rPh>
    <phoneticPr fontId="2"/>
  </si>
  <si>
    <t>外部サービス利用型事業所</t>
    <rPh sb="0" eb="2">
      <t>ガイブ</t>
    </rPh>
    <rPh sb="6" eb="9">
      <t>リヨウガタ</t>
    </rPh>
    <rPh sb="9" eb="11">
      <t>ジギョウ</t>
    </rPh>
    <rPh sb="11" eb="12">
      <t>ショ</t>
    </rPh>
    <phoneticPr fontId="2"/>
  </si>
  <si>
    <t>利用者数（平均）</t>
    <rPh sb="0" eb="3">
      <t>リヨウシャ</t>
    </rPh>
    <rPh sb="3" eb="4">
      <t>スウ</t>
    </rPh>
    <rPh sb="5" eb="7">
      <t>ヘイキン</t>
    </rPh>
    <phoneticPr fontId="87"/>
  </si>
  <si>
    <t>日中サービス支援型事業所</t>
    <rPh sb="0" eb="2">
      <t>ニッチュウ</t>
    </rPh>
    <rPh sb="6" eb="8">
      <t>シエン</t>
    </rPh>
    <rPh sb="8" eb="9">
      <t>ガタ</t>
    </rPh>
    <rPh sb="9" eb="11">
      <t>ジギョウ</t>
    </rPh>
    <rPh sb="11" eb="12">
      <t>ショ</t>
    </rPh>
    <phoneticPr fontId="2"/>
  </si>
  <si>
    <t>　</t>
    <phoneticPr fontId="2"/>
  </si>
  <si>
    <t>個人居宅介護利用者（再掲）</t>
    <phoneticPr fontId="87"/>
  </si>
  <si>
    <t>定員増人数</t>
    <rPh sb="0" eb="2">
      <t>テイイン</t>
    </rPh>
    <rPh sb="2" eb="3">
      <t>ゾウ</t>
    </rPh>
    <rPh sb="3" eb="5">
      <t>ニンズウ</t>
    </rPh>
    <phoneticPr fontId="2"/>
  </si>
  <si>
    <t>２　運営状況</t>
    <rPh sb="2" eb="4">
      <t>ウンエイ</t>
    </rPh>
    <rPh sb="4" eb="6">
      <t>ジョウキョウ</t>
    </rPh>
    <phoneticPr fontId="103"/>
  </si>
  <si>
    <t>４　基準上置くべき従業者数</t>
    <rPh sb="2" eb="4">
      <t>キジュン</t>
    </rPh>
    <rPh sb="4" eb="5">
      <t>ジョウ</t>
    </rPh>
    <rPh sb="5" eb="6">
      <t>オ</t>
    </rPh>
    <rPh sb="9" eb="12">
      <t>ジュウギョウシャ</t>
    </rPh>
    <rPh sb="12" eb="13">
      <t>スウ</t>
    </rPh>
    <phoneticPr fontId="2"/>
  </si>
  <si>
    <t>５　当該事業所における基準上置くべき従業者数</t>
    <rPh sb="2" eb="4">
      <t>トウガイ</t>
    </rPh>
    <rPh sb="4" eb="7">
      <t>ジギョウショ</t>
    </rPh>
    <phoneticPr fontId="2"/>
  </si>
  <si>
    <t>６　加配している特定従業者数</t>
    <rPh sb="2" eb="4">
      <t>カハイ</t>
    </rPh>
    <rPh sb="8" eb="10">
      <t>トクテイ</t>
    </rPh>
    <rPh sb="10" eb="13">
      <t>ジュウギョウシャ</t>
    </rPh>
    <rPh sb="13" eb="14">
      <t>スウ</t>
    </rPh>
    <phoneticPr fontId="2"/>
  </si>
  <si>
    <t>①新設又は増改築等の時点から６か月未満</t>
    <phoneticPr fontId="2"/>
  </si>
  <si>
    <t>常勤換算数</t>
    <rPh sb="0" eb="4">
      <t>ジョウキンカンサン</t>
    </rPh>
    <rPh sb="4" eb="5">
      <t>スウ</t>
    </rPh>
    <phoneticPr fontId="2"/>
  </si>
  <si>
    <t>特定従業者用の勤務延べ時間数</t>
    <rPh sb="0" eb="2">
      <t>トクテイ</t>
    </rPh>
    <rPh sb="2" eb="5">
      <t>ジュウギョウシャ</t>
    </rPh>
    <rPh sb="5" eb="6">
      <t>ヨウ</t>
    </rPh>
    <rPh sb="7" eb="9">
      <t>キンム</t>
    </rPh>
    <phoneticPr fontId="2"/>
  </si>
  <si>
    <t>特定従業者数換算数</t>
    <rPh sb="0" eb="5">
      <t>トクテイジュウギョウシャ</t>
    </rPh>
    <rPh sb="5" eb="6">
      <t>スウ</t>
    </rPh>
    <rPh sb="6" eb="9">
      <t>カンサンスウ</t>
    </rPh>
    <phoneticPr fontId="2"/>
  </si>
  <si>
    <t>②新設又は増改築等の時点から６か月以上１年未満</t>
    <phoneticPr fontId="2"/>
  </si>
  <si>
    <t>常勤換算に
よる人数</t>
    <rPh sb="0" eb="2">
      <t>ジョウキン</t>
    </rPh>
    <rPh sb="2" eb="4">
      <t>カンサン</t>
    </rPh>
    <rPh sb="8" eb="10">
      <t>ニンズウ</t>
    </rPh>
    <phoneticPr fontId="2"/>
  </si>
  <si>
    <t>勤務延べ
時間数</t>
    <rPh sb="0" eb="3">
      <t>キンムノ</t>
    </rPh>
    <rPh sb="5" eb="8">
      <t>ジカンスウ</t>
    </rPh>
    <phoneticPr fontId="2"/>
  </si>
  <si>
    <t>特定従業者数換算による人数</t>
    <rPh sb="0" eb="6">
      <t>トクテイジュウギョウシャスウ</t>
    </rPh>
    <rPh sb="6" eb="8">
      <t>カンサン</t>
    </rPh>
    <rPh sb="11" eb="13">
      <t>ニンズウ</t>
    </rPh>
    <phoneticPr fontId="2"/>
  </si>
  <si>
    <t>③新設又は増改築等の時点から１年以上</t>
    <phoneticPr fontId="2"/>
  </si>
  <si>
    <t>世話人６：１</t>
    <phoneticPr fontId="2"/>
  </si>
  <si>
    <t>世話人等</t>
    <rPh sb="3" eb="4">
      <t>ナド</t>
    </rPh>
    <phoneticPr fontId="2"/>
  </si>
  <si>
    <t>世話人５：１</t>
    <phoneticPr fontId="2"/>
  </si>
  <si>
    <t>生活支援員</t>
    <rPh sb="0" eb="2">
      <t>セイカツ</t>
    </rPh>
    <rPh sb="2" eb="4">
      <t>シエン</t>
    </rPh>
    <rPh sb="4" eb="5">
      <t>イン</t>
    </rPh>
    <phoneticPr fontId="2"/>
  </si>
  <si>
    <t>７　人員配置体制加算の算定における必要加配数</t>
    <rPh sb="2" eb="10">
      <t>ジンインハイチタイセイカサン</t>
    </rPh>
    <rPh sb="11" eb="13">
      <t>サンテイ</t>
    </rPh>
    <rPh sb="17" eb="19">
      <t>ヒツヨウ</t>
    </rPh>
    <rPh sb="19" eb="21">
      <t>カハイ</t>
    </rPh>
    <rPh sb="21" eb="22">
      <t>スウ</t>
    </rPh>
    <phoneticPr fontId="2"/>
  </si>
  <si>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2"/>
  </si>
  <si>
    <t>調整数：</t>
    <rPh sb="0" eb="2">
      <t>チョウセイ</t>
    </rPh>
    <rPh sb="2" eb="3">
      <t>スウ</t>
    </rPh>
    <phoneticPr fontId="2"/>
  </si>
  <si>
    <t>介護包括サービス型・外部サービス利用型</t>
    <rPh sb="0" eb="4">
      <t>カイゴホウカツ</t>
    </rPh>
    <rPh sb="8" eb="9">
      <t>ガタ</t>
    </rPh>
    <rPh sb="10" eb="12">
      <t>ガイブ</t>
    </rPh>
    <rPh sb="16" eb="19">
      <t>リヨウガタ</t>
    </rPh>
    <phoneticPr fontId="2"/>
  </si>
  <si>
    <t>日中サービス支援型</t>
    <rPh sb="0" eb="2">
      <t>ニッチュウ</t>
    </rPh>
    <rPh sb="6" eb="9">
      <t>シエンガタ</t>
    </rPh>
    <phoneticPr fontId="2"/>
  </si>
  <si>
    <t>12:1の場合</t>
    <rPh sb="5" eb="7">
      <t>バアイ</t>
    </rPh>
    <phoneticPr fontId="2"/>
  </si>
  <si>
    <t>特定従業者数</t>
    <rPh sb="0" eb="5">
      <t>トクテイジュウギョウシャ</t>
    </rPh>
    <rPh sb="5" eb="6">
      <t>スウ</t>
    </rPh>
    <phoneticPr fontId="2"/>
  </si>
  <si>
    <t>勤務延べ時間</t>
    <rPh sb="0" eb="3">
      <t>キンムノ</t>
    </rPh>
    <rPh sb="4" eb="6">
      <t>ジカン</t>
    </rPh>
    <phoneticPr fontId="2"/>
  </si>
  <si>
    <t>30:1の場合</t>
    <rPh sb="5" eb="7">
      <t>バアイ</t>
    </rPh>
    <phoneticPr fontId="2"/>
  </si>
  <si>
    <t>7.5:1の場合</t>
    <rPh sb="6" eb="8">
      <t>バアイ</t>
    </rPh>
    <phoneticPr fontId="2"/>
  </si>
  <si>
    <t>20:1の場合</t>
    <rPh sb="5" eb="7">
      <t>バアイ</t>
    </rPh>
    <phoneticPr fontId="2"/>
  </si>
  <si>
    <t>不足加配数</t>
    <rPh sb="0" eb="2">
      <t>フソク</t>
    </rPh>
    <rPh sb="2" eb="4">
      <t>カハイ</t>
    </rPh>
    <rPh sb="4" eb="5">
      <t>スウ</t>
    </rPh>
    <phoneticPr fontId="2"/>
  </si>
  <si>
    <t>不足調整数</t>
    <rPh sb="0" eb="2">
      <t>フソク</t>
    </rPh>
    <rPh sb="2" eb="4">
      <t>チョウセイ</t>
    </rPh>
    <rPh sb="4" eb="5">
      <t>スウ</t>
    </rPh>
    <phoneticPr fontId="2"/>
  </si>
  <si>
    <t>加配状況</t>
    <rPh sb="0" eb="2">
      <t>カハイ</t>
    </rPh>
    <rPh sb="2" eb="4">
      <t>ジョウキョウ</t>
    </rPh>
    <phoneticPr fontId="2"/>
  </si>
  <si>
    <t>算定要件に対しての加配状況</t>
    <rPh sb="0" eb="4">
      <t>サンテイヨウケン</t>
    </rPh>
    <rPh sb="5" eb="6">
      <t>タイ</t>
    </rPh>
    <rPh sb="9" eb="11">
      <t>カハイ</t>
    </rPh>
    <rPh sb="11" eb="13">
      <t>ジョウキョウ</t>
    </rPh>
    <phoneticPr fontId="2"/>
  </si>
  <si>
    <t>算定要件に対しての加配状況</t>
    <phoneticPr fontId="2"/>
  </si>
  <si>
    <t>12:1</t>
    <phoneticPr fontId="2"/>
  </si>
  <si>
    <t>30:1</t>
    <phoneticPr fontId="2"/>
  </si>
  <si>
    <t>7.5:1</t>
    <phoneticPr fontId="2"/>
  </si>
  <si>
    <t>20:1</t>
    <phoneticPr fontId="2"/>
  </si>
  <si>
    <t>従業者の勤務体制一覧表</t>
    <phoneticPr fontId="87"/>
  </si>
  <si>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</si>
  <si>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</si>
  <si>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</si>
  <si>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</si>
  <si>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4週の合計</t>
    <rPh sb="1" eb="2">
      <t>シュウ</t>
    </rPh>
    <rPh sb="3" eb="5">
      <t>ゴウケイ</t>
    </rPh>
    <phoneticPr fontId="2"/>
  </si>
  <si>
    <t>週平均の勤務時間</t>
    <rPh sb="0" eb="3">
      <t>シュウヘイキン</t>
    </rPh>
    <rPh sb="4" eb="6">
      <t>キンム</t>
    </rPh>
    <rPh sb="6" eb="8">
      <t>ジカン</t>
    </rPh>
    <phoneticPr fontId="2"/>
  </si>
  <si>
    <t>常勤換算後の人数</t>
    <rPh sb="0" eb="2">
      <t>ジョウキン</t>
    </rPh>
    <rPh sb="2" eb="4">
      <t>カンザン</t>
    </rPh>
    <rPh sb="4" eb="5">
      <t>ゴ</t>
    </rPh>
    <rPh sb="6" eb="8">
      <t>ニンズウ</t>
    </rPh>
    <phoneticPr fontId="2"/>
  </si>
  <si>
    <t>特定従業者換算後の人数</t>
    <rPh sb="0" eb="2">
      <t>トクテイ</t>
    </rPh>
    <rPh sb="2" eb="5">
      <t>ジュウギョウシャ</t>
    </rPh>
    <rPh sb="5" eb="7">
      <t>カンザン</t>
    </rPh>
    <rPh sb="7" eb="8">
      <t>ゴ</t>
    </rPh>
    <rPh sb="9" eb="11">
      <t>ニンズウ</t>
    </rPh>
    <phoneticPr fontId="2"/>
  </si>
  <si>
    <t>兼務先</t>
    <rPh sb="0" eb="2">
      <t>ケンム</t>
    </rPh>
    <rPh sb="2" eb="3">
      <t>サキ</t>
    </rPh>
    <phoneticPr fontId="87"/>
  </si>
  <si>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</si>
  <si>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</si>
  <si>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</si>
  <si>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</si>
  <si>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</si>
  <si>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夜間及び深夜の時間帯以外の時間帯</t>
    <rPh sb="10" eb="12">
      <t>イガイ</t>
    </rPh>
    <rPh sb="13" eb="15">
      <t>ジカン</t>
    </rPh>
    <rPh sb="15" eb="16">
      <t>タイ</t>
    </rPh>
    <phoneticPr fontId="87"/>
  </si>
  <si>
    <t>サービス管理
責任者</t>
    <phoneticPr fontId="2"/>
  </si>
  <si>
    <t>世話人・生活支援員の合計</t>
    <rPh sb="0" eb="3">
      <t>セワニン</t>
    </rPh>
    <rPh sb="4" eb="6">
      <t>セイカツ</t>
    </rPh>
    <rPh sb="6" eb="9">
      <t>シエンイン</t>
    </rPh>
    <rPh sb="10" eb="12">
      <t>ゴウケイ</t>
    </rPh>
    <phoneticPr fontId="2"/>
  </si>
  <si>
    <t>総合計</t>
    <rPh sb="0" eb="1">
      <t>ソウ</t>
    </rPh>
    <rPh sb="1" eb="3">
      <t>ゴウケイ</t>
    </rPh>
    <phoneticPr fontId="2"/>
  </si>
  <si>
    <t>1週間に当該事業所における常勤職員の勤務すべき時間数（就業規則上に定める時間数）</t>
    <phoneticPr fontId="87"/>
  </si>
  <si>
    <t>加配する特定従業者（世話人等）の勤務体制一覧表</t>
    <rPh sb="0" eb="2">
      <t>カハイ</t>
    </rPh>
    <rPh sb="4" eb="6">
      <t>トクテイ</t>
    </rPh>
    <rPh sb="6" eb="9">
      <t>ジュウギョウシャ</t>
    </rPh>
    <rPh sb="10" eb="12">
      <t>セワ</t>
    </rPh>
    <rPh sb="12" eb="14">
      <t>ニンナド</t>
    </rPh>
    <phoneticPr fontId="87"/>
  </si>
  <si>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2"/>
  </si>
  <si>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2"/>
  </si>
  <si>
    <t>管理者</t>
    <rPh sb="0" eb="3">
      <t>カンリシャ</t>
    </rPh>
    <phoneticPr fontId="2"/>
  </si>
  <si>
    <t>サービス管理責任者</t>
    <rPh sb="4" eb="6">
      <t>カンリ</t>
    </rPh>
    <rPh sb="6" eb="9">
      <t>セキニンシャ</t>
    </rPh>
    <phoneticPr fontId="2"/>
  </si>
  <si>
    <t>世話人A</t>
    <rPh sb="0" eb="2">
      <t>セワ</t>
    </rPh>
    <rPh sb="2" eb="3">
      <t>ニン</t>
    </rPh>
    <phoneticPr fontId="87"/>
  </si>
  <si>
    <t>世話人B</t>
    <rPh sb="0" eb="2">
      <t>セワ</t>
    </rPh>
    <rPh sb="2" eb="3">
      <t>ニン</t>
    </rPh>
    <phoneticPr fontId="87"/>
  </si>
  <si>
    <t>世話人C</t>
    <rPh sb="0" eb="2">
      <t>セワ</t>
    </rPh>
    <rPh sb="2" eb="3">
      <t>ニン</t>
    </rPh>
    <phoneticPr fontId="87"/>
  </si>
  <si>
    <t>世話人D</t>
    <rPh sb="0" eb="2">
      <t>セワ</t>
    </rPh>
    <rPh sb="2" eb="3">
      <t>ニン</t>
    </rPh>
    <phoneticPr fontId="87"/>
  </si>
  <si>
    <t>世話人E</t>
    <rPh sb="0" eb="2">
      <t>セワ</t>
    </rPh>
    <rPh sb="2" eb="3">
      <t>ニン</t>
    </rPh>
    <phoneticPr fontId="87"/>
  </si>
  <si>
    <t>生活支援員A</t>
    <rPh sb="0" eb="2">
      <t>セイカツ</t>
    </rPh>
    <rPh sb="2" eb="4">
      <t>シエン</t>
    </rPh>
    <rPh sb="4" eb="5">
      <t>イン</t>
    </rPh>
    <phoneticPr fontId="87"/>
  </si>
  <si>
    <t>生活支援員B</t>
    <rPh sb="0" eb="2">
      <t>セイカツ</t>
    </rPh>
    <rPh sb="2" eb="4">
      <t>シエン</t>
    </rPh>
    <rPh sb="4" eb="5">
      <t>イン</t>
    </rPh>
    <phoneticPr fontId="87"/>
  </si>
  <si>
    <t>生活支援員C</t>
    <rPh sb="0" eb="2">
      <t>セイカツ</t>
    </rPh>
    <rPh sb="2" eb="4">
      <t>シエン</t>
    </rPh>
    <rPh sb="4" eb="5">
      <t>イン</t>
    </rPh>
    <phoneticPr fontId="87"/>
  </si>
  <si>
    <t>生活支援員D</t>
    <rPh sb="0" eb="2">
      <t>セイカツ</t>
    </rPh>
    <rPh sb="2" eb="4">
      <t>シエン</t>
    </rPh>
    <rPh sb="4" eb="5">
      <t>イン</t>
    </rPh>
    <phoneticPr fontId="87"/>
  </si>
  <si>
    <t>生活支援員E</t>
    <rPh sb="0" eb="2">
      <t>セイカツ</t>
    </rPh>
    <rPh sb="2" eb="4">
      <t>シエン</t>
    </rPh>
    <rPh sb="4" eb="5">
      <t>イン</t>
    </rPh>
    <phoneticPr fontId="87"/>
  </si>
  <si>
    <t>世話人A</t>
    <rPh sb="0" eb="3">
      <t>セワニン</t>
    </rPh>
    <phoneticPr fontId="87"/>
  </si>
  <si>
    <t>（参考表）</t>
    <rPh sb="3" eb="4">
      <t>ヒョウ</t>
    </rPh>
    <phoneticPr fontId="2"/>
  </si>
  <si>
    <t>日中サービス支援型</t>
    <rPh sb="0" eb="2">
      <t>ニッチュウ</t>
    </rPh>
    <rPh sb="6" eb="9">
      <t>シエンガタ</t>
    </rPh>
    <phoneticPr fontId="103"/>
  </si>
  <si>
    <t>５　前年度の平均利用者数</t>
    <rPh sb="2" eb="5">
      <t>ゼンネンド</t>
    </rPh>
    <rPh sb="6" eb="8">
      <t>ヘイキン</t>
    </rPh>
    <rPh sb="8" eb="10">
      <t>リヨウ</t>
    </rPh>
    <rPh sb="10" eb="11">
      <t>シャ</t>
    </rPh>
    <rPh sb="11" eb="12">
      <t>スウ</t>
    </rPh>
    <phoneticPr fontId="103"/>
  </si>
  <si>
    <t>延べ利用人数</t>
    <phoneticPr fontId="2"/>
  </si>
  <si>
    <t>利用者数</t>
    <rPh sb="0" eb="3">
      <t>リヨウシャ</t>
    </rPh>
    <rPh sb="3" eb="4">
      <t>スウ</t>
    </rPh>
    <phoneticPr fontId="2"/>
  </si>
  <si>
    <t>定員増人数</t>
  </si>
  <si>
    <t>定員増人数</t>
    <phoneticPr fontId="2"/>
  </si>
  <si>
    <t>個人居宅介護等利用者</t>
    <rPh sb="6" eb="7">
      <t>ナド</t>
    </rPh>
    <phoneticPr fontId="2"/>
  </si>
  <si>
    <t>項目毎
平均利用者数</t>
    <rPh sb="0" eb="2">
      <t>コウモク</t>
    </rPh>
    <rPh sb="2" eb="3">
      <t>ゴト</t>
    </rPh>
    <rPh sb="4" eb="6">
      <t>ヘイキン</t>
    </rPh>
    <rPh sb="6" eb="8">
      <t>リヨウ</t>
    </rPh>
    <rPh sb="8" eb="9">
      <t>シャ</t>
    </rPh>
    <rPh sb="9" eb="10">
      <t>スウ</t>
    </rPh>
    <phoneticPr fontId="103"/>
  </si>
  <si>
    <t>区分毎平均利用者総数</t>
    <rPh sb="0" eb="2">
      <t>クブン</t>
    </rPh>
    <rPh sb="2" eb="3">
      <t>ゴト</t>
    </rPh>
    <rPh sb="3" eb="5">
      <t>ヘイキン</t>
    </rPh>
    <rPh sb="5" eb="8">
      <t>リヨウシャ</t>
    </rPh>
    <rPh sb="8" eb="10">
      <t>ソウスウ</t>
    </rPh>
    <phoneticPr fontId="2"/>
  </si>
  <si>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100"/>
  </si>
  <si>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00"/>
  </si>
  <si>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00"/>
  </si>
  <si>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2"/>
  </si>
  <si>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2"/>
  </si>
  <si>
    <t>３　サービスの種類</t>
    <rPh sb="7" eb="9">
      <t>シュルイ</t>
    </rPh>
    <phoneticPr fontId="2"/>
  </si>
  <si>
    <t>人員配置体制加算（　Ⅰ　・　Ⅱ　・　Ⅲ　・　Ⅳ　）</t>
    <rPh sb="0" eb="2">
      <t>ジンイン</t>
    </rPh>
    <rPh sb="2" eb="4">
      <t>ハイチ</t>
    </rPh>
    <rPh sb="4" eb="6">
      <t>タイセイ</t>
    </rPh>
    <rPh sb="6" eb="8">
      <t>カサン</t>
    </rPh>
    <phoneticPr fontId="2"/>
  </si>
  <si>
    <t>６　人員配置の状況</t>
    <rPh sb="2" eb="4">
      <t>ジンイン</t>
    </rPh>
    <rPh sb="4" eb="6">
      <t>ハイチ</t>
    </rPh>
    <rPh sb="7" eb="9">
      <t>ジョウキョウ</t>
    </rPh>
    <phoneticPr fontId="2"/>
  </si>
  <si>
    <t>７　人員体制</t>
    <phoneticPr fontId="2"/>
  </si>
  <si>
    <t xml:space="preserve">常勤換算で
（  1．5：１　・　1．7：１ ・ ２：１ ・ 2．5：１  ）以上 </t>
    <rPh sb="0" eb="2">
      <t>ジョウキン</t>
    </rPh>
    <rPh sb="2" eb="4">
      <t>カンザン</t>
    </rPh>
    <rPh sb="39" eb="41">
      <t>イジョウ</t>
    </rPh>
    <phoneticPr fontId="2"/>
  </si>
  <si>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2"/>
  </si>
  <si>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2"/>
  </si>
  <si>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2"/>
  </si>
  <si>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2"/>
  </si>
  <si>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2"/>
  </si>
  <si>
    <t>年　　月　　日</t>
    <phoneticPr fontId="2"/>
  </si>
  <si>
    <t>勤務延べ
時間</t>
    <rPh sb="0" eb="3">
      <t>キンムノ</t>
    </rPh>
    <rPh sb="5" eb="7">
      <t>ジカン</t>
    </rPh>
    <phoneticPr fontId="2"/>
  </si>
  <si>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2"/>
  </si>
  <si>
    <t>重度障害者支援加算（Ⅰ）に関する届出書（生活介護）</t>
    <rPh sb="0" eb="2">
      <t>ジュウド</t>
    </rPh>
    <rPh sb="2" eb="5">
      <t>ショウガイシャ</t>
    </rPh>
    <rPh sb="5" eb="7">
      <t>シエン</t>
    </rPh>
    <rPh sb="7" eb="9">
      <t>カサン</t>
    </rPh>
    <rPh sb="13" eb="14">
      <t>カン</t>
    </rPh>
    <rPh sb="16" eb="18">
      <t>トドケデ</t>
    </rPh>
    <rPh sb="18" eb="19">
      <t>ショ</t>
    </rPh>
    <rPh sb="20" eb="22">
      <t>セイカツ</t>
    </rPh>
    <rPh sb="22" eb="24">
      <t>カイゴ</t>
    </rPh>
    <phoneticPr fontId="2"/>
  </si>
  <si>
    <t>重度障害者支援加算Ⅰ</t>
    <rPh sb="0" eb="2">
      <t>ジュウド</t>
    </rPh>
    <rPh sb="2" eb="5">
      <t>ショウガイシャ</t>
    </rPh>
    <rPh sb="5" eb="7">
      <t>シエン</t>
    </rPh>
    <rPh sb="7" eb="9">
      <t>カサン</t>
    </rPh>
    <phoneticPr fontId="83"/>
  </si>
  <si>
    <t>（１）人員配置体制加算（Ⅰ）又は（Ⅱ）を算定している</t>
    <rPh sb="14" eb="15">
      <t>マタ</t>
    </rPh>
    <phoneticPr fontId="83"/>
  </si>
  <si>
    <t>有　　　　　　・　　　　　　無</t>
    <phoneticPr fontId="83"/>
  </si>
  <si>
    <t>（２）常勤看護職員等配置加算を算定し、看護職員を常
　　勤換算方法で３人以上配置している。</t>
    <rPh sb="15" eb="17">
      <t>サンテイ</t>
    </rPh>
    <rPh sb="19" eb="23">
      <t>カンゴショクイン</t>
    </rPh>
    <rPh sb="24" eb="25">
      <t>ツネ</t>
    </rPh>
    <rPh sb="28" eb="29">
      <t>ツトム</t>
    </rPh>
    <rPh sb="29" eb="31">
      <t>カンサン</t>
    </rPh>
    <rPh sb="31" eb="33">
      <t>ホウホウ</t>
    </rPh>
    <rPh sb="35" eb="36">
      <t>ニン</t>
    </rPh>
    <rPh sb="36" eb="38">
      <t>イジョウ</t>
    </rPh>
    <rPh sb="38" eb="40">
      <t>ハイチ</t>
    </rPh>
    <phoneticPr fontId="83"/>
  </si>
  <si>
    <t>（３）重症心身障害者が２人以上利用している</t>
    <phoneticPr fontId="83"/>
  </si>
  <si>
    <t xml:space="preserve"> 　　年 　　月 　　日</t>
    <phoneticPr fontId="2"/>
  </si>
  <si>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2"/>
  </si>
  <si>
    <t>事業所名</t>
    <phoneticPr fontId="2"/>
  </si>
  <si>
    <t>　１　新規　　　２　変更　　　３　終了</t>
    <phoneticPr fontId="2"/>
  </si>
  <si>
    <t>届　出　項　目</t>
    <rPh sb="0" eb="1">
      <t>トドケ</t>
    </rPh>
    <rPh sb="2" eb="3">
      <t>デ</t>
    </rPh>
    <rPh sb="4" eb="5">
      <t>メ</t>
    </rPh>
    <phoneticPr fontId="2"/>
  </si>
  <si>
    <t>　１　行動障害支援体制加算(Ⅰ)　</t>
    <rPh sb="3" eb="5">
      <t>コウドウ</t>
    </rPh>
    <rPh sb="5" eb="7">
      <t>ショウガイ</t>
    </rPh>
    <rPh sb="7" eb="9">
      <t>シエン</t>
    </rPh>
    <rPh sb="9" eb="11">
      <t>タイセイ</t>
    </rPh>
    <rPh sb="11" eb="13">
      <t>カサン</t>
    </rPh>
    <phoneticPr fontId="2"/>
  </si>
  <si>
    <t>２　　(Ⅱ)</t>
    <phoneticPr fontId="2"/>
  </si>
  <si>
    <t>　１　要医療児者支援体制加算(Ⅰ)　</t>
    <rPh sb="3" eb="4">
      <t>ヨウ</t>
    </rPh>
    <rPh sb="4" eb="6">
      <t>イリョウ</t>
    </rPh>
    <rPh sb="6" eb="7">
      <t>ジ</t>
    </rPh>
    <rPh sb="7" eb="8">
      <t>シャ</t>
    </rPh>
    <rPh sb="8" eb="10">
      <t>シエン</t>
    </rPh>
    <rPh sb="10" eb="12">
      <t>タイセイ</t>
    </rPh>
    <rPh sb="12" eb="14">
      <t>カサン</t>
    </rPh>
    <phoneticPr fontId="2"/>
  </si>
  <si>
    <t>　１　精神障害者支援体制加算(Ⅰ)　</t>
    <rPh sb="3" eb="5">
      <t>セイシン</t>
    </rPh>
    <rPh sb="5" eb="7">
      <t>ショウガイ</t>
    </rPh>
    <rPh sb="7" eb="8">
      <t>シャ</t>
    </rPh>
    <rPh sb="8" eb="10">
      <t>シエン</t>
    </rPh>
    <rPh sb="10" eb="12">
      <t>タイセイ</t>
    </rPh>
    <rPh sb="12" eb="14">
      <t>カサン</t>
    </rPh>
    <phoneticPr fontId="2"/>
  </si>
  <si>
    <t>　１　高次脳機能障害支援体制加算(Ⅰ)</t>
    <rPh sb="3" eb="8">
      <t>コウジノウキノウ</t>
    </rPh>
    <rPh sb="8" eb="10">
      <t>ショウガイ</t>
    </rPh>
    <rPh sb="10" eb="12">
      <t>シエン</t>
    </rPh>
    <rPh sb="12" eb="14">
      <t>タイセイ</t>
    </rPh>
    <rPh sb="14" eb="16">
      <t>カサン</t>
    </rPh>
    <phoneticPr fontId="2"/>
  </si>
  <si>
    <t>【行動障害支援体制加算】</t>
    <phoneticPr fontId="2"/>
  </si>
  <si>
    <t>①　強度行動障害支援者養成研修(実践研修)又は行動援護従業者養成研修を修了した</t>
    <phoneticPr fontId="2"/>
  </si>
  <si>
    <r>
      <t xml:space="preserve">有 </t>
    </r>
    <r>
      <rPr>
        <sz val="14"/>
        <rFont val="HGSｺﾞｼｯｸM"/>
        <family val="3"/>
        <charset val="128"/>
      </rPr>
      <t>・</t>
    </r>
    <r>
      <rPr>
        <sz val="11"/>
        <rFont val="HGSｺﾞｼｯｸM"/>
        <family val="3"/>
        <charset val="128"/>
      </rPr>
      <t xml:space="preserve"> 無</t>
    </r>
    <phoneticPr fontId="2"/>
  </si>
  <si>
    <t>　常勤の相談支援専門員を1名以上配置している。</t>
    <phoneticPr fontId="2"/>
  </si>
  <si>
    <t>修了者名</t>
    <rPh sb="0" eb="3">
      <t>シュウリョウシャ</t>
    </rPh>
    <rPh sb="3" eb="4">
      <t>メイ</t>
    </rPh>
    <phoneticPr fontId="2"/>
  </si>
  <si>
    <t>②　研修修了者を配置している旨を公表している。</t>
    <rPh sb="2" eb="4">
      <t>ケンシュウ</t>
    </rPh>
    <rPh sb="4" eb="7">
      <t>シュウリョウシャ</t>
    </rPh>
    <rPh sb="8" eb="10">
      <t>ハイチ</t>
    </rPh>
    <rPh sb="14" eb="15">
      <t>ムネ</t>
    </rPh>
    <rPh sb="16" eb="18">
      <t>コウヒョウ</t>
    </rPh>
    <phoneticPr fontId="2"/>
  </si>
  <si>
    <t>公表の方法</t>
    <rPh sb="0" eb="2">
      <t>コウヒョウ</t>
    </rPh>
    <rPh sb="3" eb="5">
      <t>ホウホウ</t>
    </rPh>
    <phoneticPr fontId="2"/>
  </si>
  <si>
    <t>③　研修修了者が強度行動障害児者（※）に対して直近６月以内において計画相談支</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8">
      <t>シ</t>
    </rPh>
    <phoneticPr fontId="2"/>
  </si>
  <si>
    <t>　援又は障害児相談支援のいずれかを実施している。</t>
    <rPh sb="1" eb="2">
      <t>エン</t>
    </rPh>
    <rPh sb="2" eb="3">
      <t>マタ</t>
    </rPh>
    <rPh sb="4" eb="6">
      <t>ショウガイ</t>
    </rPh>
    <rPh sb="6" eb="7">
      <t>ジ</t>
    </rPh>
    <rPh sb="7" eb="9">
      <t>ソウダン</t>
    </rPh>
    <rPh sb="9" eb="11">
      <t>シエン</t>
    </rPh>
    <rPh sb="17" eb="19">
      <t>ジッシ</t>
    </rPh>
    <phoneticPr fontId="2"/>
  </si>
  <si>
    <t>　※区分３以上かつ行動障害関連項目が10点以上の者（障害児の場合、児基準が20点</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2"/>
  </si>
  <si>
    <t>　　以上の者）</t>
    <phoneticPr fontId="2"/>
  </si>
  <si>
    <t>【要医療児者支援体制加算】</t>
    <phoneticPr fontId="2"/>
  </si>
  <si>
    <t>①　医療的ケア児等の障害特性及びこれに応じた支援技法等に関する研修を修了した</t>
    <phoneticPr fontId="2"/>
  </si>
  <si>
    <t>③　研修修了者が医療的ケア児者（※）に対して直近６月以内において計画相談支援</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2"/>
  </si>
  <si>
    <t>　又は障害児相談支援のいずれかを実施している。</t>
    <rPh sb="1" eb="2">
      <t>マタ</t>
    </rPh>
    <rPh sb="3" eb="5">
      <t>ショウガイ</t>
    </rPh>
    <rPh sb="5" eb="6">
      <t>ジ</t>
    </rPh>
    <rPh sb="6" eb="8">
      <t>ソウダン</t>
    </rPh>
    <rPh sb="8" eb="10">
      <t>シエン</t>
    </rPh>
    <rPh sb="16" eb="18">
      <t>ジッシ</t>
    </rPh>
    <phoneticPr fontId="2"/>
  </si>
  <si>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2"/>
  </si>
  <si>
    <t>【精神障害者支援体制加算】</t>
    <phoneticPr fontId="2"/>
  </si>
  <si>
    <t>①　精神障害者の障害特性及びこれに応じた支援技法等に関する研修を修了した常勤</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2"/>
  </si>
  <si>
    <t>　の相談支援専門員を1名以上配置している。</t>
    <phoneticPr fontId="2"/>
  </si>
  <si>
    <t>③　研修修了者が精神障害者又は精神に障害のある児童に対して直近６月以内におい</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2"/>
  </si>
  <si>
    <t>　て計画相談支援又は障害児相談支援のいずれかを実施している。</t>
    <rPh sb="10" eb="12">
      <t>ショウガイ</t>
    </rPh>
    <rPh sb="12" eb="13">
      <t>ジ</t>
    </rPh>
    <rPh sb="13" eb="15">
      <t>ソウダン</t>
    </rPh>
    <rPh sb="15" eb="17">
      <t>シエン</t>
    </rPh>
    <rPh sb="23" eb="25">
      <t>ジッシ</t>
    </rPh>
    <phoneticPr fontId="2"/>
  </si>
  <si>
    <t>④　利用者が通院又は利用する病院等及び訪問看護事業所（療養生活継続支援加算を</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phoneticPr fontId="2"/>
  </si>
  <si>
    <t>　算定又は精神科重症患者支援管理連携加算の届出をしているもの）における保健師、</t>
    <rPh sb="1" eb="3">
      <t>サンテイ</t>
    </rPh>
    <rPh sb="35" eb="38">
      <t>ホケンシ</t>
    </rPh>
    <phoneticPr fontId="2"/>
  </si>
  <si>
    <t>　看護師又は精神保健福祉士と連携する体制が構築されている。</t>
    <phoneticPr fontId="2"/>
  </si>
  <si>
    <t>連携先病院等の名称</t>
    <rPh sb="0" eb="2">
      <t>レンケイ</t>
    </rPh>
    <rPh sb="2" eb="3">
      <t>サキ</t>
    </rPh>
    <rPh sb="3" eb="5">
      <t>ビョウイン</t>
    </rPh>
    <rPh sb="5" eb="6">
      <t>トウ</t>
    </rPh>
    <rPh sb="7" eb="9">
      <t>メイショウ</t>
    </rPh>
    <phoneticPr fontId="2"/>
  </si>
  <si>
    <t>【高次脳機能障害支援体制加算】</t>
    <phoneticPr fontId="2"/>
  </si>
  <si>
    <t>①　高次脳機能障害支援者養成に関する研修を修了した常勤の相談支援専門員を１名</t>
    <rPh sb="2" eb="4">
      <t>コウジ</t>
    </rPh>
    <rPh sb="4" eb="7">
      <t>ノウキノウ</t>
    </rPh>
    <rPh sb="7" eb="9">
      <t>ショウガイ</t>
    </rPh>
    <rPh sb="9" eb="12">
      <t>シエンシャ</t>
    </rPh>
    <rPh sb="12" eb="14">
      <t>ヨウセイ</t>
    </rPh>
    <rPh sb="15" eb="16">
      <t>カン</t>
    </rPh>
    <rPh sb="37" eb="38">
      <t>メイ</t>
    </rPh>
    <phoneticPr fontId="2"/>
  </si>
  <si>
    <t>　以上配置している。</t>
    <phoneticPr fontId="2"/>
  </si>
  <si>
    <t>③　研修修了者が高次脳機能障害児者に対して直近６月以内において計画相談支援又</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2"/>
  </si>
  <si>
    <t>　は障害児相談支援のいずれかを実施している。</t>
    <rPh sb="2" eb="4">
      <t>ショウガイ</t>
    </rPh>
    <rPh sb="4" eb="5">
      <t>ジ</t>
    </rPh>
    <rPh sb="5" eb="7">
      <t>ソウダン</t>
    </rPh>
    <rPh sb="7" eb="9">
      <t>シエン</t>
    </rPh>
    <rPh sb="15" eb="17">
      <t>ジッシ</t>
    </rPh>
    <phoneticPr fontId="2"/>
  </si>
  <si>
    <t>※　根拠となる修了証の写しを別途添付すること。</t>
    <rPh sb="2" eb="4">
      <t>コンキョ</t>
    </rPh>
    <phoneticPr fontId="2"/>
  </si>
  <si>
    <t>※　当該届出様式は標準様式とする。</t>
    <rPh sb="2" eb="4">
      <t>トウガイ</t>
    </rPh>
    <rPh sb="4" eb="6">
      <t>トドケデ</t>
    </rPh>
    <rPh sb="6" eb="8">
      <t>ヨウシキ</t>
    </rPh>
    <rPh sb="9" eb="11">
      <t>ヒョウジュン</t>
    </rPh>
    <rPh sb="11" eb="13">
      <t>ヨウシキ</t>
    </rPh>
    <phoneticPr fontId="2"/>
  </si>
  <si>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2"/>
  </si>
  <si>
    <t>４　運営規程に定める
　障害者の種類</t>
    <rPh sb="2" eb="4">
      <t>ウンエイ</t>
    </rPh>
    <rPh sb="4" eb="6">
      <t>キテイ</t>
    </rPh>
    <rPh sb="7" eb="8">
      <t>サダ</t>
    </rPh>
    <rPh sb="12" eb="14">
      <t>ショウガイ</t>
    </rPh>
    <rPh sb="14" eb="15">
      <t>シャ</t>
    </rPh>
    <rPh sb="16" eb="18">
      <t>シュルイ</t>
    </rPh>
    <phoneticPr fontId="2"/>
  </si>
  <si>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2"/>
  </si>
  <si>
    <t>５　有資格者の配置</t>
    <rPh sb="2" eb="6">
      <t>ユウシカクシャ</t>
    </rPh>
    <rPh sb="7" eb="9">
      <t>ハイチ</t>
    </rPh>
    <phoneticPr fontId="2"/>
  </si>
  <si>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2"/>
  </si>
  <si>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2"/>
  </si>
  <si>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2"/>
  </si>
  <si>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2"/>
  </si>
  <si>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87"/>
  </si>
  <si>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87"/>
  </si>
  <si>
    <t>※１：多機能型事業所等については、当該多機能型事業所全体で、加算要件の利用者数や配置割合の計算を行
　　　うこと。</t>
    <phoneticPr fontId="87"/>
  </si>
  <si>
    <t>※２：「異動区分」欄において「３終了」の場合は、１利用者の状況、２加配される従業者の状況の記載は
　　　不要とする。</t>
    <phoneticPr fontId="87"/>
  </si>
  <si>
    <t>就労支援関係研修修了加算に関する届出書</t>
    <rPh sb="13" eb="14">
      <t>カン</t>
    </rPh>
    <rPh sb="16" eb="18">
      <t>トドケデ</t>
    </rPh>
    <rPh sb="18" eb="19">
      <t>ショ</t>
    </rPh>
    <phoneticPr fontId="2"/>
  </si>
  <si>
    <t>１　事業所名</t>
    <rPh sb="2" eb="5">
      <t>ジギョウショ</t>
    </rPh>
    <rPh sb="5" eb="6">
      <t>メイ</t>
    </rPh>
    <phoneticPr fontId="2"/>
  </si>
  <si>
    <t>　１　新規　　　　２　変更　　　　３　終了</t>
    <phoneticPr fontId="2"/>
  </si>
  <si>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2"/>
  </si>
  <si>
    <t>（生年月日　　　　　　年　　月　　日）</t>
    <rPh sb="1" eb="3">
      <t>セイネン</t>
    </rPh>
    <rPh sb="3" eb="5">
      <t>ガッピ</t>
    </rPh>
    <rPh sb="11" eb="12">
      <t>ネン</t>
    </rPh>
    <rPh sb="14" eb="15">
      <t>ガツ</t>
    </rPh>
    <rPh sb="17" eb="18">
      <t>ニチ</t>
    </rPh>
    <phoneticPr fontId="2"/>
  </si>
  <si>
    <t>現住所</t>
    <rPh sb="0" eb="3">
      <t>ゲンジュウショ</t>
    </rPh>
    <phoneticPr fontId="2"/>
  </si>
  <si>
    <t>実務経験の施設又は
事業所名</t>
    <rPh sb="0" eb="2">
      <t>ジツム</t>
    </rPh>
    <rPh sb="2" eb="4">
      <t>ケイケン</t>
    </rPh>
    <rPh sb="5" eb="7">
      <t>シセツ</t>
    </rPh>
    <rPh sb="7" eb="8">
      <t>マタ</t>
    </rPh>
    <rPh sb="10" eb="13">
      <t>ジギョウショ</t>
    </rPh>
    <rPh sb="13" eb="14">
      <t>メイ</t>
    </rPh>
    <phoneticPr fontId="2"/>
  </si>
  <si>
    <t>　施設・事業所の種別　（　　　　　　　　　　　　　　　　　　　　　　　　　　　　　　　　）</t>
    <rPh sb="1" eb="3">
      <t>シセツ</t>
    </rPh>
    <rPh sb="4" eb="7">
      <t>ジギョウショ</t>
    </rPh>
    <rPh sb="8" eb="10">
      <t>シュベツ</t>
    </rPh>
    <phoneticPr fontId="2"/>
  </si>
  <si>
    <t>実務経験期間</t>
    <rPh sb="0" eb="2">
      <t>ジツム</t>
    </rPh>
    <rPh sb="2" eb="4">
      <t>ケイケン</t>
    </rPh>
    <rPh sb="4" eb="6">
      <t>キカン</t>
    </rPh>
    <phoneticPr fontId="2"/>
  </si>
  <si>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2"/>
  </si>
  <si>
    <t>業務内容</t>
    <rPh sb="0" eb="2">
      <t>ギョウム</t>
    </rPh>
    <rPh sb="2" eb="4">
      <t>ナイヨウ</t>
    </rPh>
    <phoneticPr fontId="2"/>
  </si>
  <si>
    <t>　職名（　　　　　　　　　　　　　　　　　）</t>
    <rPh sb="1" eb="3">
      <t>ショクメイ</t>
    </rPh>
    <phoneticPr fontId="2"/>
  </si>
  <si>
    <t>研修名</t>
    <rPh sb="0" eb="2">
      <t>ケンシュウ</t>
    </rPh>
    <rPh sb="2" eb="3">
      <t>メイ</t>
    </rPh>
    <phoneticPr fontId="2"/>
  </si>
  <si>
    <t>研修修了年月日</t>
    <rPh sb="0" eb="2">
      <t>ケンシュウ</t>
    </rPh>
    <rPh sb="2" eb="4">
      <t>シュウリョウ</t>
    </rPh>
    <rPh sb="4" eb="7">
      <t>ネンガッピ</t>
    </rPh>
    <phoneticPr fontId="2"/>
  </si>
  <si>
    <t>　　　　　　　　　　年　　　　　　月　　　　　　日</t>
    <rPh sb="10" eb="11">
      <t>ネン</t>
    </rPh>
    <rPh sb="17" eb="18">
      <t>ガツ</t>
    </rPh>
    <rPh sb="24" eb="25">
      <t>ニチ</t>
    </rPh>
    <phoneticPr fontId="2"/>
  </si>
  <si>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2"/>
  </si>
  <si>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2"/>
  </si>
  <si>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2"/>
  </si>
  <si>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2"/>
  </si>
  <si>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2"/>
  </si>
  <si>
    <t>人員配置体制加算（ Ⅰ・Ⅱ・Ⅲ・Ⅳ・Ⅴ・Ⅵ・Ⅶ・Ⅷ・Ⅸ・Ⅹ・Ⅺ・Ⅻ・XIII・XIV）</t>
    <rPh sb="0" eb="2">
      <t>ジンイン</t>
    </rPh>
    <rPh sb="2" eb="4">
      <t>ハイチ</t>
    </rPh>
    <rPh sb="4" eb="6">
      <t>タイセイ</t>
    </rPh>
    <rPh sb="6" eb="8">
      <t>カサン</t>
    </rPh>
    <phoneticPr fontId="2"/>
  </si>
  <si>
    <t>㈠　６の人員体制において満たすべき算定要件の算出</t>
    <rPh sb="17" eb="19">
      <t>サンテイ</t>
    </rPh>
    <rPh sb="19" eb="21">
      <t>ヨウケン</t>
    </rPh>
    <rPh sb="22" eb="24">
      <t>サンシュツ</t>
    </rPh>
    <phoneticPr fontId="83"/>
  </si>
  <si>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72"/>
  </si>
  <si>
    <t>合計（ (a)＝①＋② ）</t>
    <rPh sb="0" eb="2">
      <t>ゴウケイ</t>
    </rPh>
    <phoneticPr fontId="2"/>
  </si>
  <si>
    <t>常勤換算数</t>
    <rPh sb="0" eb="5">
      <t>ジョウキンカンサンスウ</t>
    </rPh>
    <phoneticPr fontId="72"/>
  </si>
  <si>
    <t>勤務延べ
時間数</t>
    <rPh sb="0" eb="3">
      <t>キンムノ</t>
    </rPh>
    <rPh sb="5" eb="8">
      <t>ジカンスウ</t>
    </rPh>
    <phoneticPr fontId="83"/>
  </si>
  <si>
    <t>①</t>
    <phoneticPr fontId="83"/>
  </si>
  <si>
    <t>②</t>
    <phoneticPr fontId="83"/>
  </si>
  <si>
    <t>(a)</t>
    <phoneticPr fontId="83"/>
  </si>
  <si>
    <r>
      <t>○６の人員体制を満たすために</t>
    </r>
    <r>
      <rPr>
        <u/>
        <sz val="11"/>
        <color theme="1"/>
        <rFont val="HGSｺﾞｼｯｸM"/>
        <family val="3"/>
        <charset val="128"/>
      </rPr>
      <t>加配すべき世話人等</t>
    </r>
    <rPh sb="3" eb="5">
      <t>ジンイン</t>
    </rPh>
    <rPh sb="5" eb="7">
      <t>タイセイ</t>
    </rPh>
    <rPh sb="8" eb="9">
      <t>ミ</t>
    </rPh>
    <phoneticPr fontId="72"/>
  </si>
  <si>
    <t>加配する
世話人等</t>
    <rPh sb="0" eb="2">
      <t>カハイ</t>
    </rPh>
    <rPh sb="5" eb="8">
      <t>セワニン</t>
    </rPh>
    <rPh sb="8" eb="9">
      <t>ナド</t>
    </rPh>
    <phoneticPr fontId="2"/>
  </si>
  <si>
    <t>調整数</t>
    <rPh sb="0" eb="2">
      <t>チョウセイ</t>
    </rPh>
    <rPh sb="2" eb="3">
      <t>スウ</t>
    </rPh>
    <phoneticPr fontId="2"/>
  </si>
  <si>
    <t>勤務延べ
時間数</t>
    <rPh sb="0" eb="2">
      <t>キンム</t>
    </rPh>
    <rPh sb="2" eb="3">
      <t>ノ</t>
    </rPh>
    <rPh sb="5" eb="8">
      <t>ジカンスウ</t>
    </rPh>
    <phoneticPr fontId="83"/>
  </si>
  <si>
    <t>(b)</t>
    <phoneticPr fontId="83"/>
  </si>
  <si>
    <t>(c)</t>
    <phoneticPr fontId="83"/>
  </si>
  <si>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72"/>
  </si>
  <si>
    <t>特定従業者数</t>
    <rPh sb="0" eb="6">
      <t>トクテイジュウギョウシャスウ</t>
    </rPh>
    <phoneticPr fontId="72"/>
  </si>
  <si>
    <t>(e)</t>
    <phoneticPr fontId="83"/>
  </si>
  <si>
    <t>勤務延べ時間数</t>
    <phoneticPr fontId="72"/>
  </si>
  <si>
    <t>(d)</t>
    <phoneticPr fontId="83"/>
  </si>
  <si>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83"/>
  </si>
  <si>
    <t>(f)</t>
    <phoneticPr fontId="83"/>
  </si>
  <si>
    <t>㈢　人員配置体制加算　算定の可否</t>
    <phoneticPr fontId="83"/>
  </si>
  <si>
    <t>可</t>
    <rPh sb="0" eb="1">
      <t>カ</t>
    </rPh>
    <phoneticPr fontId="83"/>
  </si>
  <si>
    <t>(e) ＜ (f) ＝ 必要な特定従業者数を満たしているため可</t>
    <rPh sb="8" eb="9">
      <t>ヒ</t>
    </rPh>
    <rPh sb="12" eb="14">
      <t>ヒツヨウ</t>
    </rPh>
    <rPh sb="15" eb="21">
      <t>トクテイジュウギョウシャスウ</t>
    </rPh>
    <rPh sb="22" eb="23">
      <t>ミ</t>
    </rPh>
    <rPh sb="30" eb="31">
      <t>カ</t>
    </rPh>
    <phoneticPr fontId="83"/>
  </si>
  <si>
    <t>否</t>
    <rPh sb="0" eb="1">
      <t>イナ</t>
    </rPh>
    <phoneticPr fontId="83"/>
  </si>
  <si>
    <t xml:space="preserve">   (e) ＞ (f) ＝ 必要な特定従業者数を満たしていないため否</t>
    <rPh sb="9" eb="10">
      <t>ヒ</t>
    </rPh>
    <rPh sb="13" eb="15">
      <t>ヒツヨウ</t>
    </rPh>
    <rPh sb="16" eb="22">
      <t>トクテイジュウギョウシャスウ</t>
    </rPh>
    <rPh sb="23" eb="24">
      <t>ミ</t>
    </rPh>
    <rPh sb="32" eb="33">
      <t>ヒ</t>
    </rPh>
    <phoneticPr fontId="83"/>
  </si>
  <si>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2"/>
  </si>
  <si>
    <t>令和</t>
    <rPh sb="0" eb="2">
      <t>レイワ</t>
    </rPh>
    <phoneticPr fontId="2"/>
  </si>
  <si>
    <t>日</t>
    <rPh sb="0" eb="1">
      <t>ヒ</t>
    </rPh>
    <phoneticPr fontId="2"/>
  </si>
  <si>
    <t>スコアの公表状況に関する届出書</t>
    <rPh sb="9" eb="10">
      <t>カン</t>
    </rPh>
    <rPh sb="12" eb="15">
      <t>トドケデショ</t>
    </rPh>
    <phoneticPr fontId="2"/>
  </si>
  <si>
    <t>法　人　名</t>
    <rPh sb="0" eb="1">
      <t>ホウ</t>
    </rPh>
    <rPh sb="2" eb="3">
      <t>ヒト</t>
    </rPh>
    <rPh sb="4" eb="5">
      <t>メイ</t>
    </rPh>
    <phoneticPr fontId="2"/>
  </si>
  <si>
    <t>事業所名</t>
    <rPh sb="0" eb="2">
      <t>ジギョウ</t>
    </rPh>
    <rPh sb="2" eb="3">
      <t>ショ</t>
    </rPh>
    <rPh sb="3" eb="4">
      <t>メイ</t>
    </rPh>
    <phoneticPr fontId="2"/>
  </si>
  <si>
    <t>事業所所在地
（区市町村名）</t>
    <rPh sb="0" eb="3">
      <t>ジギョウショ</t>
    </rPh>
    <rPh sb="3" eb="4">
      <t>トコロ</t>
    </rPh>
    <rPh sb="4" eb="5">
      <t>ザイ</t>
    </rPh>
    <rPh sb="5" eb="6">
      <t>チ</t>
    </rPh>
    <rPh sb="8" eb="12">
      <t>クシチョウソン</t>
    </rPh>
    <rPh sb="12" eb="13">
      <t>メイ</t>
    </rPh>
    <phoneticPr fontId="2"/>
  </si>
  <si>
    <t>指　定　年　月</t>
    <phoneticPr fontId="2"/>
  </si>
  <si>
    <t>【スコアの公表状況】</t>
    <rPh sb="5" eb="7">
      <t>コウヒョウ</t>
    </rPh>
    <rPh sb="7" eb="9">
      <t>ジョウキョウ</t>
    </rPh>
    <phoneticPr fontId="2"/>
  </si>
  <si>
    <t>公表の実施時期</t>
    <rPh sb="0" eb="2">
      <t>コウヒョウ</t>
    </rPh>
    <rPh sb="3" eb="5">
      <t>ジッシ</t>
    </rPh>
    <rPh sb="5" eb="7">
      <t>ジキ</t>
    </rPh>
    <phoneticPr fontId="2"/>
  </si>
  <si>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2"/>
  </si>
  <si>
    <t>　①　障害福祉サービス等情報検索ウェブサイト（ＷＡＭネット）</t>
    <phoneticPr fontId="2"/>
  </si>
  <si>
    <t>　②　事業所のホームページ（TOPページ）</t>
    <phoneticPr fontId="2"/>
  </si>
  <si>
    <t>　③　その他</t>
    <phoneticPr fontId="2"/>
  </si>
  <si>
    <t>③の場合は左記に
詳細内容を記載</t>
    <rPh sb="5" eb="7">
      <t>サキ</t>
    </rPh>
    <rPh sb="11" eb="13">
      <t>ナイヨウ</t>
    </rPh>
    <phoneticPr fontId="2"/>
  </si>
  <si>
    <t>ＵＲＬ</t>
    <phoneticPr fontId="2"/>
  </si>
  <si>
    <t>届出時点で未公表の場合、
左記に○を記入する</t>
    <rPh sb="0" eb="2">
      <t>トドケデ</t>
    </rPh>
    <rPh sb="2" eb="4">
      <t>ジテン</t>
    </rPh>
    <rPh sb="5" eb="8">
      <t>ミコウヒョウ</t>
    </rPh>
    <rPh sb="9" eb="11">
      <t>バアイ</t>
    </rPh>
    <rPh sb="13" eb="15">
      <t>サキ</t>
    </rPh>
    <rPh sb="18" eb="20">
      <t>キニュウ</t>
    </rPh>
    <phoneticPr fontId="2"/>
  </si>
  <si>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2"/>
  </si>
  <si>
    <t>　　　年　　　月　　　日</t>
    <rPh sb="3" eb="4">
      <t>ネン</t>
    </rPh>
    <rPh sb="7" eb="8">
      <t>ガツ</t>
    </rPh>
    <rPh sb="11" eb="12">
      <t>ニチ</t>
    </rPh>
    <phoneticPr fontId="2"/>
  </si>
  <si>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2"/>
  </si>
  <si>
    <t>１　新規　　　　２　変更　　　　　３　終了</t>
    <phoneticPr fontId="2"/>
  </si>
  <si>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83"/>
  </si>
  <si>
    <t>人</t>
    <rPh sb="0" eb="1">
      <t>ニン</t>
    </rPh>
    <phoneticPr fontId="83"/>
  </si>
  <si>
    <t>就職日</t>
    <rPh sb="0" eb="2">
      <t>シュウショク</t>
    </rPh>
    <rPh sb="2" eb="3">
      <t>ビ</t>
    </rPh>
    <phoneticPr fontId="2"/>
  </si>
  <si>
    <t>前年度において
6月に達した日</t>
    <rPh sb="0" eb="3">
      <t>ゼンネンド</t>
    </rPh>
    <rPh sb="9" eb="10">
      <t>ゲツ</t>
    </rPh>
    <rPh sb="11" eb="12">
      <t>タッ</t>
    </rPh>
    <rPh sb="14" eb="15">
      <t>ケイジツ</t>
    </rPh>
    <phoneticPr fontId="2"/>
  </si>
  <si>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2"/>
  </si>
  <si>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2"/>
  </si>
  <si>
    <t>就労移行支援体制加算に関する届出書
（就労継続支援Ａ型）</t>
  </si>
  <si>
    <t>前年度における
就労定着者の数</t>
    <phoneticPr fontId="83"/>
  </si>
  <si>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83"/>
  </si>
  <si>
    <t>（別紙51ー３）</t>
    <rPh sb="1" eb="3">
      <t>ベッシ</t>
    </rPh>
    <phoneticPr fontId="83"/>
  </si>
  <si>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2"/>
  </si>
  <si>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2"/>
  </si>
  <si>
    <t>就労継続支援B型サービス費（Ⅰ）、（Ⅱ）又は（Ⅲ）</t>
    <rPh sb="0" eb="2">
      <t>シュウロウ</t>
    </rPh>
    <rPh sb="2" eb="4">
      <t>ケイゾク</t>
    </rPh>
    <rPh sb="4" eb="6">
      <t>シエン</t>
    </rPh>
    <rPh sb="7" eb="8">
      <t>ガタ</t>
    </rPh>
    <rPh sb="12" eb="13">
      <t>ヒ</t>
    </rPh>
    <rPh sb="20" eb="21">
      <t>マタ</t>
    </rPh>
    <phoneticPr fontId="2"/>
  </si>
  <si>
    <r>
      <t>就労継続支援B型サービス費（Ⅳ）、（</t>
    </r>
    <r>
      <rPr>
        <sz val="10"/>
        <rFont val="Microsoft YaHei"/>
        <family val="3"/>
        <charset val="134"/>
      </rPr>
      <t>Ⅴ）又は（Ⅵ）</t>
    </r>
    <rPh sb="20" eb="21">
      <t>マタ</t>
    </rPh>
    <phoneticPr fontId="2"/>
  </si>
  <si>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2"/>
  </si>
  <si>
    <t>(R8改定対象外)(１)</t>
    <rPh sb="3" eb="5">
      <t>カイテイ</t>
    </rPh>
    <rPh sb="5" eb="7">
      <t>タイショウ</t>
    </rPh>
    <rPh sb="7" eb="8">
      <t>ガイ</t>
    </rPh>
    <phoneticPr fontId="83"/>
  </si>
  <si>
    <t>(R8改定対象外)(２)</t>
    <rPh sb="3" eb="5">
      <t>カイテイ</t>
    </rPh>
    <rPh sb="5" eb="7">
      <t>タイショウ</t>
    </rPh>
    <rPh sb="7" eb="8">
      <t>ガイ</t>
    </rPh>
    <phoneticPr fontId="83"/>
  </si>
  <si>
    <t>(R8改定対象外)(３)</t>
    <rPh sb="3" eb="5">
      <t>カイテイ</t>
    </rPh>
    <rPh sb="5" eb="7">
      <t>タイショウ</t>
    </rPh>
    <rPh sb="7" eb="8">
      <t>ガイ</t>
    </rPh>
    <phoneticPr fontId="83"/>
  </si>
  <si>
    <t>(R8改定対象外)(４)</t>
    <rPh sb="3" eb="5">
      <t>カイテイ</t>
    </rPh>
    <rPh sb="5" eb="7">
      <t>タイショウ</t>
    </rPh>
    <rPh sb="7" eb="8">
      <t>ガイ</t>
    </rPh>
    <phoneticPr fontId="83"/>
  </si>
  <si>
    <t>(R8改定対象外)(５)</t>
    <rPh sb="3" eb="5">
      <t>カイテイ</t>
    </rPh>
    <rPh sb="5" eb="7">
      <t>タイショウ</t>
    </rPh>
    <rPh sb="7" eb="8">
      <t>ガイ</t>
    </rPh>
    <phoneticPr fontId="83"/>
  </si>
  <si>
    <t>(R8改定対象外)(６)</t>
    <rPh sb="3" eb="5">
      <t>カイテイ</t>
    </rPh>
    <rPh sb="5" eb="7">
      <t>タイショウ</t>
    </rPh>
    <rPh sb="7" eb="8">
      <t>ガイ</t>
    </rPh>
    <phoneticPr fontId="83"/>
  </si>
  <si>
    <t>（7）</t>
  </si>
  <si>
    <t>（8）</t>
  </si>
  <si>
    <t>(R8改定対象)(１)</t>
    <rPh sb="3" eb="5">
      <t>カイテイ</t>
    </rPh>
    <rPh sb="5" eb="7">
      <t>タイショウ</t>
    </rPh>
    <phoneticPr fontId="83"/>
  </si>
  <si>
    <t>4万8千円以上</t>
    <rPh sb="1" eb="2">
      <t>マン</t>
    </rPh>
    <rPh sb="3" eb="7">
      <t>センエンイジョウ</t>
    </rPh>
    <phoneticPr fontId="2"/>
  </si>
  <si>
    <t>(R8改定対象)(Ａ)</t>
    <rPh sb="3" eb="5">
      <t>カイテイ</t>
    </rPh>
    <rPh sb="5" eb="7">
      <t>タイショウ</t>
    </rPh>
    <phoneticPr fontId="83"/>
  </si>
  <si>
    <t>4万5千円以上4万8千円未満</t>
    <rPh sb="1" eb="2">
      <t>マン</t>
    </rPh>
    <rPh sb="3" eb="4">
      <t>セン</t>
    </rPh>
    <rPh sb="4" eb="5">
      <t>エン</t>
    </rPh>
    <rPh sb="5" eb="7">
      <t>イジョウ</t>
    </rPh>
    <rPh sb="8" eb="9">
      <t>マン</t>
    </rPh>
    <rPh sb="10" eb="11">
      <t>セン</t>
    </rPh>
    <rPh sb="11" eb="12">
      <t>エン</t>
    </rPh>
    <rPh sb="12" eb="14">
      <t>ミマン</t>
    </rPh>
    <phoneticPr fontId="2"/>
  </si>
  <si>
    <t>(R8改定対象)(２)</t>
    <rPh sb="3" eb="5">
      <t>カイテイ</t>
    </rPh>
    <rPh sb="5" eb="7">
      <t>タイショウ</t>
    </rPh>
    <phoneticPr fontId="83"/>
  </si>
  <si>
    <t>3万8千円以上4万5千円未満</t>
    <rPh sb="1" eb="2">
      <t>マン</t>
    </rPh>
    <rPh sb="3" eb="4">
      <t>セン</t>
    </rPh>
    <rPh sb="4" eb="5">
      <t>エン</t>
    </rPh>
    <rPh sb="5" eb="7">
      <t>イジョウ</t>
    </rPh>
    <rPh sb="8" eb="9">
      <t>マン</t>
    </rPh>
    <rPh sb="10" eb="11">
      <t>セン</t>
    </rPh>
    <rPh sb="11" eb="12">
      <t>エン</t>
    </rPh>
    <rPh sb="12" eb="14">
      <t>ミマン</t>
    </rPh>
    <phoneticPr fontId="2"/>
  </si>
  <si>
    <t>(R8改定対象)(Ｂ)</t>
    <rPh sb="3" eb="5">
      <t>カイテイ</t>
    </rPh>
    <rPh sb="5" eb="7">
      <t>タイショウ</t>
    </rPh>
    <phoneticPr fontId="83"/>
  </si>
  <si>
    <t>3万5千円以上3万8千円未満</t>
    <rPh sb="1" eb="2">
      <t>マン</t>
    </rPh>
    <rPh sb="3" eb="4">
      <t>セン</t>
    </rPh>
    <rPh sb="4" eb="5">
      <t>エン</t>
    </rPh>
    <rPh sb="5" eb="7">
      <t>イジョウ</t>
    </rPh>
    <rPh sb="8" eb="9">
      <t>マン</t>
    </rPh>
    <rPh sb="10" eb="11">
      <t>セン</t>
    </rPh>
    <rPh sb="11" eb="12">
      <t>エン</t>
    </rPh>
    <rPh sb="12" eb="14">
      <t>ミマン</t>
    </rPh>
    <phoneticPr fontId="2"/>
  </si>
  <si>
    <t>(R8改定対象)(３)</t>
    <rPh sb="3" eb="5">
      <t>カイテイ</t>
    </rPh>
    <rPh sb="5" eb="7">
      <t>タイショウ</t>
    </rPh>
    <phoneticPr fontId="83"/>
  </si>
  <si>
    <t>3万3千円以上3万5千円未満</t>
    <rPh sb="1" eb="2">
      <t>マン</t>
    </rPh>
    <rPh sb="3" eb="4">
      <t>セン</t>
    </rPh>
    <rPh sb="4" eb="5">
      <t>エン</t>
    </rPh>
    <rPh sb="5" eb="7">
      <t>イジョウ</t>
    </rPh>
    <rPh sb="8" eb="9">
      <t>マン</t>
    </rPh>
    <rPh sb="10" eb="11">
      <t>セン</t>
    </rPh>
    <rPh sb="11" eb="12">
      <t>エン</t>
    </rPh>
    <rPh sb="12" eb="14">
      <t>ミマン</t>
    </rPh>
    <phoneticPr fontId="2"/>
  </si>
  <si>
    <t>(R8改定対象)(Ｃ)</t>
    <rPh sb="3" eb="5">
      <t>カイテイ</t>
    </rPh>
    <rPh sb="5" eb="7">
      <t>タイショウ</t>
    </rPh>
    <phoneticPr fontId="83"/>
  </si>
  <si>
    <t>3万円以上3万3千円未満</t>
    <rPh sb="1" eb="2">
      <t>マン</t>
    </rPh>
    <rPh sb="2" eb="3">
      <t>エン</t>
    </rPh>
    <rPh sb="3" eb="5">
      <t>イジョウ</t>
    </rPh>
    <rPh sb="6" eb="7">
      <t>マン</t>
    </rPh>
    <rPh sb="8" eb="9">
      <t>セン</t>
    </rPh>
    <rPh sb="9" eb="10">
      <t>エン</t>
    </rPh>
    <rPh sb="10" eb="12">
      <t>ミマン</t>
    </rPh>
    <phoneticPr fontId="2"/>
  </si>
  <si>
    <t>(R8改定対象)(４)</t>
    <rPh sb="3" eb="5">
      <t>カイテイ</t>
    </rPh>
    <rPh sb="5" eb="7">
      <t>タイショウ</t>
    </rPh>
    <phoneticPr fontId="83"/>
  </si>
  <si>
    <t>2万8千円以上3万円未満</t>
    <rPh sb="1" eb="2">
      <t>マン</t>
    </rPh>
    <rPh sb="3" eb="4">
      <t>セン</t>
    </rPh>
    <rPh sb="4" eb="5">
      <t>エン</t>
    </rPh>
    <rPh sb="5" eb="7">
      <t>イジョウ</t>
    </rPh>
    <rPh sb="8" eb="9">
      <t>マン</t>
    </rPh>
    <rPh sb="9" eb="10">
      <t>エン</t>
    </rPh>
    <rPh sb="10" eb="12">
      <t>ミマン</t>
    </rPh>
    <phoneticPr fontId="2"/>
  </si>
  <si>
    <t>(R8改定対象)(Ｄ)</t>
    <rPh sb="3" eb="5">
      <t>カイテイ</t>
    </rPh>
    <rPh sb="5" eb="7">
      <t>タイショウ</t>
    </rPh>
    <phoneticPr fontId="83"/>
  </si>
  <si>
    <t>2万5千円以上2万8千円未満</t>
    <rPh sb="1" eb="2">
      <t>マン</t>
    </rPh>
    <rPh sb="3" eb="4">
      <t>セン</t>
    </rPh>
    <rPh sb="4" eb="5">
      <t>エン</t>
    </rPh>
    <rPh sb="5" eb="7">
      <t>イジョウ</t>
    </rPh>
    <rPh sb="8" eb="9">
      <t>マン</t>
    </rPh>
    <rPh sb="10" eb="11">
      <t>セン</t>
    </rPh>
    <rPh sb="11" eb="12">
      <t>エン</t>
    </rPh>
    <rPh sb="12" eb="14">
      <t>ミマン</t>
    </rPh>
    <phoneticPr fontId="2"/>
  </si>
  <si>
    <t>(R9改定対象)(５)</t>
    <rPh sb="3" eb="5">
      <t>カイテイ</t>
    </rPh>
    <rPh sb="5" eb="7">
      <t>タイショウ</t>
    </rPh>
    <phoneticPr fontId="83"/>
  </si>
  <si>
    <t>2万3千円以上2万5千円未満</t>
    <rPh sb="1" eb="2">
      <t>マン</t>
    </rPh>
    <rPh sb="3" eb="4">
      <t>セン</t>
    </rPh>
    <rPh sb="4" eb="5">
      <t>エン</t>
    </rPh>
    <rPh sb="5" eb="7">
      <t>イジョウ</t>
    </rPh>
    <rPh sb="8" eb="9">
      <t>マン</t>
    </rPh>
    <rPh sb="10" eb="11">
      <t>セン</t>
    </rPh>
    <rPh sb="11" eb="12">
      <t>エン</t>
    </rPh>
    <rPh sb="12" eb="14">
      <t>ミマン</t>
    </rPh>
    <phoneticPr fontId="2"/>
  </si>
  <si>
    <t>(R8改定対象)(Ｅ)</t>
    <rPh sb="3" eb="5">
      <t>カイテイ</t>
    </rPh>
    <rPh sb="5" eb="7">
      <t>タイショウ</t>
    </rPh>
    <phoneticPr fontId="83"/>
  </si>
  <si>
    <t>2万円以上2万3千円未満</t>
    <rPh sb="1" eb="2">
      <t>マン</t>
    </rPh>
    <rPh sb="2" eb="3">
      <t>エン</t>
    </rPh>
    <rPh sb="3" eb="5">
      <t>イジョウ</t>
    </rPh>
    <rPh sb="6" eb="7">
      <t>マン</t>
    </rPh>
    <rPh sb="8" eb="9">
      <t>セン</t>
    </rPh>
    <rPh sb="9" eb="10">
      <t>エン</t>
    </rPh>
    <rPh sb="10" eb="12">
      <t>ミマン</t>
    </rPh>
    <phoneticPr fontId="2"/>
  </si>
  <si>
    <t>(R8改定対象)(６)</t>
    <rPh sb="3" eb="5">
      <t>カイテイ</t>
    </rPh>
    <rPh sb="5" eb="7">
      <t>タイショウ</t>
    </rPh>
    <phoneticPr fontId="83"/>
  </si>
  <si>
    <t>1万8千円以上2万円未満</t>
    <rPh sb="1" eb="2">
      <t>マン</t>
    </rPh>
    <rPh sb="3" eb="4">
      <t>セン</t>
    </rPh>
    <rPh sb="4" eb="5">
      <t>エン</t>
    </rPh>
    <rPh sb="5" eb="7">
      <t>イジョウ</t>
    </rPh>
    <rPh sb="8" eb="9">
      <t>マン</t>
    </rPh>
    <rPh sb="9" eb="10">
      <t>エン</t>
    </rPh>
    <rPh sb="10" eb="12">
      <t>ミマン</t>
    </rPh>
    <phoneticPr fontId="2"/>
  </si>
  <si>
    <t>(R8改定対象)(Ｆ)</t>
    <rPh sb="3" eb="5">
      <t>カイテイ</t>
    </rPh>
    <rPh sb="5" eb="7">
      <t>タイショウ</t>
    </rPh>
    <phoneticPr fontId="83"/>
  </si>
  <si>
    <t>1万5千円以上1万8千円未満</t>
    <rPh sb="1" eb="2">
      <t>マン</t>
    </rPh>
    <rPh sb="3" eb="4">
      <t>セン</t>
    </rPh>
    <rPh sb="4" eb="5">
      <t>エン</t>
    </rPh>
    <rPh sb="5" eb="7">
      <t>イジョウ</t>
    </rPh>
    <rPh sb="8" eb="9">
      <t>マン</t>
    </rPh>
    <rPh sb="10" eb="11">
      <t>セン</t>
    </rPh>
    <rPh sb="11" eb="12">
      <t>エン</t>
    </rPh>
    <rPh sb="12" eb="14">
      <t>ミマン</t>
    </rPh>
    <phoneticPr fontId="2"/>
  </si>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</sst>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0_ "/>
    <numFmt numFmtId="177" formatCode="0.0_ "/>
    <numFmt numFmtId="178" formatCode="###########&quot;人&quot;"/>
    <numFmt numFmtId="179" formatCode="##########.###&quot;人&quot;"/>
    <numFmt numFmtId="180" formatCode="&quot;（&quot;_ @_ &quot;）&quot;"/>
    <numFmt numFmtId="181" formatCode="#,##0_ "/>
    <numFmt numFmtId="182" formatCode="[&lt;=999]000;[&lt;=9999]000\-00;000\-0000"/>
    <numFmt numFmtId="183" formatCode="0.0%"/>
    <numFmt numFmtId="184" formatCode="0.0000_ "/>
    <numFmt numFmtId="185" formatCode="#,##0.0_ "/>
    <numFmt numFmtId="186" formatCode="0.0&quot;人&quot;"/>
    <numFmt numFmtId="187" formatCode="0.00&quot;人&quot;"/>
    <numFmt numFmtId="188" formatCode="0.0"/>
    <numFmt numFmtId="189" formatCode="h:m"/>
    <numFmt numFmtId="190" formatCode="0.0;\0;0.0"/>
    <numFmt numFmtId="191" formatCode="0.000;\0;0.000"/>
    <numFmt numFmtId="192" formatCode="0.0_ ;[Red]\-0.0\ "/>
    <numFmt numFmtId="193" formatCode="0.0_);[Red]\(0.0\)"/>
    <numFmt numFmtId="194" formatCode="0_ ;[Red]\-0\ "/>
    <numFmt numFmtId="195" formatCode="0.00_);[Red]\(0.00\)"/>
  </numFmts>
  <fonts count="154" x14ac:knownFonts="1">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sz val="14"/>
      <name val="ＭＳ ゴシック"/>
      <family val="3"/>
      <charset val="128"/>
    </font>
    <font>
      <sz val="12"/>
      <name val="ＭＳ ゴシック"/>
      <family val="3"/>
      <charset val="128"/>
    </font>
    <font>
      <sz val="10"/>
      <name val="ＭＳ ゴシック"/>
      <family val="3"/>
      <charset val="128"/>
    </font>
    <font>
      <sz val="9"/>
      <name val="ＭＳ 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indexed="8"/>
      <name val="ＭＳ ゴシック"/>
      <family val="3"/>
      <charset val="128"/>
    </font>
    <font>
      <b/>
      <sz val="14"/>
      <name val="ＭＳ Ｐゴシック"/>
      <family val="3"/>
      <charset val="128"/>
    </font>
    <font>
      <sz val="14"/>
      <name val="ＭＳ Ｐゴシック"/>
      <family val="3"/>
      <charset val="128"/>
    </font>
    <font>
      <sz val="12"/>
      <name val="ＭＳ Ｐゴシック"/>
      <family val="3"/>
      <charset val="128"/>
    </font>
    <font>
      <b/>
      <sz val="12"/>
      <name val="ＭＳ Ｐゴシック"/>
      <family val="3"/>
      <charset val="128"/>
    </font>
    <font>
      <sz val="10"/>
      <name val="ＭＳ Ｐ明朝"/>
      <family val="1"/>
      <charset val="128"/>
    </font>
    <font>
      <sz val="12"/>
      <color indexed="8"/>
      <name val="ＭＳ Ｐゴシック"/>
      <family val="3"/>
      <charset val="128"/>
    </font>
    <font>
      <sz val="10"/>
      <color indexed="8"/>
      <name val="ＭＳ Ｐゴシック"/>
      <family val="3"/>
      <charset val="128"/>
    </font>
    <font>
      <sz val="16"/>
      <color indexed="8"/>
      <name val="ＭＳ Ｐゴシック"/>
      <family val="3"/>
      <charset val="128"/>
    </font>
    <font>
      <sz val="12"/>
      <color indexed="8"/>
      <name val="ＭＳ ゴシック"/>
      <family val="3"/>
      <charset val="128"/>
    </font>
    <font>
      <sz val="16"/>
      <name val="ＭＳ Ｐゴシック"/>
      <family val="3"/>
      <charset val="128"/>
    </font>
    <font>
      <sz val="12"/>
      <color indexed="8"/>
      <name val="ＭＳ ゴシック"/>
      <family val="3"/>
      <charset val="128"/>
    </font>
    <font>
      <sz val="11"/>
      <color indexed="8"/>
      <name val="ＭＳ ゴシック"/>
      <family val="3"/>
      <charset val="128"/>
    </font>
    <font>
      <sz val="11"/>
      <color indexed="8"/>
      <name val="ＭＳ Ｐゴシック"/>
      <family val="3"/>
      <charset val="128"/>
    </font>
    <font>
      <sz val="10"/>
      <color indexed="8"/>
      <name val="ＭＳ Ｐゴシック"/>
      <family val="3"/>
      <charset val="128"/>
    </font>
    <font>
      <sz val="10"/>
      <color indexed="8"/>
      <name val="ＭＳ ゴシック"/>
      <family val="3"/>
      <charset val="128"/>
    </font>
    <font>
      <sz val="11"/>
      <color indexed="10"/>
      <name val="ＭＳ Ｐゴシック"/>
      <family val="3"/>
      <charset val="128"/>
    </font>
    <font>
      <sz val="14"/>
      <color indexed="8"/>
      <name val="ＭＳ ゴシック"/>
      <family val="3"/>
      <charset val="128"/>
    </font>
    <font>
      <sz val="12"/>
      <name val="ＭＳ 明朝"/>
      <family val="1"/>
      <charset val="128"/>
    </font>
    <font>
      <sz val="6"/>
      <name val="ＭＳ 明朝"/>
      <family val="1"/>
      <charset val="128"/>
    </font>
    <font>
      <sz val="6"/>
      <name val="ＭＳ Ｐゴシック"/>
      <family val="3"/>
      <charset val="128"/>
    </font>
    <font>
      <sz val="14"/>
      <color indexed="8"/>
      <name val="ＭＳ Ｐゴシック"/>
      <family val="3"/>
      <charset val="128"/>
    </font>
    <font>
      <sz val="14"/>
      <color indexed="8"/>
      <name val="ＭＳ Ｐゴシック"/>
      <family val="3"/>
      <charset val="128"/>
    </font>
    <font>
      <sz val="11"/>
      <color theme="1"/>
      <name val="ＭＳ Ｐゴシック"/>
      <family val="3"/>
      <charset val="128"/>
    </font>
    <font>
      <sz val="11"/>
      <color theme="1"/>
      <name val="ＭＳ Ｐゴシック"/>
      <family val="3"/>
      <charset val="128"/>
      <scheme val="minor"/>
    </font>
    <font>
      <b/>
      <sz val="12"/>
      <name val="ＭＳ Ｐゴシック"/>
      <family val="3"/>
      <charset val="128"/>
      <scheme val="minor"/>
    </font>
    <font>
      <sz val="11"/>
      <name val="ＭＳ Ｐゴシック"/>
      <family val="3"/>
      <charset val="128"/>
      <scheme val="minor"/>
    </font>
    <font>
      <sz val="16"/>
      <name val="ＭＳ Ｐゴシック"/>
      <family val="3"/>
      <charset val="128"/>
      <scheme val="minor"/>
    </font>
    <font>
      <sz val="10"/>
      <name val="ＭＳ Ｐゴシック"/>
      <family val="3"/>
      <charset val="128"/>
      <scheme val="minor"/>
    </font>
    <font>
      <sz val="11"/>
      <color theme="1"/>
      <name val="ＭＳ Ｐゴシック"/>
      <family val="3"/>
    </font>
    <font>
      <sz val="14"/>
      <name val="ＭＳ Ｐゴシック"/>
      <family val="3"/>
      <charset val="128"/>
      <scheme val="minor"/>
    </font>
    <font>
      <sz val="10"/>
      <color theme="1"/>
      <name val="ＭＳ Ｐゴシック"/>
      <family val="3"/>
      <charset val="128"/>
      <scheme val="minor"/>
    </font>
    <font>
      <sz val="10"/>
      <color theme="1"/>
      <name val="ＭＳ ゴシック"/>
      <family val="3"/>
      <charset val="128"/>
    </font>
    <font>
      <sz val="10"/>
      <color theme="1"/>
      <name val="ＭＳ Ｐゴシック"/>
      <family val="3"/>
      <charset val="128"/>
    </font>
    <font>
      <sz val="10"/>
      <color rgb="FFFF0000"/>
      <name val="ＭＳ ゴシック"/>
      <family val="3"/>
      <charset val="128"/>
    </font>
    <font>
      <sz val="9"/>
      <color theme="1"/>
      <name val="ＭＳ ゴシック"/>
      <family val="3"/>
      <charset val="128"/>
    </font>
    <font>
      <sz val="11"/>
      <color rgb="FFFF0000"/>
      <name val="ＭＳ Ｐゴシック"/>
      <family val="3"/>
      <charset val="128"/>
      <scheme val="minor"/>
    </font>
    <font>
      <sz val="8"/>
      <name val="ＭＳ Ｐゴシック"/>
      <family val="3"/>
      <charset val="128"/>
    </font>
    <font>
      <sz val="12"/>
      <color theme="1"/>
      <name val="ＭＳ ゴシック"/>
      <family val="3"/>
      <charset val="128"/>
    </font>
    <font>
      <sz val="11"/>
      <color theme="1"/>
      <name val="ＭＳ ゴシック"/>
      <family val="3"/>
      <charset val="128"/>
    </font>
    <font>
      <sz val="12"/>
      <color rgb="FFFF0000"/>
      <name val="ＭＳ ゴシック"/>
      <family val="3"/>
      <charset val="128"/>
    </font>
    <font>
      <sz val="14"/>
      <color theme="1"/>
      <name val="ＭＳ Ｐゴシック"/>
      <family val="3"/>
      <charset val="128"/>
    </font>
    <font>
      <sz val="14"/>
      <name val="HGｺﾞｼｯｸM"/>
      <family val="3"/>
      <charset val="128"/>
    </font>
    <font>
      <sz val="11"/>
      <name val="HGｺﾞｼｯｸM"/>
      <family val="3"/>
      <charset val="128"/>
    </font>
    <font>
      <sz val="11"/>
      <color theme="1"/>
      <name val="HGｺﾞｼｯｸM"/>
      <family val="3"/>
      <charset val="128"/>
    </font>
    <font>
      <b/>
      <sz val="14"/>
      <name val="HGｺﾞｼｯｸM"/>
      <family val="3"/>
      <charset val="128"/>
    </font>
    <font>
      <sz val="6"/>
      <name val="ＭＳ Ｐゴシック"/>
      <family val="2"/>
      <charset val="128"/>
      <scheme val="minor"/>
    </font>
    <font>
      <sz val="10"/>
      <name val="HGｺﾞｼｯｸM"/>
      <family val="3"/>
      <charset val="128"/>
    </font>
    <font>
      <sz val="9"/>
      <name val="HGｺﾞｼｯｸM"/>
      <family val="3"/>
      <charset val="128"/>
    </font>
    <font>
      <sz val="11"/>
      <color rgb="FFFF0000"/>
      <name val="HGｺﾞｼｯｸM"/>
      <family val="3"/>
      <charset val="128"/>
    </font>
    <font>
      <sz val="11"/>
      <name val="HGSｺﾞｼｯｸM"/>
      <family val="3"/>
      <charset val="128"/>
    </font>
    <font>
      <b/>
      <sz val="14"/>
      <name val="HGSｺﾞｼｯｸM"/>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11"/>
      <color theme="1"/>
      <name val="HGSｺﾞｼｯｸM"/>
      <family val="3"/>
      <charset val="128"/>
    </font>
    <font>
      <b/>
      <sz val="14"/>
      <color theme="1"/>
      <name val="HGSｺﾞｼｯｸM"/>
      <family val="3"/>
      <charset val="128"/>
    </font>
    <font>
      <sz val="6"/>
      <name val="ＭＳ Ｐゴシック"/>
      <family val="3"/>
      <charset val="128"/>
      <scheme val="minor"/>
    </font>
    <font>
      <sz val="16"/>
      <color theme="1"/>
      <name val="HGSｺﾞｼｯｸM"/>
      <family val="3"/>
      <charset val="128"/>
    </font>
    <font>
      <sz val="12"/>
      <name val="HGｺﾞｼｯｸM"/>
      <family val="3"/>
      <charset val="128"/>
    </font>
    <font>
      <sz val="8"/>
      <name val="HGｺﾞｼｯｸM"/>
      <family val="3"/>
      <charset val="128"/>
    </font>
    <font>
      <sz val="6"/>
      <name val="ＭＳ Ｐゴシック"/>
      <family val="2"/>
      <charset val="128"/>
    </font>
    <font>
      <sz val="12"/>
      <color indexed="8"/>
      <name val="HGｺﾞｼｯｸM"/>
      <family val="3"/>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9"/>
      <color indexed="8"/>
      <name val="HGｺﾞｼｯｸM"/>
      <family val="3"/>
      <charset val="128"/>
    </font>
    <font>
      <sz val="9"/>
      <color indexed="8"/>
      <name val="ＭＳ ゴシック"/>
      <family val="3"/>
      <charset val="128"/>
    </font>
    <font>
      <sz val="12"/>
      <color theme="1"/>
      <name val="HGSｺﾞｼｯｸM"/>
      <family val="3"/>
      <charset val="128"/>
    </font>
    <font>
      <sz val="12"/>
      <name val="HGSｺﾞｼｯｸM"/>
      <family val="3"/>
      <charset val="128"/>
    </font>
    <font>
      <sz val="10"/>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
      <sz val="10"/>
      <color theme="1"/>
      <name val="ＭＳ 明朝"/>
      <family val="1"/>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b/>
      <sz val="11"/>
      <color rgb="FFFF0000"/>
      <name val="ＭＳ ゴシック"/>
      <family val="3"/>
      <charset val="128"/>
    </font>
    <font>
      <u/>
      <sz val="11"/>
      <color rgb="FFFF0000"/>
      <name val="HGｺﾞｼｯｸM"/>
      <family val="3"/>
      <charset val="128"/>
    </font>
    <font>
      <sz val="10"/>
      <color rgb="FFFF0000"/>
      <name val="HG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0"/>
      <color theme="1"/>
      <name val="HGｺﾞｼｯｸM"/>
      <family val="3"/>
      <charset val="128"/>
    </font>
    <font>
      <sz val="12"/>
      <color rgb="FFFF0000"/>
      <name val="HGｺﾞｼｯｸM"/>
      <family val="3"/>
      <charset val="128"/>
    </font>
    <font>
      <u/>
      <sz val="11"/>
      <name val="HGｺﾞｼｯｸM"/>
      <family val="3"/>
      <charset val="128"/>
    </font>
    <font>
      <sz val="11"/>
      <name val="ＭＳ 明朝"/>
      <family val="1"/>
      <charset val="128"/>
    </font>
    <font>
      <sz val="12"/>
      <color theme="1"/>
      <name val="ＭＳ 明朝"/>
      <family val="1"/>
      <charset val="128"/>
    </font>
    <font>
      <b/>
      <sz val="12"/>
      <name val="ＭＳ ゴシック"/>
      <family val="3"/>
      <charset val="128"/>
    </font>
    <font>
      <sz val="6"/>
      <name val="ＭＳ ゴシック"/>
      <family val="3"/>
      <charset val="128"/>
    </font>
    <font>
      <b/>
      <sz val="8"/>
      <color rgb="FFFF0000"/>
      <name val="ＭＳ ゴシック"/>
      <family val="3"/>
      <charset val="128"/>
    </font>
    <font>
      <b/>
      <sz val="12"/>
      <color theme="1"/>
      <name val="ＭＳ ゴシック"/>
      <family val="3"/>
      <charset val="128"/>
    </font>
    <font>
      <sz val="16"/>
      <name val="ＭＳ ゴシック"/>
      <family val="3"/>
      <charset val="128"/>
    </font>
    <font>
      <sz val="16"/>
      <color theme="1"/>
      <name val="ＭＳ 明朝"/>
      <family val="1"/>
      <charset val="128"/>
    </font>
    <font>
      <sz val="8"/>
      <color theme="1"/>
      <name val="ＭＳ 明朝"/>
      <family val="1"/>
      <charset val="128"/>
    </font>
    <font>
      <sz val="9"/>
      <color theme="1"/>
      <name val="ＭＳ 明朝"/>
      <family val="1"/>
      <charset val="128"/>
    </font>
    <font>
      <b/>
      <u/>
      <sz val="9"/>
      <color theme="1"/>
      <name val="ＭＳ ゴシック"/>
      <family val="3"/>
      <charset val="128"/>
    </font>
    <font>
      <sz val="14"/>
      <name val="HGPｺﾞｼｯｸM"/>
      <family val="3"/>
      <charset val="128"/>
    </font>
    <font>
      <sz val="11"/>
      <name val="HGPｺﾞｼｯｸM"/>
      <family val="3"/>
      <charset val="128"/>
    </font>
    <font>
      <sz val="10"/>
      <name val="HGPｺﾞｼｯｸM"/>
      <family val="3"/>
      <charset val="128"/>
    </font>
    <font>
      <b/>
      <sz val="14"/>
      <name val="HGPｺﾞｼｯｸM"/>
      <family val="3"/>
      <charset val="128"/>
    </font>
    <font>
      <b/>
      <sz val="9"/>
      <name val="HGSｺﾞｼｯｸM"/>
      <family val="3"/>
      <charset val="128"/>
    </font>
    <font>
      <sz val="14"/>
      <name val="HGSｺﾞｼｯｸM"/>
      <family val="3"/>
      <charset val="128"/>
    </font>
    <font>
      <b/>
      <sz val="11"/>
      <color theme="1"/>
      <name val="HGｺﾞｼｯｸM"/>
      <family val="3"/>
      <charset val="128"/>
    </font>
    <font>
      <sz val="20"/>
      <name val="HGｺﾞｼｯｸM"/>
      <family val="3"/>
      <charset val="128"/>
    </font>
    <font>
      <sz val="8"/>
      <name val="HGSｺﾞｼｯｸM"/>
      <family val="3"/>
      <charset val="128"/>
    </font>
    <font>
      <sz val="10"/>
      <color theme="1"/>
      <name val="HGSｺﾞｼｯｸM"/>
      <family val="3"/>
      <charset val="128"/>
    </font>
    <font>
      <b/>
      <sz val="11"/>
      <color theme="1"/>
      <name val="HGSｺﾞｼｯｸM"/>
      <family val="3"/>
      <charset val="128"/>
    </font>
    <font>
      <u/>
      <sz val="11"/>
      <color theme="1"/>
      <name val="HGSｺﾞｼｯｸM"/>
      <family val="3"/>
      <charset val="128"/>
    </font>
    <font>
      <sz val="10"/>
      <name val="Calibri"/>
      <family val="3"/>
    </font>
    <font>
      <b/>
      <sz val="11"/>
      <name val="HGSｺﾞｼｯｸM"/>
      <family val="3"/>
      <charset val="128"/>
    </font>
    <font>
      <sz val="12"/>
      <name val="HGSｺﾞｼｯｸM"/>
      <family val="1"/>
      <charset val="128"/>
    </font>
    <font>
      <sz val="16"/>
      <name val="HGSｺﾞｼｯｸM"/>
      <family val="3"/>
      <charset val="128"/>
    </font>
    <font>
      <sz val="16"/>
      <name val="HGｺﾞｼｯｸM"/>
      <family val="3"/>
      <charset val="128"/>
    </font>
    <font>
      <sz val="6"/>
      <name val="HGｺﾞｼｯｸM"/>
      <family val="3"/>
      <charset val="128"/>
    </font>
    <font>
      <b/>
      <sz val="12"/>
      <name val="HGｺﾞｼｯｸM"/>
      <family val="3"/>
      <charset val="128"/>
    </font>
    <font>
      <sz val="10"/>
      <name val="Microsoft YaHei"/>
      <family val="3"/>
      <charset val="134"/>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3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FF99"/>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s>
  <borders count="2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style="dashed">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dashed">
        <color indexed="64"/>
      </top>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style="double">
        <color indexed="64"/>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top/>
      <bottom/>
      <diagonal/>
    </border>
    <border>
      <left/>
      <right style="medium">
        <color indexed="64"/>
      </right>
      <top style="thin">
        <color indexed="64"/>
      </top>
      <bottom style="medium">
        <color indexed="64"/>
      </bottom>
      <diagonal/>
    </border>
    <border>
      <left/>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right style="thin">
        <color indexed="64"/>
      </right>
      <top style="medium">
        <color indexed="64"/>
      </top>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medium">
        <color indexed="64"/>
      </right>
      <top/>
      <bottom/>
      <diagonal/>
    </border>
    <border>
      <left style="thin">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thin">
        <color indexed="64"/>
      </top>
      <bottom style="medium">
        <color indexed="64"/>
      </bottom>
      <diagonal/>
    </border>
    <border>
      <left/>
      <right style="double">
        <color indexed="64"/>
      </right>
      <top style="thin">
        <color indexed="64"/>
      </top>
      <bottom style="thin">
        <color indexed="64"/>
      </bottom>
      <diagonal/>
    </border>
    <border>
      <left/>
      <right style="medium">
        <color indexed="64"/>
      </right>
      <top/>
      <bottom style="medium">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style="dashed">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medium">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auto="1"/>
      </left>
      <right style="thin">
        <color auto="1"/>
      </right>
      <top/>
      <bottom/>
      <diagonal/>
    </border>
  </borders>
  <cellStyleXfs count="61">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1"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1" fillId="0" borderId="0" applyFont="0" applyFill="0" applyBorder="0" applyAlignment="0" applyProtection="0"/>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31" fillId="0" borderId="0">
      <alignment vertical="center"/>
    </xf>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49" fillId="0" borderId="0">
      <alignment vertical="center"/>
    </xf>
    <xf numFmtId="0" fontId="4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25" fillId="4" borderId="0" applyNumberFormat="0" applyBorder="0" applyAlignment="0" applyProtection="0">
      <alignment vertical="center"/>
    </xf>
    <xf numFmtId="0" fontId="55" fillId="0" borderId="0">
      <alignment vertical="center"/>
    </xf>
    <xf numFmtId="38" fontId="1" fillId="0" borderId="0" applyFont="0" applyFill="0" applyBorder="0" applyAlignment="0" applyProtection="0">
      <alignment vertical="center"/>
    </xf>
    <xf numFmtId="0" fontId="100" fillId="0" borderId="0">
      <alignment vertical="center"/>
    </xf>
    <xf numFmtId="0" fontId="50" fillId="0" borderId="0">
      <alignment vertical="center"/>
    </xf>
    <xf numFmtId="0" fontId="1" fillId="0" borderId="0">
      <alignment vertical="center"/>
    </xf>
    <xf numFmtId="0" fontId="50" fillId="0" borderId="0">
      <alignment vertical="center"/>
    </xf>
  </cellStyleXfs>
  <cellXfs count="2276">
    <xf numFmtId="0" fontId="0" fillId="0" borderId="0" xfId="0"/>
    <xf numFmtId="0" fontId="5" fillId="0" borderId="0" xfId="51" applyFont="1">
      <alignment vertical="center"/>
    </xf>
    <xf numFmtId="0" fontId="28" fillId="0" borderId="0" xfId="50" applyFont="1">
      <alignment vertical="center"/>
    </xf>
    <xf numFmtId="0" fontId="29" fillId="0" borderId="10" xfId="50" applyFont="1" applyBorder="1" applyAlignment="1">
      <alignment horizontal="center" vertical="center"/>
    </xf>
    <xf numFmtId="0" fontId="31" fillId="0" borderId="0" xfId="42">
      <alignment vertical="center"/>
    </xf>
    <xf numFmtId="0" fontId="3" fillId="0" borderId="0" xfId="51" applyFont="1">
      <alignment vertical="center"/>
    </xf>
    <xf numFmtId="0" fontId="5" fillId="0" borderId="0" xfId="51" applyFont="1" applyFill="1">
      <alignment vertical="center"/>
    </xf>
    <xf numFmtId="0" fontId="0" fillId="0" borderId="0" xfId="0" applyAlignment="1">
      <alignment vertical="center"/>
    </xf>
    <xf numFmtId="0" fontId="28" fillId="0" borderId="0" xfId="45" applyFont="1">
      <alignment vertical="center"/>
    </xf>
    <xf numFmtId="0" fontId="1" fillId="0" borderId="0" xfId="45">
      <alignment vertical="center"/>
    </xf>
    <xf numFmtId="0" fontId="1" fillId="0" borderId="0" xfId="45" applyAlignment="1">
      <alignment horizontal="right" vertical="center"/>
    </xf>
    <xf numFmtId="0" fontId="28" fillId="0" borderId="0" xfId="45" applyFont="1" applyBorder="1" applyAlignment="1">
      <alignment horizontal="center" vertical="center"/>
    </xf>
    <xf numFmtId="0" fontId="1" fillId="0" borderId="10" xfId="45" applyFont="1" applyBorder="1" applyAlignment="1">
      <alignment horizontal="center" vertical="center"/>
    </xf>
    <xf numFmtId="0" fontId="1" fillId="0" borderId="12" xfId="45" applyBorder="1" applyAlignment="1">
      <alignment horizontal="left" vertical="center" indent="1"/>
    </xf>
    <xf numFmtId="0" fontId="1" fillId="0" borderId="20" xfId="45" applyBorder="1" applyAlignment="1">
      <alignment horizontal="center" vertical="center"/>
    </xf>
    <xf numFmtId="0" fontId="1" fillId="0" borderId="0" xfId="45" applyBorder="1">
      <alignment vertical="center"/>
    </xf>
    <xf numFmtId="0" fontId="1" fillId="0" borderId="19" xfId="45" applyBorder="1">
      <alignment vertical="center"/>
    </xf>
    <xf numFmtId="0" fontId="1" fillId="0" borderId="16" xfId="45" applyBorder="1" applyAlignment="1">
      <alignment horizontal="center" vertical="center"/>
    </xf>
    <xf numFmtId="0" fontId="3" fillId="0" borderId="0" xfId="45" applyFont="1">
      <alignment vertical="center"/>
    </xf>
    <xf numFmtId="0" fontId="3" fillId="0" borderId="0" xfId="45" applyFont="1" applyAlignment="1">
      <alignment horizontal="left" vertical="center"/>
    </xf>
    <xf numFmtId="0" fontId="1" fillId="0" borderId="0" xfId="52" applyFont="1">
      <alignment vertical="center"/>
    </xf>
    <xf numFmtId="0" fontId="1" fillId="0" borderId="0" xfId="52" applyFont="1" applyAlignment="1">
      <alignment horizontal="center" vertical="center"/>
    </xf>
    <xf numFmtId="0" fontId="1" fillId="0" borderId="16" xfId="52" applyFont="1" applyBorder="1" applyAlignment="1">
      <alignment horizontal="center" vertical="center"/>
    </xf>
    <xf numFmtId="0" fontId="1" fillId="0" borderId="0" xfId="52" applyFont="1" applyAlignment="1">
      <alignment vertical="center" wrapText="1"/>
    </xf>
    <xf numFmtId="0" fontId="1" fillId="0" borderId="0" xfId="52" applyFont="1" applyAlignment="1">
      <alignment vertical="center"/>
    </xf>
    <xf numFmtId="0" fontId="1" fillId="0" borderId="12" xfId="45" applyBorder="1" applyAlignment="1">
      <alignment horizontal="left" vertical="center" wrapText="1" indent="1"/>
    </xf>
    <xf numFmtId="0" fontId="1" fillId="0" borderId="10" xfId="45" applyBorder="1" applyAlignment="1">
      <alignment horizontal="center" vertical="center"/>
    </xf>
    <xf numFmtId="0" fontId="1" fillId="0" borderId="18" xfId="45" applyBorder="1" applyAlignment="1">
      <alignment horizontal="center" vertical="center"/>
    </xf>
    <xf numFmtId="0" fontId="1" fillId="0" borderId="18" xfId="45" applyBorder="1" applyAlignment="1">
      <alignment horizontal="left" vertical="center"/>
    </xf>
    <xf numFmtId="0" fontId="1" fillId="0" borderId="12" xfId="45" applyBorder="1" applyAlignment="1">
      <alignment horizontal="center" vertical="center"/>
    </xf>
    <xf numFmtId="0" fontId="1" fillId="0" borderId="0" xfId="45" applyFont="1">
      <alignment vertical="center"/>
    </xf>
    <xf numFmtId="0" fontId="29" fillId="0" borderId="0" xfId="45" applyFont="1">
      <alignment vertical="center"/>
    </xf>
    <xf numFmtId="0" fontId="1" fillId="0" borderId="16" xfId="45" applyFont="1" applyBorder="1" applyAlignment="1">
      <alignment horizontal="center" vertical="center"/>
    </xf>
    <xf numFmtId="0" fontId="1" fillId="0" borderId="26" xfId="45" applyFont="1" applyBorder="1" applyAlignment="1">
      <alignment horizontal="center" vertical="center"/>
    </xf>
    <xf numFmtId="0" fontId="1" fillId="0" borderId="0" xfId="45" applyBorder="1" applyAlignment="1">
      <alignment vertical="center"/>
    </xf>
    <xf numFmtId="0" fontId="9" fillId="0" borderId="0" xfId="45" applyFont="1">
      <alignment vertical="center"/>
    </xf>
    <xf numFmtId="0" fontId="9" fillId="0" borderId="28" xfId="45" applyFont="1" applyBorder="1">
      <alignment vertical="center"/>
    </xf>
    <xf numFmtId="0" fontId="9" fillId="0" borderId="27" xfId="45" applyFont="1" applyBorder="1">
      <alignment vertical="center"/>
    </xf>
    <xf numFmtId="0" fontId="21" fillId="0" borderId="0" xfId="45" applyFont="1">
      <alignment vertical="center"/>
    </xf>
    <xf numFmtId="0" fontId="28" fillId="0" borderId="0" xfId="45" applyFont="1" applyBorder="1" applyAlignment="1">
      <alignment vertical="center"/>
    </xf>
    <xf numFmtId="0" fontId="0" fillId="0" borderId="0" xfId="45" applyFont="1">
      <alignment vertical="center"/>
    </xf>
    <xf numFmtId="0" fontId="0" fillId="0" borderId="0" xfId="52" applyFont="1">
      <alignment vertical="center"/>
    </xf>
    <xf numFmtId="0" fontId="6" fillId="0" borderId="0" xfId="42" applyFont="1">
      <alignment vertical="center"/>
    </xf>
    <xf numFmtId="0" fontId="28" fillId="0" borderId="0" xfId="0" applyFont="1" applyAlignment="1">
      <alignment vertical="center"/>
    </xf>
    <xf numFmtId="0" fontId="8" fillId="0" borderId="0" xfId="0" applyFont="1" applyAlignment="1">
      <alignment vertical="center"/>
    </xf>
    <xf numFmtId="0" fontId="37" fillId="0" borderId="0" xfId="51" applyFont="1">
      <alignment vertical="center"/>
    </xf>
    <xf numFmtId="0" fontId="37" fillId="0" borderId="0" xfId="51" applyFont="1" applyFill="1">
      <alignment vertical="center"/>
    </xf>
    <xf numFmtId="0" fontId="38" fillId="0" borderId="0" xfId="51" applyFont="1">
      <alignment vertical="center"/>
    </xf>
    <xf numFmtId="0" fontId="38" fillId="0" borderId="0" xfId="51" applyFont="1" applyFill="1">
      <alignment vertical="center"/>
    </xf>
    <xf numFmtId="0" fontId="37" fillId="0" borderId="0" xfId="51" applyFont="1" applyFill="1" applyBorder="1" applyAlignment="1">
      <alignment horizontal="center" vertical="center" shrinkToFit="1"/>
    </xf>
    <xf numFmtId="0" fontId="3" fillId="0" borderId="0" xfId="51" applyFont="1" applyAlignment="1">
      <alignment horizontal="right" vertical="center"/>
    </xf>
    <xf numFmtId="0" fontId="9" fillId="0" borderId="0" xfId="45" applyFont="1" applyAlignment="1">
      <alignment horizontal="right" vertical="center"/>
    </xf>
    <xf numFmtId="0" fontId="32" fillId="0" borderId="0" xfId="45" applyFont="1">
      <alignment vertical="center"/>
    </xf>
    <xf numFmtId="180" fontId="32" fillId="0" borderId="11" xfId="45" applyNumberFormat="1" applyFont="1" applyBorder="1" applyAlignment="1">
      <alignment horizontal="center" vertical="center"/>
    </xf>
    <xf numFmtId="180" fontId="32" fillId="0" borderId="42" xfId="45" applyNumberFormat="1" applyFont="1" applyBorder="1" applyAlignment="1">
      <alignment horizontal="center" vertical="center"/>
    </xf>
    <xf numFmtId="0" fontId="9" fillId="0" borderId="46" xfId="45" applyFont="1" applyBorder="1" applyAlignment="1">
      <alignment vertical="center"/>
    </xf>
    <xf numFmtId="0" fontId="9" fillId="0" borderId="29" xfId="45" applyFont="1" applyBorder="1" applyAlignment="1">
      <alignment vertical="center"/>
    </xf>
    <xf numFmtId="180" fontId="32" fillId="0" borderId="25" xfId="45" applyNumberFormat="1" applyFont="1" applyBorder="1" applyAlignment="1">
      <alignment horizontal="center" vertical="center"/>
    </xf>
    <xf numFmtId="0" fontId="34" fillId="0" borderId="47" xfId="45" applyFont="1" applyBorder="1" applyAlignment="1">
      <alignment horizontal="center" vertical="center"/>
    </xf>
    <xf numFmtId="0" fontId="34" fillId="0" borderId="48" xfId="45" applyFont="1" applyBorder="1" applyAlignment="1">
      <alignment horizontal="center" vertical="center" shrinkToFit="1"/>
    </xf>
    <xf numFmtId="0" fontId="5" fillId="0" borderId="0" xfId="51" applyFont="1" applyBorder="1">
      <alignment vertical="center"/>
    </xf>
    <xf numFmtId="0" fontId="5" fillId="0" borderId="35" xfId="51" applyFont="1" applyFill="1" applyBorder="1" applyAlignment="1">
      <alignment vertical="center"/>
    </xf>
    <xf numFmtId="0" fontId="5" fillId="0" borderId="35" xfId="51" applyFont="1" applyFill="1" applyBorder="1" applyAlignment="1">
      <alignment vertical="center" wrapText="1"/>
    </xf>
    <xf numFmtId="0" fontId="6" fillId="0" borderId="35" xfId="51" applyFont="1" applyFill="1" applyBorder="1" applyAlignment="1">
      <alignment vertical="center" wrapText="1"/>
    </xf>
    <xf numFmtId="0" fontId="5" fillId="0" borderId="16" xfId="51" applyFont="1" applyFill="1" applyBorder="1" applyAlignment="1">
      <alignment vertical="center"/>
    </xf>
    <xf numFmtId="0" fontId="5" fillId="0" borderId="16" xfId="51" applyFont="1" applyBorder="1" applyAlignment="1">
      <alignment vertical="center" shrinkToFit="1"/>
    </xf>
    <xf numFmtId="0" fontId="6" fillId="0" borderId="0" xfId="51" applyFont="1" applyBorder="1" applyAlignment="1">
      <alignment vertical="center" wrapText="1"/>
    </xf>
    <xf numFmtId="0" fontId="38" fillId="0" borderId="0" xfId="51" applyFont="1" applyFill="1" applyAlignment="1">
      <alignment horizontal="right" vertical="center"/>
    </xf>
    <xf numFmtId="0" fontId="37" fillId="0" borderId="35" xfId="51" applyFont="1" applyFill="1" applyBorder="1" applyAlignment="1">
      <alignment vertical="center" wrapText="1"/>
    </xf>
    <xf numFmtId="0" fontId="37" fillId="0" borderId="46" xfId="51" applyFont="1" applyFill="1" applyBorder="1" applyAlignment="1">
      <alignment vertical="center" wrapText="1"/>
    </xf>
    <xf numFmtId="0" fontId="37" fillId="0" borderId="46" xfId="51" applyFont="1" applyFill="1" applyBorder="1" applyAlignment="1">
      <alignment vertical="center" wrapText="1" shrinkToFit="1"/>
    </xf>
    <xf numFmtId="0" fontId="37" fillId="0" borderId="58" xfId="51" applyFont="1" applyFill="1" applyBorder="1" applyAlignment="1">
      <alignment vertical="center" wrapText="1"/>
    </xf>
    <xf numFmtId="0" fontId="41" fillId="0" borderId="0" xfId="51" applyFont="1">
      <alignment vertical="center"/>
    </xf>
    <xf numFmtId="0" fontId="41" fillId="0" borderId="0" xfId="51" applyFont="1" applyFill="1" applyAlignment="1">
      <alignment vertical="top" wrapText="1"/>
    </xf>
    <xf numFmtId="0" fontId="6" fillId="0" borderId="0" xfId="49" applyFont="1">
      <alignment vertical="center"/>
    </xf>
    <xf numFmtId="0" fontId="6" fillId="0" borderId="18" xfId="49" applyFont="1" applyBorder="1" applyAlignment="1">
      <alignment horizontal="center" vertical="center"/>
    </xf>
    <xf numFmtId="0" fontId="6" fillId="25" borderId="18" xfId="49" applyFont="1" applyFill="1" applyBorder="1" applyAlignment="1">
      <alignment horizontal="center" vertical="center"/>
    </xf>
    <xf numFmtId="0" fontId="6" fillId="0" borderId="0" xfId="49" applyFont="1" applyFill="1">
      <alignment vertical="center"/>
    </xf>
    <xf numFmtId="0" fontId="6" fillId="0" borderId="10" xfId="49" applyFont="1" applyFill="1" applyBorder="1" applyAlignment="1" applyProtection="1">
      <alignment vertical="center" shrinkToFit="1"/>
      <protection locked="0"/>
    </xf>
    <xf numFmtId="0" fontId="6" fillId="25" borderId="13" xfId="49" applyFont="1" applyFill="1" applyBorder="1" applyAlignment="1" applyProtection="1">
      <alignment vertical="center" shrinkToFit="1"/>
      <protection locked="0"/>
    </xf>
    <xf numFmtId="0" fontId="6" fillId="0" borderId="13" xfId="49" applyFont="1" applyFill="1" applyBorder="1" applyAlignment="1" applyProtection="1">
      <alignment vertical="center" shrinkToFit="1"/>
      <protection locked="0"/>
    </xf>
    <xf numFmtId="0" fontId="6" fillId="0" borderId="11" xfId="49" applyFont="1" applyFill="1" applyBorder="1" applyAlignment="1">
      <alignment horizontal="right" vertical="center" shrinkToFit="1"/>
    </xf>
    <xf numFmtId="0" fontId="6" fillId="0" borderId="0" xfId="49" applyFont="1" applyFill="1" applyAlignment="1">
      <alignment vertical="top"/>
    </xf>
    <xf numFmtId="0" fontId="6" fillId="0" borderId="63" xfId="49" applyFont="1" applyFill="1" applyBorder="1" applyAlignment="1" applyProtection="1">
      <alignment vertical="center" shrinkToFit="1"/>
      <protection locked="0"/>
    </xf>
    <xf numFmtId="0" fontId="6" fillId="0" borderId="64" xfId="49" applyFont="1" applyFill="1" applyBorder="1" applyAlignment="1" applyProtection="1">
      <alignment vertical="center" shrinkToFit="1"/>
      <protection locked="0"/>
    </xf>
    <xf numFmtId="0" fontId="6" fillId="0" borderId="65" xfId="49" applyFont="1" applyFill="1" applyBorder="1" applyAlignment="1">
      <alignment horizontal="right" vertical="center" shrinkToFit="1"/>
    </xf>
    <xf numFmtId="0" fontId="6" fillId="0" borderId="0" xfId="49" applyFont="1" applyFill="1" applyBorder="1" applyAlignment="1">
      <alignment horizontal="left" vertical="center"/>
    </xf>
    <xf numFmtId="0" fontId="6" fillId="0" borderId="0" xfId="49" applyFont="1" applyFill="1" applyBorder="1" applyAlignment="1">
      <alignment horizontal="center" vertical="center"/>
    </xf>
    <xf numFmtId="0" fontId="6" fillId="0" borderId="0" xfId="49" applyNumberFormat="1" applyFont="1" applyFill="1" applyBorder="1" applyAlignment="1">
      <alignment horizontal="right" vertical="center"/>
    </xf>
    <xf numFmtId="0" fontId="6" fillId="0" borderId="0" xfId="49" applyNumberFormat="1" applyFont="1" applyFill="1" applyBorder="1" applyAlignment="1">
      <alignment horizontal="left" vertical="center" shrinkToFit="1"/>
    </xf>
    <xf numFmtId="0" fontId="6" fillId="0" borderId="0" xfId="49" applyFont="1" applyFill="1" applyBorder="1" applyAlignment="1">
      <alignment horizontal="center" vertical="center" shrinkToFit="1"/>
    </xf>
    <xf numFmtId="0" fontId="6" fillId="0" borderId="0" xfId="49" applyFont="1" applyFill="1" applyAlignment="1">
      <alignment vertical="center" shrinkToFit="1"/>
    </xf>
    <xf numFmtId="0" fontId="6" fillId="25" borderId="0" xfId="49" applyFont="1" applyFill="1" applyAlignment="1">
      <alignment vertical="center" shrinkToFit="1"/>
    </xf>
    <xf numFmtId="0" fontId="6" fillId="0" borderId="16" xfId="49" applyFont="1" applyFill="1" applyBorder="1" applyAlignment="1">
      <alignment horizontal="center" vertical="center" shrinkToFit="1"/>
    </xf>
    <xf numFmtId="0" fontId="51" fillId="0" borderId="0" xfId="42" applyFont="1" applyBorder="1" applyAlignment="1">
      <alignment vertical="center"/>
    </xf>
    <xf numFmtId="0" fontId="52" fillId="0" borderId="0" xfId="42" applyFont="1">
      <alignment vertical="center"/>
    </xf>
    <xf numFmtId="0" fontId="54" fillId="0" borderId="0" xfId="42" applyFont="1">
      <alignment vertical="center"/>
    </xf>
    <xf numFmtId="0" fontId="54" fillId="0" borderId="16" xfId="42" applyFont="1" applyBorder="1">
      <alignment vertical="center"/>
    </xf>
    <xf numFmtId="0" fontId="54" fillId="0" borderId="11" xfId="42" applyFont="1" applyFill="1" applyBorder="1" applyAlignment="1">
      <alignment horizontal="center" vertical="center"/>
    </xf>
    <xf numFmtId="0" fontId="54" fillId="0" borderId="11" xfId="42" applyFont="1" applyFill="1" applyBorder="1" applyAlignment="1">
      <alignment vertical="center"/>
    </xf>
    <xf numFmtId="0" fontId="54" fillId="0" borderId="11" xfId="42" applyFont="1" applyFill="1" applyBorder="1">
      <alignment vertical="center"/>
    </xf>
    <xf numFmtId="0" fontId="53" fillId="0" borderId="0" xfId="42" applyFont="1" applyAlignment="1">
      <alignment horizontal="center" vertical="center" wrapText="1"/>
    </xf>
    <xf numFmtId="0" fontId="54" fillId="0" borderId="11" xfId="42" applyFont="1" applyBorder="1" applyAlignment="1">
      <alignment horizontal="center" vertical="center" wrapText="1"/>
    </xf>
    <xf numFmtId="58" fontId="54" fillId="0" borderId="11" xfId="42" applyNumberFormat="1" applyFont="1" applyFill="1" applyBorder="1" applyAlignment="1">
      <alignment horizontal="center" vertical="center"/>
    </xf>
    <xf numFmtId="0" fontId="53" fillId="0" borderId="0" xfId="42" applyFont="1" applyAlignment="1">
      <alignment horizontal="center" vertical="center"/>
    </xf>
    <xf numFmtId="0" fontId="56" fillId="0" borderId="0" xfId="42" applyFont="1" applyBorder="1" applyAlignment="1">
      <alignment vertical="center"/>
    </xf>
    <xf numFmtId="56" fontId="54" fillId="0" borderId="11" xfId="42" applyNumberFormat="1" applyFont="1" applyBorder="1" applyAlignment="1">
      <alignment horizontal="center" vertical="center" wrapText="1"/>
    </xf>
    <xf numFmtId="0" fontId="28" fillId="0" borderId="0" xfId="42" applyFont="1">
      <alignment vertical="center"/>
    </xf>
    <xf numFmtId="0" fontId="28" fillId="0" borderId="0" xfId="42" applyFont="1" applyBorder="1" applyAlignment="1">
      <alignment horizontal="center" vertical="center"/>
    </xf>
    <xf numFmtId="0" fontId="8" fillId="0" borderId="0" xfId="42" applyFont="1">
      <alignment vertical="center"/>
    </xf>
    <xf numFmtId="0" fontId="6" fillId="0" borderId="0" xfId="42" applyFont="1" applyAlignment="1">
      <alignment vertical="center"/>
    </xf>
    <xf numFmtId="0" fontId="64" fillId="0" borderId="0" xfId="51" applyFont="1">
      <alignment vertical="center"/>
    </xf>
    <xf numFmtId="0" fontId="65" fillId="0" borderId="0" xfId="51" applyFont="1">
      <alignment vertical="center"/>
    </xf>
    <xf numFmtId="0" fontId="1" fillId="0" borderId="10" xfId="42" applyFont="1" applyBorder="1" applyAlignment="1">
      <alignment horizontal="center" vertical="center"/>
    </xf>
    <xf numFmtId="0" fontId="31" fillId="0" borderId="12" xfId="42" applyBorder="1" applyAlignment="1">
      <alignment horizontal="left" vertical="center" indent="1"/>
    </xf>
    <xf numFmtId="0" fontId="31" fillId="0" borderId="24" xfId="42" applyBorder="1" applyAlignment="1">
      <alignment horizontal="left" vertical="center" wrapText="1"/>
    </xf>
    <xf numFmtId="0" fontId="31" fillId="0" borderId="13" xfId="42" applyBorder="1" applyAlignment="1">
      <alignment horizontal="left" vertical="center"/>
    </xf>
    <xf numFmtId="0" fontId="31" fillId="0" borderId="21" xfId="42" applyBorder="1" applyAlignment="1">
      <alignment horizontal="left" vertical="center"/>
    </xf>
    <xf numFmtId="0" fontId="31" fillId="0" borderId="22" xfId="42" applyBorder="1" applyAlignment="1">
      <alignment horizontal="left" vertical="center" wrapText="1"/>
    </xf>
    <xf numFmtId="0" fontId="31" fillId="0" borderId="16" xfId="42" applyBorder="1" applyAlignment="1">
      <alignment horizontal="center" vertical="center"/>
    </xf>
    <xf numFmtId="0" fontId="31" fillId="0" borderId="22" xfId="42" applyBorder="1" applyAlignment="1">
      <alignment horizontal="left" vertical="center"/>
    </xf>
    <xf numFmtId="0" fontId="31" fillId="0" borderId="16" xfId="42" applyBorder="1" applyAlignment="1">
      <alignment horizontal="right" vertical="center"/>
    </xf>
    <xf numFmtId="0" fontId="31" fillId="0" borderId="12" xfId="42" applyBorder="1" applyAlignment="1">
      <alignment horizontal="right" vertical="center"/>
    </xf>
    <xf numFmtId="0" fontId="31" fillId="0" borderId="14" xfId="42" applyBorder="1" applyAlignment="1">
      <alignment horizontal="left" vertical="center" wrapText="1"/>
    </xf>
    <xf numFmtId="0" fontId="31" fillId="0" borderId="16" xfId="42" applyBorder="1" applyAlignment="1">
      <alignment horizontal="center" vertical="center" wrapText="1"/>
    </xf>
    <xf numFmtId="0" fontId="31" fillId="0" borderId="10" xfId="42" applyBorder="1" applyAlignment="1">
      <alignment horizontal="right" vertical="center"/>
    </xf>
    <xf numFmtId="0" fontId="31" fillId="0" borderId="45" xfId="42" applyBorder="1" applyAlignment="1">
      <alignment horizontal="right" vertical="center"/>
    </xf>
    <xf numFmtId="0" fontId="31" fillId="0" borderId="15" xfId="42" applyBorder="1" applyAlignment="1">
      <alignment horizontal="left" vertical="center"/>
    </xf>
    <xf numFmtId="0" fontId="31" fillId="0" borderId="17" xfId="42" applyBorder="1" applyAlignment="1">
      <alignment horizontal="left" vertical="center" wrapText="1"/>
    </xf>
    <xf numFmtId="0" fontId="31" fillId="0" borderId="18" xfId="42" applyBorder="1" applyAlignment="1">
      <alignment horizontal="left" vertical="center"/>
    </xf>
    <xf numFmtId="0" fontId="31" fillId="0" borderId="19" xfId="42" applyBorder="1" applyAlignment="1">
      <alignment horizontal="left" vertical="center"/>
    </xf>
    <xf numFmtId="0" fontId="31" fillId="0" borderId="20" xfId="42" applyBorder="1" applyAlignment="1">
      <alignment vertical="center"/>
    </xf>
    <xf numFmtId="0" fontId="31" fillId="0" borderId="21" xfId="42" applyBorder="1" applyAlignment="1">
      <alignment vertical="center"/>
    </xf>
    <xf numFmtId="0" fontId="31" fillId="0" borderId="14" xfId="42" applyBorder="1" applyAlignment="1">
      <alignment horizontal="left" vertical="center"/>
    </xf>
    <xf numFmtId="0" fontId="31" fillId="0" borderId="0" xfId="42" applyAlignment="1">
      <alignment vertical="center"/>
    </xf>
    <xf numFmtId="0" fontId="31" fillId="0" borderId="16" xfId="42" applyBorder="1" applyAlignment="1">
      <alignment vertical="center"/>
    </xf>
    <xf numFmtId="0" fontId="31" fillId="0" borderId="15" xfId="42" applyBorder="1" applyAlignment="1">
      <alignment vertical="center"/>
    </xf>
    <xf numFmtId="0" fontId="31" fillId="0" borderId="17" xfId="42" applyBorder="1" applyAlignment="1">
      <alignment vertical="center"/>
    </xf>
    <xf numFmtId="0" fontId="31" fillId="0" borderId="18" xfId="42" applyBorder="1" applyAlignment="1">
      <alignment vertical="center"/>
    </xf>
    <xf numFmtId="0" fontId="31" fillId="0" borderId="19" xfId="42" applyBorder="1" applyAlignment="1">
      <alignment vertical="center"/>
    </xf>
    <xf numFmtId="0" fontId="62" fillId="0" borderId="16" xfId="51" applyFont="1" applyFill="1" applyBorder="1" applyAlignment="1">
      <alignment horizontal="center" vertical="center" shrinkToFit="1"/>
    </xf>
    <xf numFmtId="0" fontId="62" fillId="0" borderId="69" xfId="51" applyFont="1" applyFill="1" applyBorder="1" applyAlignment="1">
      <alignment horizontal="center" vertical="center" shrinkToFit="1"/>
    </xf>
    <xf numFmtId="0" fontId="62" fillId="0" borderId="32" xfId="51" applyFont="1" applyFill="1" applyBorder="1" applyAlignment="1">
      <alignment horizontal="center" vertical="center" shrinkToFit="1"/>
    </xf>
    <xf numFmtId="0" fontId="52" fillId="0" borderId="16" xfId="51" applyFont="1" applyFill="1" applyBorder="1" applyAlignment="1">
      <alignment horizontal="center" vertical="center" shrinkToFit="1"/>
    </xf>
    <xf numFmtId="0" fontId="52" fillId="0" borderId="32" xfId="51" applyFont="1" applyFill="1" applyBorder="1" applyAlignment="1">
      <alignment horizontal="center" vertical="center" shrinkToFit="1"/>
    </xf>
    <xf numFmtId="0" fontId="52" fillId="0" borderId="26" xfId="51" applyFont="1" applyFill="1" applyBorder="1" applyAlignment="1">
      <alignment horizontal="center" vertical="center" shrinkToFit="1"/>
    </xf>
    <xf numFmtId="0" fontId="52" fillId="0" borderId="47" xfId="51" applyFont="1" applyFill="1" applyBorder="1" applyAlignment="1">
      <alignment horizontal="center" vertical="center" shrinkToFit="1"/>
    </xf>
    <xf numFmtId="0" fontId="52" fillId="0" borderId="0" xfId="51" applyFont="1" applyFill="1" applyBorder="1" applyAlignment="1">
      <alignment horizontal="center" vertical="center" shrinkToFit="1"/>
    </xf>
    <xf numFmtId="0" fontId="52" fillId="0" borderId="52" xfId="51" applyFont="1" applyFill="1" applyBorder="1" applyAlignment="1">
      <alignment horizontal="center" vertical="center" wrapText="1"/>
    </xf>
    <xf numFmtId="0" fontId="52" fillId="0" borderId="69" xfId="51" applyFont="1" applyFill="1" applyBorder="1" applyAlignment="1">
      <alignment horizontal="center" vertical="center" wrapText="1"/>
    </xf>
    <xf numFmtId="0" fontId="52" fillId="0" borderId="41" xfId="51" applyFont="1" applyFill="1" applyBorder="1" applyAlignment="1">
      <alignment horizontal="center" vertical="center" wrapText="1" shrinkToFit="1"/>
    </xf>
    <xf numFmtId="0" fontId="52" fillId="0" borderId="70" xfId="51" applyFont="1" applyFill="1" applyBorder="1" applyAlignment="1">
      <alignment horizontal="center" vertical="center" wrapText="1" shrinkToFit="1"/>
    </xf>
    <xf numFmtId="0" fontId="52" fillId="0" borderId="0" xfId="42" applyFont="1" applyBorder="1" applyAlignment="1">
      <alignment horizontal="center" vertical="center" shrinkToFit="1"/>
    </xf>
    <xf numFmtId="0" fontId="52" fillId="0" borderId="0" xfId="51" applyFont="1" applyFill="1" applyBorder="1" applyAlignment="1">
      <alignment horizontal="center" vertical="center" wrapText="1" shrinkToFit="1"/>
    </xf>
    <xf numFmtId="0" fontId="54" fillId="0" borderId="0" xfId="51" applyFont="1" applyFill="1" applyBorder="1" applyAlignment="1">
      <alignment horizontal="left" vertical="center" wrapText="1"/>
    </xf>
    <xf numFmtId="0" fontId="52" fillId="0" borderId="0" xfId="42" applyFont="1" applyAlignment="1">
      <alignment horizontal="left" vertical="center" wrapText="1"/>
    </xf>
    <xf numFmtId="0" fontId="60" fillId="0" borderId="0" xfId="51" applyFont="1" applyFill="1" applyAlignment="1">
      <alignment horizontal="left" vertical="center" wrapText="1"/>
    </xf>
    <xf numFmtId="0" fontId="49" fillId="26" borderId="16" xfId="45" applyFont="1" applyFill="1" applyBorder="1" applyAlignment="1">
      <alignment horizontal="center" vertical="center"/>
    </xf>
    <xf numFmtId="0" fontId="8" fillId="0" borderId="0" xfId="45" applyFont="1">
      <alignment vertical="center"/>
    </xf>
    <xf numFmtId="0" fontId="28" fillId="0" borderId="0" xfId="45" applyFont="1" applyAlignment="1">
      <alignment horizontal="center" vertical="center"/>
    </xf>
    <xf numFmtId="0" fontId="0" fillId="0" borderId="0" xfId="0" applyAlignment="1">
      <alignment vertical="center"/>
    </xf>
    <xf numFmtId="0" fontId="69" fillId="0" borderId="0" xfId="0" applyFont="1" applyAlignment="1">
      <alignment vertical="center"/>
    </xf>
    <xf numFmtId="0" fontId="75" fillId="0" borderId="0" xfId="0" applyFont="1" applyAlignment="1">
      <alignment vertical="center"/>
    </xf>
    <xf numFmtId="0" fontId="69" fillId="0" borderId="0" xfId="0" applyFont="1" applyAlignment="1">
      <alignment horizontal="right" vertical="center"/>
    </xf>
    <xf numFmtId="0" fontId="76" fillId="0" borderId="0" xfId="43" applyFont="1" applyAlignment="1">
      <alignment horizontal="left" vertical="center"/>
    </xf>
    <xf numFmtId="0" fontId="76" fillId="0" borderId="0" xfId="43" applyFont="1" applyAlignment="1">
      <alignment horizontal="right" vertical="center"/>
    </xf>
    <xf numFmtId="0" fontId="78" fillId="0" borderId="10" xfId="43" applyFont="1" applyBorder="1" applyAlignment="1">
      <alignment horizontal="left" vertical="center"/>
    </xf>
    <xf numFmtId="0" fontId="78" fillId="0" borderId="13" xfId="43" applyFont="1" applyBorder="1" applyAlignment="1">
      <alignment horizontal="left" vertical="center"/>
    </xf>
    <xf numFmtId="0" fontId="78" fillId="0" borderId="11" xfId="43" applyFont="1" applyBorder="1" applyAlignment="1">
      <alignment horizontal="left" vertical="center"/>
    </xf>
    <xf numFmtId="0" fontId="76" fillId="0" borderId="0" xfId="43" applyFont="1"/>
    <xf numFmtId="0" fontId="76" fillId="0" borderId="24" xfId="43" applyFont="1" applyBorder="1" applyAlignment="1">
      <alignment horizontal="center" vertical="center"/>
    </xf>
    <xf numFmtId="0" fontId="1" fillId="0" borderId="0" xfId="43"/>
    <xf numFmtId="0" fontId="76" fillId="0" borderId="20" xfId="43" applyFont="1" applyBorder="1" applyAlignment="1">
      <alignment horizontal="center" vertical="center"/>
    </xf>
    <xf numFmtId="0" fontId="76" fillId="0" borderId="20" xfId="43" applyFont="1" applyBorder="1" applyAlignment="1">
      <alignment horizontal="left" vertical="center"/>
    </xf>
    <xf numFmtId="0" fontId="78" fillId="0" borderId="20" xfId="43" applyFont="1" applyBorder="1" applyAlignment="1">
      <alignment vertical="center"/>
    </xf>
    <xf numFmtId="0" fontId="78" fillId="0" borderId="21" xfId="43" applyFont="1" applyBorder="1" applyAlignment="1">
      <alignment vertical="center"/>
    </xf>
    <xf numFmtId="0" fontId="76" fillId="0" borderId="14" xfId="43" applyFont="1" applyBorder="1" applyAlignment="1">
      <alignment horizontal="center" vertical="center"/>
    </xf>
    <xf numFmtId="0" fontId="76" fillId="0" borderId="0" xfId="43" applyFont="1" applyAlignment="1">
      <alignment vertical="center"/>
    </xf>
    <xf numFmtId="0" fontId="76" fillId="0" borderId="18" xfId="43" applyFont="1" applyBorder="1" applyAlignment="1">
      <alignment vertical="center"/>
    </xf>
    <xf numFmtId="0" fontId="76" fillId="0" borderId="0" xfId="43" applyFont="1" applyAlignment="1">
      <alignment horizontal="center" vertical="center"/>
    </xf>
    <xf numFmtId="0" fontId="78" fillId="0" borderId="0" xfId="43" applyFont="1" applyAlignment="1">
      <alignment vertical="center"/>
    </xf>
    <xf numFmtId="0" fontId="78" fillId="0" borderId="15" xfId="43" applyFont="1" applyBorder="1" applyAlignment="1">
      <alignment vertical="center"/>
    </xf>
    <xf numFmtId="0" fontId="76" fillId="0" borderId="20" xfId="43" applyFont="1" applyBorder="1" applyAlignment="1">
      <alignment vertical="center"/>
    </xf>
    <xf numFmtId="0" fontId="76" fillId="0" borderId="17" xfId="43" applyFont="1" applyBorder="1" applyAlignment="1">
      <alignment horizontal="center" vertical="center"/>
    </xf>
    <xf numFmtId="0" fontId="76" fillId="0" borderId="18" xfId="43" applyFont="1" applyBorder="1" applyAlignment="1">
      <alignment horizontal="left" vertical="center"/>
    </xf>
    <xf numFmtId="0" fontId="78" fillId="0" borderId="18" xfId="43" applyFont="1" applyBorder="1" applyAlignment="1">
      <alignment vertical="center"/>
    </xf>
    <xf numFmtId="0" fontId="78" fillId="0" borderId="19" xfId="43" applyFont="1" applyBorder="1" applyAlignment="1">
      <alignment vertical="center"/>
    </xf>
    <xf numFmtId="0" fontId="76" fillId="0" borderId="24" xfId="43" applyFont="1" applyBorder="1" applyAlignment="1">
      <alignment horizontal="left" vertical="center"/>
    </xf>
    <xf numFmtId="0" fontId="76" fillId="0" borderId="14" xfId="43" applyFont="1" applyBorder="1" applyAlignment="1">
      <alignment horizontal="left" vertical="center"/>
    </xf>
    <xf numFmtId="0" fontId="76" fillId="0" borderId="14" xfId="43" applyFont="1" applyBorder="1" applyAlignment="1">
      <alignment vertical="center" wrapText="1"/>
    </xf>
    <xf numFmtId="0" fontId="79" fillId="0" borderId="0" xfId="43" applyFont="1" applyAlignment="1">
      <alignment wrapText="1"/>
    </xf>
    <xf numFmtId="0" fontId="78" fillId="0" borderId="12" xfId="43" applyFont="1" applyBorder="1" applyAlignment="1">
      <alignment vertical="center"/>
    </xf>
    <xf numFmtId="0" fontId="76" fillId="0" borderId="20" xfId="43" applyFont="1" applyBorder="1" applyAlignment="1">
      <alignment horizontal="center" vertical="center" wrapText="1"/>
    </xf>
    <xf numFmtId="0" fontId="79" fillId="0" borderId="0" xfId="43" applyFont="1" applyAlignment="1">
      <alignment horizontal="left" wrapText="1"/>
    </xf>
    <xf numFmtId="0" fontId="76" fillId="0" borderId="19" xfId="43" applyFont="1" applyBorder="1" applyAlignment="1">
      <alignment vertical="center"/>
    </xf>
    <xf numFmtId="0" fontId="76" fillId="0" borderId="23" xfId="43" applyFont="1" applyBorder="1" applyAlignment="1">
      <alignment vertical="center"/>
    </xf>
    <xf numFmtId="0" fontId="78" fillId="0" borderId="14" xfId="43" applyFont="1" applyBorder="1" applyAlignment="1">
      <alignment vertical="center"/>
    </xf>
    <xf numFmtId="0" fontId="76" fillId="0" borderId="14" xfId="43" applyFont="1" applyBorder="1" applyAlignment="1">
      <alignment vertical="center"/>
    </xf>
    <xf numFmtId="0" fontId="78" fillId="0" borderId="16" xfId="43" applyFont="1" applyBorder="1" applyAlignment="1">
      <alignment vertical="center"/>
    </xf>
    <xf numFmtId="0" fontId="78" fillId="0" borderId="15" xfId="43" applyFont="1" applyBorder="1" applyAlignment="1">
      <alignment horizontal="center" vertical="center"/>
    </xf>
    <xf numFmtId="0" fontId="1" fillId="0" borderId="20" xfId="43" applyBorder="1"/>
    <xf numFmtId="0" fontId="76" fillId="0" borderId="21" xfId="43" applyFont="1" applyBorder="1" applyAlignment="1">
      <alignment vertical="center"/>
    </xf>
    <xf numFmtId="0" fontId="76" fillId="0" borderId="18" xfId="43" applyFont="1" applyBorder="1" applyAlignment="1">
      <alignment horizontal="center" vertical="center"/>
    </xf>
    <xf numFmtId="0" fontId="1" fillId="0" borderId="18" xfId="43" applyBorder="1"/>
    <xf numFmtId="0" fontId="76" fillId="0" borderId="18" xfId="43" applyFont="1" applyBorder="1" applyAlignment="1">
      <alignment horizontal="center" vertical="center" wrapText="1"/>
    </xf>
    <xf numFmtId="0" fontId="76" fillId="0" borderId="15" xfId="43" applyFont="1" applyBorder="1" applyAlignment="1">
      <alignment vertical="center"/>
    </xf>
    <xf numFmtId="0" fontId="76" fillId="0" borderId="17" xfId="43" applyFont="1" applyBorder="1" applyAlignment="1">
      <alignment horizontal="left" vertical="center"/>
    </xf>
    <xf numFmtId="0" fontId="76" fillId="0" borderId="19" xfId="43" applyFont="1" applyBorder="1" applyAlignment="1">
      <alignment horizontal="left" vertical="center"/>
    </xf>
    <xf numFmtId="0" fontId="76" fillId="0" borderId="21" xfId="43" applyFont="1" applyBorder="1" applyAlignment="1">
      <alignment horizontal="left" vertical="center"/>
    </xf>
    <xf numFmtId="0" fontId="76" fillId="0" borderId="22" xfId="43" applyFont="1" applyBorder="1" applyAlignment="1">
      <alignment vertical="center" wrapText="1"/>
    </xf>
    <xf numFmtId="0" fontId="78" fillId="0" borderId="22" xfId="43" applyFont="1" applyBorder="1" applyAlignment="1">
      <alignment vertical="center"/>
    </xf>
    <xf numFmtId="0" fontId="76" fillId="0" borderId="22" xfId="43" applyFont="1" applyBorder="1" applyAlignment="1">
      <alignment vertical="center"/>
    </xf>
    <xf numFmtId="0" fontId="78" fillId="0" borderId="11" xfId="43" applyFont="1" applyBorder="1" applyAlignment="1">
      <alignment vertical="center"/>
    </xf>
    <xf numFmtId="0" fontId="78" fillId="0" borderId="10" xfId="43" applyFont="1" applyBorder="1" applyAlignment="1">
      <alignment vertical="center"/>
    </xf>
    <xf numFmtId="0" fontId="76" fillId="0" borderId="0" xfId="43" applyFont="1" applyAlignment="1">
      <alignment horizontal="center" vertical="center" wrapText="1"/>
    </xf>
    <xf numFmtId="182" fontId="76" fillId="0" borderId="13" xfId="43" applyNumberFormat="1" applyFont="1" applyBorder="1" applyAlignment="1">
      <alignment horizontal="center" vertical="center"/>
    </xf>
    <xf numFmtId="182" fontId="76" fillId="0" borderId="11" xfId="43" applyNumberFormat="1" applyFont="1" applyBorder="1" applyAlignment="1">
      <alignment horizontal="center" vertical="center"/>
    </xf>
    <xf numFmtId="182" fontId="76" fillId="0" borderId="15" xfId="43" applyNumberFormat="1" applyFont="1" applyBorder="1" applyAlignment="1">
      <alignment vertical="center"/>
    </xf>
    <xf numFmtId="0" fontId="76" fillId="0" borderId="17" xfId="43" applyFont="1" applyBorder="1" applyAlignment="1">
      <alignment vertical="center" wrapText="1"/>
    </xf>
    <xf numFmtId="182" fontId="76" fillId="0" borderId="18" xfId="43" applyNumberFormat="1" applyFont="1" applyBorder="1" applyAlignment="1">
      <alignment horizontal="center" vertical="center"/>
    </xf>
    <xf numFmtId="182" fontId="76" fillId="0" borderId="19" xfId="43" applyNumberFormat="1" applyFont="1" applyBorder="1" applyAlignment="1">
      <alignment vertical="center"/>
    </xf>
    <xf numFmtId="183" fontId="76" fillId="0" borderId="0" xfId="43" applyNumberFormat="1" applyFont="1" applyAlignment="1">
      <alignment vertical="center"/>
    </xf>
    <xf numFmtId="0" fontId="80" fillId="0" borderId="0" xfId="43" applyFont="1" applyAlignment="1">
      <alignment vertical="top"/>
    </xf>
    <xf numFmtId="0" fontId="80" fillId="0" borderId="0" xfId="43" applyFont="1" applyAlignment="1">
      <alignment vertical="top" wrapText="1"/>
    </xf>
    <xf numFmtId="0" fontId="80" fillId="0" borderId="0" xfId="43" applyFont="1" applyAlignment="1">
      <alignment horizontal="left" vertical="top"/>
    </xf>
    <xf numFmtId="0" fontId="76" fillId="0" borderId="0" xfId="43" applyFont="1" applyAlignment="1">
      <alignment horizontal="left" vertical="top"/>
    </xf>
    <xf numFmtId="0" fontId="76" fillId="0" borderId="0" xfId="43" applyFont="1" applyAlignment="1">
      <alignment horizontal="left"/>
    </xf>
    <xf numFmtId="0" fontId="80" fillId="0" borderId="0" xfId="43" applyFont="1" applyAlignment="1">
      <alignment vertical="center"/>
    </xf>
    <xf numFmtId="0" fontId="76" fillId="0" borderId="0" xfId="43" applyFont="1" applyAlignment="1">
      <alignment horizontal="center"/>
    </xf>
    <xf numFmtId="0" fontId="49" fillId="0" borderId="0" xfId="0" applyFont="1" applyAlignment="1">
      <alignment vertical="center"/>
    </xf>
    <xf numFmtId="0" fontId="81" fillId="0" borderId="0" xfId="0" applyFont="1" applyAlignment="1">
      <alignment horizontal="right" vertical="center"/>
    </xf>
    <xf numFmtId="0" fontId="49" fillId="0" borderId="0" xfId="0" applyFont="1" applyAlignment="1">
      <alignment horizontal="right" vertical="center"/>
    </xf>
    <xf numFmtId="0" fontId="81" fillId="0" borderId="0" xfId="0" applyFont="1" applyAlignment="1">
      <alignment vertical="center"/>
    </xf>
    <xf numFmtId="0" fontId="84" fillId="0" borderId="0" xfId="0" applyFont="1" applyAlignment="1">
      <alignment vertical="center"/>
    </xf>
    <xf numFmtId="0" fontId="28" fillId="0" borderId="0" xfId="0" applyFont="1" applyAlignment="1">
      <alignment horizontal="center" vertical="center"/>
    </xf>
    <xf numFmtId="0" fontId="76" fillId="0" borderId="10" xfId="0" applyFont="1" applyBorder="1" applyAlignment="1">
      <alignment horizontal="center" vertical="center"/>
    </xf>
    <xf numFmtId="0" fontId="76" fillId="0" borderId="0" xfId="0" applyFont="1" applyBorder="1" applyAlignment="1">
      <alignment horizontal="center" vertical="center"/>
    </xf>
    <xf numFmtId="0" fontId="76" fillId="0" borderId="0" xfId="0" applyFont="1" applyBorder="1" applyAlignment="1">
      <alignment horizontal="left" vertical="center"/>
    </xf>
    <xf numFmtId="0" fontId="81" fillId="0" borderId="0" xfId="0" applyFont="1" applyBorder="1" applyAlignment="1">
      <alignment horizontal="left" vertical="center" wrapText="1"/>
    </xf>
    <xf numFmtId="0" fontId="81" fillId="0" borderId="0" xfId="0" applyFont="1" applyBorder="1" applyAlignment="1">
      <alignment horizontal="center" vertical="center"/>
    </xf>
    <xf numFmtId="0" fontId="76" fillId="0" borderId="0" xfId="0" applyFont="1" applyAlignment="1">
      <alignment vertical="center"/>
    </xf>
    <xf numFmtId="0" fontId="76" fillId="27" borderId="12" xfId="0" applyFont="1" applyFill="1" applyBorder="1" applyAlignment="1">
      <alignment horizontal="centerContinuous" vertical="center"/>
    </xf>
    <xf numFmtId="0" fontId="76" fillId="27" borderId="16" xfId="0" applyFont="1" applyFill="1" applyBorder="1" applyAlignment="1">
      <alignment horizontal="center" vertical="center"/>
    </xf>
    <xf numFmtId="0" fontId="8" fillId="0" borderId="0" xfId="0" applyFont="1" applyAlignment="1">
      <alignment horizontal="left" vertical="center"/>
    </xf>
    <xf numFmtId="0" fontId="68" fillId="0" borderId="0" xfId="45" applyFont="1" applyAlignment="1">
      <alignment horizontal="center" vertical="center"/>
    </xf>
    <xf numFmtId="0" fontId="69" fillId="0" borderId="0" xfId="45" applyFont="1">
      <alignment vertical="center"/>
    </xf>
    <xf numFmtId="0" fontId="85" fillId="0" borderId="0" xfId="51" applyFont="1">
      <alignment vertical="center"/>
    </xf>
    <xf numFmtId="177" fontId="85" fillId="0" borderId="114" xfId="51" applyNumberFormat="1" applyFont="1" applyBorder="1">
      <alignment vertical="center"/>
    </xf>
    <xf numFmtId="177" fontId="85" fillId="0" borderId="115" xfId="51" applyNumberFormat="1" applyFont="1" applyBorder="1">
      <alignment vertical="center"/>
    </xf>
    <xf numFmtId="184" fontId="5" fillId="0" borderId="0" xfId="51" applyNumberFormat="1" applyFont="1">
      <alignment vertical="center"/>
    </xf>
    <xf numFmtId="0" fontId="85" fillId="0" borderId="112" xfId="51" applyFont="1" applyBorder="1">
      <alignment vertical="center"/>
    </xf>
    <xf numFmtId="178" fontId="85" fillId="0" borderId="120" xfId="51" applyNumberFormat="1" applyFont="1" applyBorder="1">
      <alignment vertical="center"/>
    </xf>
    <xf numFmtId="178" fontId="85" fillId="0" borderId="126" xfId="51" applyNumberFormat="1" applyFont="1" applyBorder="1">
      <alignment vertical="center"/>
    </xf>
    <xf numFmtId="0" fontId="85" fillId="0" borderId="0" xfId="51" applyFont="1" applyAlignment="1">
      <alignment vertical="center" shrinkToFit="1"/>
    </xf>
    <xf numFmtId="0" fontId="85" fillId="0" borderId="0" xfId="51" applyFont="1" applyAlignment="1">
      <alignment horizontal="center" vertical="center"/>
    </xf>
    <xf numFmtId="179" fontId="85" fillId="0" borderId="138" xfId="51" applyNumberFormat="1" applyFont="1" applyBorder="1">
      <alignment vertical="center"/>
    </xf>
    <xf numFmtId="179" fontId="85" fillId="0" borderId="139" xfId="51" applyNumberFormat="1" applyFont="1" applyBorder="1">
      <alignment vertical="center"/>
    </xf>
    <xf numFmtId="179" fontId="85" fillId="0" borderId="143" xfId="51" applyNumberFormat="1" applyFont="1" applyBorder="1">
      <alignment vertical="center"/>
    </xf>
    <xf numFmtId="179" fontId="85" fillId="0" borderId="144" xfId="51" applyNumberFormat="1" applyFont="1" applyBorder="1">
      <alignment vertical="center"/>
    </xf>
    <xf numFmtId="0" fontId="85" fillId="0" borderId="0" xfId="51" applyFont="1" applyBorder="1" applyAlignment="1">
      <alignment horizontal="center" vertical="center"/>
    </xf>
    <xf numFmtId="177" fontId="85" fillId="0" borderId="0" xfId="51" applyNumberFormat="1" applyFont="1" applyBorder="1" applyAlignment="1" applyProtection="1">
      <alignment horizontal="right" vertical="center"/>
      <protection locked="0"/>
    </xf>
    <xf numFmtId="179" fontId="85" fillId="0" borderId="0" xfId="51" applyNumberFormat="1" applyFont="1" applyBorder="1">
      <alignment vertical="center"/>
    </xf>
    <xf numFmtId="179" fontId="85" fillId="0" borderId="0" xfId="51" applyNumberFormat="1" applyFont="1" applyBorder="1" applyAlignment="1">
      <alignment horizontal="center" vertical="center"/>
    </xf>
    <xf numFmtId="0" fontId="85" fillId="0" borderId="28" xfId="51" applyFont="1" applyBorder="1" applyAlignment="1">
      <alignment horizontal="center" vertical="center" shrinkToFit="1"/>
    </xf>
    <xf numFmtId="0" fontId="85" fillId="0" borderId="16" xfId="51" applyFont="1" applyBorder="1" applyAlignment="1" applyProtection="1">
      <alignment horizontal="center" vertical="center"/>
      <protection locked="0"/>
    </xf>
    <xf numFmtId="0" fontId="85" fillId="0" borderId="57" xfId="51" applyFont="1" applyBorder="1" applyAlignment="1">
      <alignment horizontal="center" vertical="center" shrinkToFit="1"/>
    </xf>
    <xf numFmtId="0" fontId="85" fillId="0" borderId="12" xfId="51" applyFont="1" applyBorder="1" applyAlignment="1" applyProtection="1">
      <alignment horizontal="center" vertical="center"/>
      <protection locked="0"/>
    </xf>
    <xf numFmtId="0" fontId="7" fillId="0" borderId="0" xfId="51" applyFont="1">
      <alignment vertical="center"/>
    </xf>
    <xf numFmtId="0" fontId="7" fillId="0" borderId="0" xfId="51" applyFont="1" applyAlignment="1">
      <alignment vertical="center" wrapText="1"/>
    </xf>
    <xf numFmtId="0" fontId="7" fillId="0" borderId="0" xfId="51" applyFont="1" applyAlignment="1">
      <alignment horizontal="right" vertical="center"/>
    </xf>
    <xf numFmtId="0" fontId="35" fillId="0" borderId="0" xfId="51" applyFont="1" applyFill="1">
      <alignment vertical="center"/>
    </xf>
    <xf numFmtId="0" fontId="88" fillId="0" borderId="0" xfId="51" applyFont="1" applyFill="1">
      <alignment vertical="center"/>
    </xf>
    <xf numFmtId="0" fontId="90" fillId="0" borderId="0" xfId="45" applyFont="1" applyFill="1" applyBorder="1" applyAlignment="1">
      <alignment horizontal="center" vertical="center"/>
    </xf>
    <xf numFmtId="0" fontId="91" fillId="0" borderId="0" xfId="45" applyFont="1" applyFill="1">
      <alignment vertical="center"/>
    </xf>
    <xf numFmtId="184" fontId="88" fillId="0" borderId="0" xfId="51" applyNumberFormat="1" applyFont="1" applyFill="1">
      <alignment vertical="center"/>
    </xf>
    <xf numFmtId="0" fontId="94" fillId="0" borderId="0" xfId="51" applyFont="1" applyFill="1" applyBorder="1" applyAlignment="1">
      <alignment vertical="center" wrapText="1"/>
    </xf>
    <xf numFmtId="0" fontId="94" fillId="0" borderId="0" xfId="51" applyFont="1" applyFill="1">
      <alignment vertical="center"/>
    </xf>
    <xf numFmtId="0" fontId="9" fillId="0" borderId="0" xfId="45" applyFont="1" applyFill="1">
      <alignment vertical="center"/>
    </xf>
    <xf numFmtId="184" fontId="35" fillId="0" borderId="0" xfId="51" applyNumberFormat="1" applyFont="1" applyFill="1">
      <alignment vertical="center"/>
    </xf>
    <xf numFmtId="0" fontId="95" fillId="0" borderId="0" xfId="51" applyFont="1" applyFill="1" applyBorder="1" applyAlignment="1">
      <alignment vertical="center" wrapText="1"/>
    </xf>
    <xf numFmtId="0" fontId="95" fillId="0" borderId="0" xfId="51" applyFont="1" applyFill="1">
      <alignment vertical="center"/>
    </xf>
    <xf numFmtId="0" fontId="81" fillId="0" borderId="14" xfId="55" applyFont="1" applyBorder="1" applyAlignment="1">
      <alignment horizontal="left" vertical="center"/>
    </xf>
    <xf numFmtId="0" fontId="81" fillId="0" borderId="0" xfId="55" applyFont="1" applyAlignment="1">
      <alignment horizontal="left" vertical="center"/>
    </xf>
    <xf numFmtId="0" fontId="81" fillId="0" borderId="0" xfId="55" applyFont="1" applyBorder="1" applyAlignment="1">
      <alignment horizontal="left" vertical="center"/>
    </xf>
    <xf numFmtId="0" fontId="97" fillId="0" borderId="0" xfId="43" applyFont="1" applyAlignment="1">
      <alignment vertical="center"/>
    </xf>
    <xf numFmtId="0" fontId="97" fillId="0" borderId="34" xfId="55" applyFont="1" applyBorder="1" applyAlignment="1">
      <alignment horizontal="center" vertical="center" wrapText="1"/>
    </xf>
    <xf numFmtId="0" fontId="96" fillId="0" borderId="27" xfId="55" applyFont="1" applyBorder="1" applyAlignment="1">
      <alignment horizontal="center" vertical="center"/>
    </xf>
    <xf numFmtId="0" fontId="97" fillId="0" borderId="0" xfId="43" applyFont="1" applyAlignment="1">
      <alignment horizontal="left"/>
    </xf>
    <xf numFmtId="0" fontId="97" fillId="0" borderId="0" xfId="43" applyFont="1" applyAlignment="1">
      <alignment vertical="center" wrapText="1"/>
    </xf>
    <xf numFmtId="0" fontId="97" fillId="0" borderId="103" xfId="43" applyFont="1" applyBorder="1" applyAlignment="1">
      <alignment horizontal="center" vertical="center"/>
    </xf>
    <xf numFmtId="0" fontId="97" fillId="0" borderId="58" xfId="43" applyFont="1" applyBorder="1" applyAlignment="1">
      <alignment horizontal="center" vertical="center"/>
    </xf>
    <xf numFmtId="0" fontId="97" fillId="0" borderId="103" xfId="43" applyFont="1" applyBorder="1" applyAlignment="1">
      <alignment horizontal="center" vertical="center" wrapText="1"/>
    </xf>
    <xf numFmtId="0" fontId="97" fillId="0" borderId="100" xfId="43" applyFont="1" applyBorder="1" applyAlignment="1">
      <alignment horizontal="center" vertical="center"/>
    </xf>
    <xf numFmtId="0" fontId="97" fillId="0" borderId="52" xfId="43" applyFont="1" applyBorder="1" applyAlignment="1">
      <alignment horizontal="center" vertical="center"/>
    </xf>
    <xf numFmtId="0" fontId="97" fillId="0" borderId="104" xfId="43" applyFont="1" applyBorder="1" applyAlignment="1">
      <alignment horizontal="center" vertical="center" wrapText="1"/>
    </xf>
    <xf numFmtId="0" fontId="97" fillId="0" borderId="104" xfId="43" applyFont="1" applyBorder="1" applyAlignment="1">
      <alignment horizontal="center" vertical="center"/>
    </xf>
    <xf numFmtId="0" fontId="97" fillId="0" borderId="32" xfId="43" applyFont="1" applyBorder="1" applyAlignment="1">
      <alignment horizontal="center" vertical="center"/>
    </xf>
    <xf numFmtId="0" fontId="97" fillId="0" borderId="105" xfId="43" applyFont="1" applyBorder="1" applyAlignment="1">
      <alignment horizontal="center" vertical="center" wrapText="1"/>
    </xf>
    <xf numFmtId="0" fontId="97" fillId="0" borderId="102" xfId="43" applyFont="1" applyBorder="1" applyAlignment="1">
      <alignment horizontal="center" vertical="center"/>
    </xf>
    <xf numFmtId="0" fontId="97" fillId="0" borderId="47" xfId="43" applyFont="1" applyBorder="1" applyAlignment="1">
      <alignment horizontal="center" vertical="center"/>
    </xf>
    <xf numFmtId="0" fontId="97" fillId="0" borderId="105" xfId="43" applyFont="1" applyBorder="1" applyAlignment="1">
      <alignment horizontal="center" vertical="center"/>
    </xf>
    <xf numFmtId="0" fontId="97" fillId="0" borderId="91" xfId="43" applyFont="1" applyBorder="1" applyAlignment="1">
      <alignment horizontal="center" vertical="center"/>
    </xf>
    <xf numFmtId="0" fontId="97" fillId="0" borderId="0" xfId="43" applyFont="1" applyBorder="1" applyAlignment="1">
      <alignment horizontal="center" vertical="center" wrapText="1"/>
    </xf>
    <xf numFmtId="0" fontId="97" fillId="0" borderId="0" xfId="43" applyFont="1" applyBorder="1" applyAlignment="1">
      <alignment horizontal="left" vertical="center" wrapText="1"/>
    </xf>
    <xf numFmtId="0" fontId="101" fillId="0" borderId="0" xfId="57" applyFont="1" applyAlignment="1">
      <alignment horizontal="right" vertical="center"/>
    </xf>
    <xf numFmtId="0" fontId="97" fillId="0" borderId="0" xfId="43" applyFont="1" applyBorder="1" applyAlignment="1">
      <alignment horizontal="center" vertical="center"/>
    </xf>
    <xf numFmtId="0" fontId="76" fillId="0" borderId="0" xfId="43" applyFont="1" applyBorder="1" applyAlignment="1">
      <alignment vertical="center"/>
    </xf>
    <xf numFmtId="0" fontId="97" fillId="0" borderId="58" xfId="43" applyFont="1" applyBorder="1" applyAlignment="1">
      <alignment horizontal="center" vertical="center" wrapText="1"/>
    </xf>
    <xf numFmtId="0" fontId="97" fillId="0" borderId="67" xfId="43" applyFont="1" applyBorder="1" applyAlignment="1">
      <alignment horizontal="center" vertical="center" wrapText="1"/>
    </xf>
    <xf numFmtId="0" fontId="97" fillId="0" borderId="91" xfId="43" applyFont="1" applyBorder="1" applyAlignment="1">
      <alignment horizontal="center" vertical="center" wrapText="1"/>
    </xf>
    <xf numFmtId="0" fontId="102" fillId="0" borderId="0" xfId="57" applyFont="1">
      <alignment vertical="center"/>
    </xf>
    <xf numFmtId="0" fontId="58" fillId="0" borderId="0" xfId="57" applyFont="1">
      <alignment vertical="center"/>
    </xf>
    <xf numFmtId="0" fontId="58" fillId="0" borderId="0" xfId="57" applyFont="1" applyAlignment="1">
      <alignment horizontal="center" vertical="center"/>
    </xf>
    <xf numFmtId="0" fontId="105" fillId="0" borderId="0" xfId="57" applyFont="1" applyAlignment="1">
      <alignment horizontal="left" vertical="center"/>
    </xf>
    <xf numFmtId="0" fontId="106" fillId="0" borderId="0" xfId="57" applyFont="1" applyAlignment="1">
      <alignment horizontal="left" vertical="center"/>
    </xf>
    <xf numFmtId="0" fontId="107" fillId="0" borderId="0" xfId="57" applyFont="1">
      <alignment vertical="center"/>
    </xf>
    <xf numFmtId="0" fontId="108" fillId="0" borderId="0" xfId="57" applyFont="1">
      <alignment vertical="center"/>
    </xf>
    <xf numFmtId="0" fontId="104" fillId="0" borderId="0" xfId="57" applyFont="1">
      <alignment vertical="center"/>
    </xf>
    <xf numFmtId="0" fontId="109" fillId="0" borderId="0" xfId="57" applyFont="1" applyAlignment="1">
      <alignment horizontal="left" vertical="center"/>
    </xf>
    <xf numFmtId="0" fontId="110" fillId="0" borderId="0" xfId="57" applyFont="1">
      <alignment vertical="center"/>
    </xf>
    <xf numFmtId="0" fontId="58" fillId="0" borderId="20" xfId="57" applyFont="1" applyBorder="1">
      <alignment vertical="center"/>
    </xf>
    <xf numFmtId="0" fontId="111" fillId="0" borderId="20" xfId="57" applyFont="1" applyBorder="1" applyAlignment="1">
      <alignment horizontal="right" vertical="center"/>
    </xf>
    <xf numFmtId="0" fontId="58" fillId="0" borderId="0" xfId="57" applyFont="1" applyAlignment="1">
      <alignment vertical="center" shrinkToFit="1"/>
    </xf>
    <xf numFmtId="0" fontId="105" fillId="0" borderId="0" xfId="57" applyFont="1">
      <alignment vertical="center"/>
    </xf>
    <xf numFmtId="0" fontId="113" fillId="0" borderId="0" xfId="57" applyFont="1" applyAlignment="1">
      <alignment horizontal="right" vertical="center"/>
    </xf>
    <xf numFmtId="0" fontId="58" fillId="0" borderId="0" xfId="57" applyFont="1" applyBorder="1" applyAlignment="1">
      <alignment vertical="center"/>
    </xf>
    <xf numFmtId="0" fontId="58" fillId="0" borderId="0" xfId="57" applyFont="1" applyFill="1" applyBorder="1">
      <alignment vertical="center"/>
    </xf>
    <xf numFmtId="0" fontId="58" fillId="0" borderId="0" xfId="57" applyFont="1" applyFill="1" applyBorder="1" applyAlignment="1">
      <alignment vertical="center"/>
    </xf>
    <xf numFmtId="0" fontId="102" fillId="0" borderId="0" xfId="57" applyFont="1" applyFill="1" applyBorder="1" applyAlignment="1">
      <alignment vertical="center"/>
    </xf>
    <xf numFmtId="0" fontId="105" fillId="0" borderId="0" xfId="57" applyFont="1" applyFill="1" applyBorder="1">
      <alignment vertical="center"/>
    </xf>
    <xf numFmtId="0" fontId="102" fillId="0" borderId="0" xfId="57" applyFont="1" applyBorder="1" applyAlignment="1">
      <alignment vertical="center"/>
    </xf>
    <xf numFmtId="0" fontId="58" fillId="0" borderId="0" xfId="57" applyFont="1" applyBorder="1">
      <alignment vertical="center"/>
    </xf>
    <xf numFmtId="185" fontId="104" fillId="0" borderId="0" xfId="57" applyNumberFormat="1" applyFont="1" applyFill="1" applyBorder="1" applyAlignment="1" applyProtection="1">
      <alignment vertical="center"/>
      <protection locked="0"/>
    </xf>
    <xf numFmtId="0" fontId="68" fillId="0" borderId="0" xfId="0" applyFont="1" applyAlignment="1">
      <alignment vertical="center"/>
    </xf>
    <xf numFmtId="0" fontId="68" fillId="0" borderId="0" xfId="0" applyFont="1" applyAlignment="1">
      <alignment horizontal="center" vertical="center"/>
    </xf>
    <xf numFmtId="0" fontId="69" fillId="0" borderId="16" xfId="0" applyFont="1" applyBorder="1" applyAlignment="1">
      <alignment horizontal="left" vertical="center"/>
    </xf>
    <xf numFmtId="0" fontId="69" fillId="0" borderId="10" xfId="0" applyFont="1" applyBorder="1" applyAlignment="1">
      <alignment horizontal="left" vertical="center" wrapText="1"/>
    </xf>
    <xf numFmtId="0" fontId="69" fillId="0" borderId="40" xfId="0" applyFont="1" applyBorder="1" applyAlignment="1">
      <alignment vertical="center"/>
    </xf>
    <xf numFmtId="0" fontId="69" fillId="0" borderId="36" xfId="0" applyFont="1" applyBorder="1" applyAlignment="1">
      <alignment vertical="center"/>
    </xf>
    <xf numFmtId="0" fontId="74" fillId="0" borderId="14" xfId="0" applyFont="1" applyBorder="1" applyAlignment="1">
      <alignment vertical="center"/>
    </xf>
    <xf numFmtId="0" fontId="74" fillId="0" borderId="16" xfId="0" applyFont="1" applyBorder="1" applyAlignment="1">
      <alignment vertical="center"/>
    </xf>
    <xf numFmtId="0" fontId="69" fillId="0" borderId="16" xfId="0" applyFont="1" applyBorder="1" applyAlignment="1">
      <alignment horizontal="center" vertical="center"/>
    </xf>
    <xf numFmtId="0" fontId="69" fillId="0" borderId="15" xfId="0" applyFont="1" applyBorder="1" applyAlignment="1">
      <alignment vertical="center"/>
    </xf>
    <xf numFmtId="0" fontId="69" fillId="0" borderId="16" xfId="0" applyFont="1" applyBorder="1" applyAlignment="1">
      <alignment horizontal="right" vertical="center" indent="1"/>
    </xf>
    <xf numFmtId="0" fontId="73" fillId="0" borderId="0" xfId="0" applyFont="1" applyAlignment="1">
      <alignment vertical="center"/>
    </xf>
    <xf numFmtId="0" fontId="70" fillId="0" borderId="0" xfId="0" applyFont="1" applyAlignment="1">
      <alignment vertical="center"/>
    </xf>
    <xf numFmtId="0" fontId="70" fillId="0" borderId="0" xfId="0" applyFont="1" applyAlignment="1">
      <alignment horizontal="right" vertical="center"/>
    </xf>
    <xf numFmtId="0" fontId="69" fillId="0" borderId="10" xfId="0" applyFont="1" applyBorder="1" applyAlignment="1">
      <alignment vertical="center"/>
    </xf>
    <xf numFmtId="0" fontId="70" fillId="0" borderId="12" xfId="0" applyFont="1" applyBorder="1" applyAlignment="1">
      <alignment vertical="center"/>
    </xf>
    <xf numFmtId="0" fontId="70" fillId="0" borderId="10" xfId="0" applyFont="1" applyBorder="1" applyAlignment="1">
      <alignment vertical="center" wrapText="1"/>
    </xf>
    <xf numFmtId="0" fontId="69" fillId="0" borderId="10" xfId="0" applyFont="1" applyBorder="1" applyAlignment="1">
      <alignment vertical="center" wrapText="1"/>
    </xf>
    <xf numFmtId="0" fontId="116" fillId="0" borderId="0" xfId="0" applyFont="1" applyAlignment="1">
      <alignment vertical="center"/>
    </xf>
    <xf numFmtId="0" fontId="117" fillId="0" borderId="0" xfId="51" applyFont="1">
      <alignment vertical="center"/>
    </xf>
    <xf numFmtId="0" fontId="70" fillId="0" borderId="0" xfId="51" applyFont="1">
      <alignment vertical="center"/>
    </xf>
    <xf numFmtId="0" fontId="117" fillId="0" borderId="0" xfId="51" applyFont="1" applyAlignment="1">
      <alignment horizontal="center" vertical="center" shrinkToFit="1"/>
    </xf>
    <xf numFmtId="0" fontId="117" fillId="0" borderId="0" xfId="51" applyFont="1" applyAlignment="1">
      <alignment horizontal="center" vertical="center"/>
    </xf>
    <xf numFmtId="0" fontId="117" fillId="0" borderId="0" xfId="51" applyFont="1" applyAlignment="1">
      <alignment horizontal="distributed" vertical="center" indent="1"/>
    </xf>
    <xf numFmtId="0" fontId="85" fillId="0" borderId="0" xfId="45" applyFont="1" applyAlignment="1">
      <alignment horizontal="center" vertical="center"/>
    </xf>
    <xf numFmtId="0" fontId="69" fillId="0" borderId="16" xfId="45" applyFont="1" applyBorder="1" applyAlignment="1">
      <alignment vertical="center"/>
    </xf>
    <xf numFmtId="0" fontId="85" fillId="0" borderId="0" xfId="45" applyFont="1">
      <alignment vertical="center"/>
    </xf>
    <xf numFmtId="0" fontId="85" fillId="0" borderId="10" xfId="45" applyFont="1" applyBorder="1" applyAlignment="1">
      <alignment horizontal="center" vertical="center"/>
    </xf>
    <xf numFmtId="0" fontId="85" fillId="0" borderId="92" xfId="45" applyFont="1" applyBorder="1">
      <alignment vertical="center"/>
    </xf>
    <xf numFmtId="0" fontId="85" fillId="0" borderId="93" xfId="45" applyFont="1" applyBorder="1">
      <alignment vertical="center"/>
    </xf>
    <xf numFmtId="0" fontId="85" fillId="0" borderId="157" xfId="45" applyFont="1" applyBorder="1">
      <alignment vertical="center"/>
    </xf>
    <xf numFmtId="0" fontId="85" fillId="0" borderId="90" xfId="45" applyFont="1" applyBorder="1">
      <alignment vertical="center"/>
    </xf>
    <xf numFmtId="0" fontId="85" fillId="0" borderId="17" xfId="45" applyFont="1" applyBorder="1" applyAlignment="1">
      <alignment horizontal="center" vertical="center"/>
    </xf>
    <xf numFmtId="0" fontId="85" fillId="0" borderId="158" xfId="45" applyFont="1" applyBorder="1">
      <alignment vertical="center"/>
    </xf>
    <xf numFmtId="0" fontId="85" fillId="0" borderId="159" xfId="45" applyFont="1" applyBorder="1">
      <alignment vertical="center"/>
    </xf>
    <xf numFmtId="0" fontId="85" fillId="0" borderId="0" xfId="45" applyFont="1" applyAlignment="1">
      <alignment horizontal="left" vertical="center" wrapText="1"/>
    </xf>
    <xf numFmtId="0" fontId="73" fillId="0" borderId="16" xfId="45" applyFont="1" applyBorder="1" applyAlignment="1">
      <alignment horizontal="center" vertical="center" wrapText="1"/>
    </xf>
    <xf numFmtId="0" fontId="85" fillId="0" borderId="10" xfId="45" applyFont="1" applyBorder="1">
      <alignment vertical="center"/>
    </xf>
    <xf numFmtId="0" fontId="85" fillId="0" borderId="11" xfId="45" applyFont="1" applyBorder="1">
      <alignment vertical="center"/>
    </xf>
    <xf numFmtId="0" fontId="73" fillId="0" borderId="23" xfId="45" applyFont="1" applyBorder="1" applyAlignment="1">
      <alignment horizontal="center" vertical="center" wrapText="1"/>
    </xf>
    <xf numFmtId="0" fontId="85" fillId="0" borderId="0" xfId="45" applyFont="1" applyAlignment="1">
      <alignment vertical="center" textRotation="255" wrapText="1"/>
    </xf>
    <xf numFmtId="0" fontId="8" fillId="0" borderId="0" xfId="51" applyFont="1">
      <alignment vertical="center"/>
    </xf>
    <xf numFmtId="0" fontId="73" fillId="0" borderId="0" xfId="51" applyFont="1">
      <alignment vertical="center"/>
    </xf>
    <xf numFmtId="0" fontId="73" fillId="0" borderId="0" xfId="51" applyFont="1" applyAlignment="1">
      <alignment horizontal="right" vertical="center"/>
    </xf>
    <xf numFmtId="0" fontId="8" fillId="0" borderId="0" xfId="51" applyFont="1" applyAlignment="1">
      <alignment horizontal="center" vertical="center"/>
    </xf>
    <xf numFmtId="0" fontId="73" fillId="0" borderId="0" xfId="51" applyFont="1" applyBorder="1" applyAlignment="1">
      <alignment horizontal="distributed" vertical="center"/>
    </xf>
    <xf numFmtId="0" fontId="73" fillId="0" borderId="0" xfId="51" applyFont="1" applyBorder="1" applyAlignment="1">
      <alignment horizontal="center" vertical="center"/>
    </xf>
    <xf numFmtId="0" fontId="73" fillId="0" borderId="0" xfId="51" applyFont="1" applyFill="1" applyBorder="1" applyAlignment="1">
      <alignment horizontal="left" vertical="center" indent="1" shrinkToFit="1"/>
    </xf>
    <xf numFmtId="0" fontId="8" fillId="0" borderId="0" xfId="51" applyFont="1" applyAlignment="1">
      <alignment horizontal="distributed" vertical="center" indent="9"/>
    </xf>
    <xf numFmtId="0" fontId="69" fillId="0" borderId="10" xfId="51" applyFont="1" applyFill="1" applyBorder="1" applyAlignment="1">
      <alignment horizontal="distributed" vertical="center" indent="2"/>
    </xf>
    <xf numFmtId="0" fontId="69" fillId="0" borderId="13" xfId="51" applyFont="1" applyFill="1" applyBorder="1" applyAlignment="1">
      <alignment vertical="center"/>
    </xf>
    <xf numFmtId="0" fontId="69" fillId="0" borderId="11" xfId="51" applyFont="1" applyFill="1" applyBorder="1" applyAlignment="1">
      <alignment horizontal="distributed" vertical="center" indent="2"/>
    </xf>
    <xf numFmtId="0" fontId="69" fillId="0" borderId="10" xfId="51" applyFont="1" applyFill="1" applyBorder="1" applyAlignment="1">
      <alignment horizontal="center" vertical="center"/>
    </xf>
    <xf numFmtId="0" fontId="69" fillId="0" borderId="13" xfId="51" applyFont="1" applyFill="1" applyBorder="1" applyAlignment="1">
      <alignment vertical="center" wrapText="1"/>
    </xf>
    <xf numFmtId="0" fontId="69" fillId="0" borderId="24" xfId="51" applyFont="1" applyFill="1" applyBorder="1" applyAlignment="1">
      <alignment horizontal="distributed" vertical="center" indent="2"/>
    </xf>
    <xf numFmtId="0" fontId="69" fillId="0" borderId="20" xfId="51" applyFont="1" applyFill="1" applyBorder="1" applyAlignment="1">
      <alignment vertical="center"/>
    </xf>
    <xf numFmtId="0" fontId="69" fillId="0" borderId="21" xfId="51" applyFont="1" applyFill="1" applyBorder="1" applyAlignment="1">
      <alignment horizontal="distributed" vertical="center" indent="2"/>
    </xf>
    <xf numFmtId="0" fontId="69" fillId="0" borderId="24" xfId="51" applyFont="1" applyFill="1" applyBorder="1" applyAlignment="1">
      <alignment horizontal="center" vertical="center"/>
    </xf>
    <xf numFmtId="0" fontId="69" fillId="0" borderId="20" xfId="51" applyFont="1" applyFill="1" applyBorder="1" applyAlignment="1">
      <alignment vertical="center" wrapText="1"/>
    </xf>
    <xf numFmtId="0" fontId="122" fillId="0" borderId="10" xfId="51" applyFont="1" applyFill="1" applyBorder="1" applyAlignment="1">
      <alignment vertical="center" wrapText="1"/>
    </xf>
    <xf numFmtId="0" fontId="122" fillId="0" borderId="13" xfId="51" applyFont="1" applyFill="1" applyBorder="1" applyAlignment="1">
      <alignment vertical="center" wrapText="1"/>
    </xf>
    <xf numFmtId="0" fontId="122" fillId="0" borderId="11" xfId="51" applyFont="1" applyFill="1" applyBorder="1" applyAlignment="1">
      <alignment vertical="center" wrapText="1"/>
    </xf>
    <xf numFmtId="0" fontId="68" fillId="0" borderId="0" xfId="45" applyFont="1">
      <alignment vertical="center"/>
    </xf>
    <xf numFmtId="0" fontId="69" fillId="0" borderId="0" xfId="45" applyFont="1" applyAlignment="1">
      <alignment horizontal="right" vertical="center"/>
    </xf>
    <xf numFmtId="0" fontId="69" fillId="0" borderId="10" xfId="45" applyFont="1" applyBorder="1" applyAlignment="1">
      <alignment horizontal="left" vertical="center"/>
    </xf>
    <xf numFmtId="0" fontId="69" fillId="0" borderId="12" xfId="45" applyFont="1" applyBorder="1" applyAlignment="1">
      <alignment horizontal="left" vertical="center"/>
    </xf>
    <xf numFmtId="0" fontId="69" fillId="0" borderId="14" xfId="45" applyFont="1" applyBorder="1">
      <alignment vertical="center"/>
    </xf>
    <xf numFmtId="0" fontId="69" fillId="0" borderId="15" xfId="45" applyFont="1" applyBorder="1">
      <alignment vertical="center"/>
    </xf>
    <xf numFmtId="0" fontId="69" fillId="0" borderId="16" xfId="45" applyFont="1" applyBorder="1" applyAlignment="1">
      <alignment horizontal="right" vertical="center" indent="1"/>
    </xf>
    <xf numFmtId="0" fontId="69" fillId="0" borderId="17" xfId="45" applyFont="1" applyBorder="1">
      <alignment vertical="center"/>
    </xf>
    <xf numFmtId="0" fontId="69" fillId="0" borderId="18" xfId="45" applyFont="1" applyBorder="1">
      <alignment vertical="center"/>
    </xf>
    <xf numFmtId="0" fontId="69" fillId="0" borderId="19" xfId="45" applyFont="1" applyBorder="1">
      <alignment vertical="center"/>
    </xf>
    <xf numFmtId="0" fontId="69" fillId="0" borderId="20" xfId="45" applyFont="1" applyBorder="1">
      <alignment vertical="center"/>
    </xf>
    <xf numFmtId="0" fontId="69" fillId="0" borderId="21" xfId="45" applyFont="1" applyBorder="1">
      <alignment vertical="center"/>
    </xf>
    <xf numFmtId="0" fontId="69" fillId="0" borderId="16" xfId="45" applyFont="1" applyBorder="1" applyAlignment="1">
      <alignment horizontal="center" vertical="center"/>
    </xf>
    <xf numFmtId="0" fontId="5" fillId="0" borderId="0" xfId="51" applyFont="1" applyAlignment="1">
      <alignment vertical="center" textRotation="255" shrinkToFit="1"/>
    </xf>
    <xf numFmtId="0" fontId="64" fillId="0" borderId="0" xfId="57" applyFont="1">
      <alignment vertical="center"/>
    </xf>
    <xf numFmtId="0" fontId="102" fillId="0" borderId="0" xfId="57" applyFont="1" applyAlignment="1" applyProtection="1">
      <alignment vertical="center" shrinkToFit="1"/>
      <protection locked="0"/>
    </xf>
    <xf numFmtId="0" fontId="5" fillId="27" borderId="172" xfId="51" applyFont="1" applyFill="1" applyBorder="1" applyAlignment="1">
      <alignment vertical="center" textRotation="255" shrinkToFit="1"/>
    </xf>
    <xf numFmtId="0" fontId="5" fillId="27" borderId="0" xfId="51" applyFont="1" applyFill="1" applyAlignment="1">
      <alignment horizontal="centerContinuous" vertical="center"/>
    </xf>
    <xf numFmtId="0" fontId="5" fillId="27" borderId="0" xfId="51" applyFont="1" applyFill="1" applyAlignment="1">
      <alignment horizontal="center" vertical="center"/>
    </xf>
    <xf numFmtId="0" fontId="5" fillId="27" borderId="0" xfId="51" applyFont="1" applyFill="1">
      <alignment vertical="center"/>
    </xf>
    <xf numFmtId="0" fontId="0" fillId="27" borderId="0" xfId="0" applyFill="1" applyAlignment="1">
      <alignment vertical="center"/>
    </xf>
    <xf numFmtId="0" fontId="5" fillId="27" borderId="174" xfId="51" applyFont="1" applyFill="1" applyBorder="1" applyAlignment="1">
      <alignment vertical="center" shrinkToFit="1"/>
    </xf>
    <xf numFmtId="0" fontId="5" fillId="0" borderId="0" xfId="51" applyFont="1" applyAlignment="1">
      <alignment vertical="center" shrinkToFit="1"/>
    </xf>
    <xf numFmtId="0" fontId="30" fillId="0" borderId="0" xfId="0" applyFont="1" applyAlignment="1">
      <alignment vertical="center"/>
    </xf>
    <xf numFmtId="0" fontId="6" fillId="0" borderId="0" xfId="51" applyFont="1">
      <alignment vertical="center"/>
    </xf>
    <xf numFmtId="0" fontId="126" fillId="0" borderId="0" xfId="51" applyFont="1" applyAlignment="1">
      <alignment horizontal="center" vertical="center" wrapText="1"/>
    </xf>
    <xf numFmtId="186" fontId="5" fillId="0" borderId="0" xfId="51" applyNumberFormat="1" applyFont="1">
      <alignment vertical="center"/>
    </xf>
    <xf numFmtId="0" fontId="125" fillId="0" borderId="0" xfId="51" applyFont="1">
      <alignment vertical="center"/>
    </xf>
    <xf numFmtId="0" fontId="5" fillId="27" borderId="0" xfId="51" applyFont="1" applyFill="1" applyAlignment="1">
      <alignment horizontal="left" vertical="center"/>
    </xf>
    <xf numFmtId="0" fontId="5" fillId="0" borderId="23" xfId="51" applyFont="1" applyBorder="1" applyAlignment="1">
      <alignment vertical="center" shrinkToFit="1"/>
    </xf>
    <xf numFmtId="0" fontId="5" fillId="27" borderId="172" xfId="51" applyFont="1" applyFill="1" applyBorder="1" applyAlignment="1">
      <alignment vertical="center" shrinkToFit="1"/>
    </xf>
    <xf numFmtId="0" fontId="66" fillId="27" borderId="0" xfId="51" applyFont="1" applyFill="1" applyAlignment="1">
      <alignment horizontal="center" vertical="center"/>
    </xf>
    <xf numFmtId="0" fontId="5" fillId="27" borderId="0" xfId="51" applyFont="1" applyFill="1" applyAlignment="1">
      <alignment vertical="center" shrinkToFit="1"/>
    </xf>
    <xf numFmtId="0" fontId="5" fillId="27" borderId="174" xfId="51" applyFont="1" applyFill="1" applyBorder="1">
      <alignment vertical="center"/>
    </xf>
    <xf numFmtId="0" fontId="127" fillId="0" borderId="20" xfId="57" applyFont="1" applyBorder="1" applyAlignment="1">
      <alignment horizontal="right" vertical="center"/>
    </xf>
    <xf numFmtId="0" fontId="128" fillId="27" borderId="0" xfId="57" applyFont="1" applyFill="1">
      <alignment vertical="center"/>
    </xf>
    <xf numFmtId="0" fontId="58" fillId="27" borderId="0" xfId="57" applyFont="1" applyFill="1">
      <alignment vertical="center"/>
    </xf>
    <xf numFmtId="0" fontId="125" fillId="27" borderId="174" xfId="51" applyFont="1" applyFill="1" applyBorder="1">
      <alignment vertical="center"/>
    </xf>
    <xf numFmtId="189" fontId="7" fillId="0" borderId="0" xfId="51" applyNumberFormat="1" applyFont="1">
      <alignment vertical="center"/>
    </xf>
    <xf numFmtId="0" fontId="5" fillId="27" borderId="174" xfId="51" applyFont="1" applyFill="1" applyBorder="1" applyAlignment="1">
      <alignment horizontal="left" vertical="center"/>
    </xf>
    <xf numFmtId="189" fontId="5" fillId="0" borderId="0" xfId="51" applyNumberFormat="1" applyFont="1">
      <alignment vertical="center"/>
    </xf>
    <xf numFmtId="188" fontId="5" fillId="0" borderId="0" xfId="51" applyNumberFormat="1" applyFont="1">
      <alignment vertical="center"/>
    </xf>
    <xf numFmtId="0" fontId="5" fillId="27" borderId="175" xfId="51" applyFont="1" applyFill="1" applyBorder="1" applyAlignment="1">
      <alignment vertical="center" shrinkToFit="1"/>
    </xf>
    <xf numFmtId="0" fontId="5" fillId="27" borderId="176" xfId="51" applyFont="1" applyFill="1" applyBorder="1" applyAlignment="1">
      <alignment horizontal="center" vertical="center"/>
    </xf>
    <xf numFmtId="0" fontId="66" fillId="27" borderId="176" xfId="51" applyFont="1" applyFill="1" applyBorder="1" applyAlignment="1">
      <alignment horizontal="center" vertical="center"/>
    </xf>
    <xf numFmtId="0" fontId="5" fillId="27" borderId="176" xfId="51" applyFont="1" applyFill="1" applyBorder="1" applyAlignment="1">
      <alignment vertical="center" shrinkToFit="1"/>
    </xf>
    <xf numFmtId="0" fontId="5" fillId="27" borderId="177" xfId="51" applyFont="1" applyFill="1" applyBorder="1">
      <alignment vertical="center"/>
    </xf>
    <xf numFmtId="0" fontId="6" fillId="0" borderId="0" xfId="51" applyFont="1" applyAlignment="1">
      <alignment horizontal="centerContinuous" vertical="center" wrapText="1"/>
    </xf>
    <xf numFmtId="0" fontId="126" fillId="0" borderId="0" xfId="51" applyFont="1" applyAlignment="1">
      <alignment vertical="center" wrapText="1"/>
    </xf>
    <xf numFmtId="186" fontId="125" fillId="0" borderId="0" xfId="51" applyNumberFormat="1" applyFont="1">
      <alignment vertical="center"/>
    </xf>
    <xf numFmtId="1" fontId="125" fillId="0" borderId="0" xfId="51" applyNumberFormat="1" applyFont="1">
      <alignment vertical="center"/>
    </xf>
    <xf numFmtId="0" fontId="6" fillId="0" borderId="0" xfId="51" applyFont="1" applyAlignment="1">
      <alignment horizontal="centerContinuous" vertical="center"/>
    </xf>
    <xf numFmtId="186" fontId="125" fillId="0" borderId="0" xfId="51" applyNumberFormat="1" applyFont="1" applyAlignment="1">
      <alignment horizontal="right" vertical="center"/>
    </xf>
    <xf numFmtId="190" fontId="5" fillId="0" borderId="0" xfId="51" applyNumberFormat="1" applyFont="1">
      <alignment vertical="center"/>
    </xf>
    <xf numFmtId="191" fontId="5" fillId="0" borderId="0" xfId="51" applyNumberFormat="1" applyFont="1">
      <alignment vertical="center"/>
    </xf>
    <xf numFmtId="0" fontId="5" fillId="0" borderId="74" xfId="51" applyFont="1" applyBorder="1" applyAlignment="1">
      <alignment vertical="center" shrinkToFit="1"/>
    </xf>
    <xf numFmtId="0" fontId="5" fillId="0" borderId="35" xfId="51" applyFont="1" applyBorder="1" applyAlignment="1">
      <alignment vertical="center" shrinkToFit="1"/>
    </xf>
    <xf numFmtId="0" fontId="125" fillId="0" borderId="35" xfId="51" applyFont="1" applyBorder="1" applyAlignment="1">
      <alignment horizontal="center" vertical="center"/>
    </xf>
    <xf numFmtId="186" fontId="125" fillId="0" borderId="35" xfId="51" applyNumberFormat="1" applyFont="1" applyBorder="1" applyAlignment="1">
      <alignment horizontal="right" vertical="center"/>
    </xf>
    <xf numFmtId="0" fontId="5" fillId="0" borderId="35" xfId="51" applyFont="1" applyBorder="1">
      <alignment vertical="center"/>
    </xf>
    <xf numFmtId="1" fontId="5" fillId="0" borderId="35" xfId="51" applyNumberFormat="1" applyFont="1" applyBorder="1" applyAlignment="1">
      <alignment horizontal="center" vertical="center"/>
    </xf>
    <xf numFmtId="0" fontId="126" fillId="0" borderId="35" xfId="51" applyFont="1" applyBorder="1" applyAlignment="1">
      <alignment vertical="center" wrapText="1"/>
    </xf>
    <xf numFmtId="190" fontId="5" fillId="0" borderId="35" xfId="51" applyNumberFormat="1" applyFont="1" applyBorder="1">
      <alignment vertical="center"/>
    </xf>
    <xf numFmtId="191" fontId="5" fillId="0" borderId="35" xfId="51" applyNumberFormat="1" applyFont="1" applyBorder="1">
      <alignment vertical="center"/>
    </xf>
    <xf numFmtId="191" fontId="5" fillId="0" borderId="58" xfId="51" applyNumberFormat="1" applyFont="1" applyBorder="1">
      <alignment vertical="center"/>
    </xf>
    <xf numFmtId="0" fontId="5" fillId="0" borderId="46" xfId="51" applyFont="1" applyBorder="1" applyAlignment="1">
      <alignment vertical="center" shrinkToFit="1"/>
    </xf>
    <xf numFmtId="0" fontId="6" fillId="0" borderId="0" xfId="51" applyFont="1" applyAlignment="1">
      <alignment vertical="center" wrapText="1"/>
    </xf>
    <xf numFmtId="0" fontId="3" fillId="0" borderId="24" xfId="51" applyFont="1" applyBorder="1">
      <alignment vertical="center"/>
    </xf>
    <xf numFmtId="0" fontId="3" fillId="0" borderId="20" xfId="51" applyFont="1" applyBorder="1" applyAlignment="1">
      <alignment vertical="center" wrapText="1"/>
    </xf>
    <xf numFmtId="0" fontId="6" fillId="0" borderId="67" xfId="51" applyFont="1" applyBorder="1" applyAlignment="1">
      <alignment horizontal="center" vertical="center" wrapText="1"/>
    </xf>
    <xf numFmtId="0" fontId="5" fillId="0" borderId="14" xfId="51" applyFont="1" applyBorder="1">
      <alignment vertical="center"/>
    </xf>
    <xf numFmtId="0" fontId="3" fillId="0" borderId="14" xfId="51" applyFont="1" applyBorder="1">
      <alignment vertical="center"/>
    </xf>
    <xf numFmtId="0" fontId="3" fillId="0" borderId="0" xfId="51" applyFont="1" applyAlignment="1">
      <alignment vertical="center" wrapText="1"/>
    </xf>
    <xf numFmtId="49" fontId="5" fillId="0" borderId="0" xfId="51" applyNumberFormat="1" applyFont="1">
      <alignment vertical="center"/>
    </xf>
    <xf numFmtId="0" fontId="102" fillId="0" borderId="0" xfId="57" applyFont="1" applyAlignment="1">
      <alignment vertical="center" shrinkToFit="1"/>
    </xf>
    <xf numFmtId="0" fontId="3" fillId="0" borderId="17" xfId="51" applyFont="1" applyBorder="1">
      <alignment vertical="center"/>
    </xf>
    <xf numFmtId="191" fontId="3" fillId="0" borderId="18" xfId="51" applyNumberFormat="1" applyFont="1" applyBorder="1">
      <alignment vertical="center"/>
    </xf>
    <xf numFmtId="0" fontId="4" fillId="0" borderId="0" xfId="51" applyFont="1">
      <alignment vertical="center"/>
    </xf>
    <xf numFmtId="191" fontId="4" fillId="0" borderId="0" xfId="51" applyNumberFormat="1" applyFont="1">
      <alignment vertical="center"/>
    </xf>
    <xf numFmtId="0" fontId="4" fillId="0" borderId="0" xfId="51" applyFont="1" applyAlignment="1">
      <alignment horizontal="left" vertical="top" wrapText="1"/>
    </xf>
    <xf numFmtId="0" fontId="102" fillId="0" borderId="0" xfId="57" applyFont="1" applyBorder="1" applyAlignment="1">
      <alignment vertical="center" shrinkToFit="1"/>
    </xf>
    <xf numFmtId="191" fontId="5" fillId="0" borderId="0" xfId="51" applyNumberFormat="1" applyFont="1" applyBorder="1">
      <alignment vertical="center"/>
    </xf>
    <xf numFmtId="0" fontId="5" fillId="33" borderId="24" xfId="51" applyFont="1" applyFill="1" applyBorder="1" applyAlignment="1">
      <alignment vertical="center" shrinkToFit="1"/>
    </xf>
    <xf numFmtId="191" fontId="5" fillId="33" borderId="21" xfId="51" applyNumberFormat="1" applyFont="1" applyFill="1" applyBorder="1">
      <alignment vertical="center"/>
    </xf>
    <xf numFmtId="191" fontId="5" fillId="34" borderId="24" xfId="51" applyNumberFormat="1" applyFont="1" applyFill="1" applyBorder="1">
      <alignment vertical="center"/>
    </xf>
    <xf numFmtId="0" fontId="6" fillId="34" borderId="21" xfId="51" applyFont="1" applyFill="1" applyBorder="1" applyAlignment="1">
      <alignment horizontal="center" vertical="center" wrapText="1"/>
    </xf>
    <xf numFmtId="0" fontId="5" fillId="0" borderId="14" xfId="51" applyFont="1" applyBorder="1" applyAlignment="1">
      <alignment vertical="center" shrinkToFit="1"/>
    </xf>
    <xf numFmtId="0" fontId="3" fillId="0" borderId="16" xfId="51" applyFont="1" applyBorder="1" applyAlignment="1">
      <alignment horizontal="centerContinuous" vertical="center" wrapText="1"/>
    </xf>
    <xf numFmtId="0" fontId="3" fillId="0" borderId="0" xfId="51" applyFont="1" applyAlignment="1">
      <alignment horizontal="center" vertical="center"/>
    </xf>
    <xf numFmtId="0" fontId="3" fillId="0" borderId="15" xfId="51" applyFont="1" applyBorder="1" applyAlignment="1">
      <alignment horizontal="center" vertical="center"/>
    </xf>
    <xf numFmtId="0" fontId="3" fillId="0" borderId="14" xfId="51" applyFont="1" applyBorder="1" applyAlignment="1">
      <alignment horizontal="center" vertical="center"/>
    </xf>
    <xf numFmtId="0" fontId="3" fillId="0" borderId="0" xfId="51" applyFont="1" applyBorder="1" applyAlignment="1">
      <alignment horizontal="center" vertical="center" wrapText="1"/>
    </xf>
    <xf numFmtId="0" fontId="3" fillId="0" borderId="0" xfId="51" applyFont="1" applyBorder="1" applyAlignment="1">
      <alignment horizontal="center" vertical="center"/>
    </xf>
    <xf numFmtId="189" fontId="3" fillId="0" borderId="0" xfId="51" applyNumberFormat="1" applyFont="1" applyBorder="1">
      <alignment vertical="center"/>
    </xf>
    <xf numFmtId="191" fontId="5" fillId="0" borderId="15" xfId="51" applyNumberFormat="1" applyFont="1" applyBorder="1">
      <alignment vertical="center"/>
    </xf>
    <xf numFmtId="191" fontId="5" fillId="0" borderId="67" xfId="51" applyNumberFormat="1" applyFont="1" applyBorder="1">
      <alignment vertical="center"/>
    </xf>
    <xf numFmtId="190" fontId="3" fillId="0" borderId="0" xfId="51" applyNumberFormat="1" applyFont="1" applyBorder="1">
      <alignment vertical="center"/>
    </xf>
    <xf numFmtId="192" fontId="3" fillId="0" borderId="0" xfId="51" applyNumberFormat="1" applyFont="1" applyBorder="1" applyAlignment="1">
      <alignment vertical="center"/>
    </xf>
    <xf numFmtId="190" fontId="3" fillId="0" borderId="0" xfId="51" applyNumberFormat="1" applyFont="1" applyBorder="1" applyAlignment="1">
      <alignment vertical="center"/>
    </xf>
    <xf numFmtId="194" fontId="3" fillId="0" borderId="0" xfId="51" applyNumberFormat="1" applyFont="1" applyBorder="1" applyAlignment="1">
      <alignment vertical="center"/>
    </xf>
    <xf numFmtId="189" fontId="7" fillId="0" borderId="0" xfId="51" applyNumberFormat="1" applyFont="1" applyAlignment="1">
      <alignment horizontal="center" vertical="center"/>
    </xf>
    <xf numFmtId="190" fontId="5" fillId="0" borderId="0" xfId="51" applyNumberFormat="1" applyFont="1" applyAlignment="1">
      <alignment horizontal="center" vertical="center"/>
    </xf>
    <xf numFmtId="189" fontId="7" fillId="0" borderId="0" xfId="51" applyNumberFormat="1" applyFont="1" applyBorder="1" applyAlignment="1">
      <alignment horizontal="center" vertical="center"/>
    </xf>
    <xf numFmtId="190" fontId="5" fillId="0" borderId="0" xfId="51" applyNumberFormat="1" applyFont="1" applyBorder="1" applyAlignment="1">
      <alignment horizontal="center" vertical="center"/>
    </xf>
    <xf numFmtId="190" fontId="5" fillId="0" borderId="0" xfId="51" applyNumberFormat="1" applyFont="1" applyBorder="1">
      <alignment vertical="center"/>
    </xf>
    <xf numFmtId="0" fontId="5" fillId="0" borderId="0" xfId="51" applyFont="1" applyBorder="1" applyAlignment="1">
      <alignment horizontal="center" vertical="center"/>
    </xf>
    <xf numFmtId="189" fontId="7" fillId="0" borderId="0" xfId="51" applyNumberFormat="1" applyFont="1" applyBorder="1">
      <alignment vertical="center"/>
    </xf>
    <xf numFmtId="0" fontId="5" fillId="0" borderId="17" xfId="51" applyFont="1" applyBorder="1" applyAlignment="1">
      <alignment vertical="center" shrinkToFit="1"/>
    </xf>
    <xf numFmtId="189" fontId="7" fillId="0" borderId="18" xfId="51" applyNumberFormat="1" applyFont="1" applyBorder="1" applyAlignment="1">
      <alignment horizontal="center" vertical="center"/>
    </xf>
    <xf numFmtId="190" fontId="5" fillId="0" borderId="18" xfId="51" applyNumberFormat="1" applyFont="1" applyBorder="1" applyAlignment="1">
      <alignment horizontal="center" vertical="center"/>
    </xf>
    <xf numFmtId="0" fontId="5" fillId="0" borderId="18" xfId="51" applyFont="1" applyBorder="1" applyAlignment="1">
      <alignment horizontal="center" vertical="center"/>
    </xf>
    <xf numFmtId="0" fontId="5" fillId="0" borderId="19" xfId="51" applyFont="1" applyBorder="1" applyAlignment="1">
      <alignment horizontal="center" vertical="center"/>
    </xf>
    <xf numFmtId="0" fontId="5" fillId="0" borderId="17" xfId="51" applyFont="1" applyBorder="1" applyAlignment="1">
      <alignment horizontal="center" vertical="center"/>
    </xf>
    <xf numFmtId="190" fontId="5" fillId="0" borderId="18" xfId="51" applyNumberFormat="1" applyFont="1" applyBorder="1">
      <alignment vertical="center"/>
    </xf>
    <xf numFmtId="189" fontId="7" fillId="0" borderId="18" xfId="51" applyNumberFormat="1" applyFont="1" applyBorder="1">
      <alignment vertical="center"/>
    </xf>
    <xf numFmtId="191" fontId="5" fillId="0" borderId="19" xfId="51" applyNumberFormat="1" applyFont="1" applyBorder="1">
      <alignment vertical="center"/>
    </xf>
    <xf numFmtId="0" fontId="5" fillId="0" borderId="29" xfId="51" applyFont="1" applyBorder="1" applyAlignment="1">
      <alignment vertical="center" shrinkToFit="1"/>
    </xf>
    <xf numFmtId="0" fontId="5" fillId="0" borderId="48" xfId="51" applyFont="1" applyBorder="1" applyAlignment="1">
      <alignment vertical="center" shrinkToFit="1"/>
    </xf>
    <xf numFmtId="189" fontId="7" fillId="0" borderId="48" xfId="51" applyNumberFormat="1" applyFont="1" applyBorder="1" applyAlignment="1">
      <alignment horizontal="center" vertical="center"/>
    </xf>
    <xf numFmtId="190" fontId="5" fillId="0" borderId="48" xfId="51" applyNumberFormat="1" applyFont="1" applyBorder="1" applyAlignment="1">
      <alignment horizontal="center" vertical="center"/>
    </xf>
    <xf numFmtId="190" fontId="5" fillId="0" borderId="48" xfId="51" applyNumberFormat="1" applyFont="1" applyBorder="1">
      <alignment vertical="center"/>
    </xf>
    <xf numFmtId="189" fontId="7" fillId="0" borderId="48" xfId="51" applyNumberFormat="1" applyFont="1" applyBorder="1">
      <alignment vertical="center"/>
    </xf>
    <xf numFmtId="191" fontId="5" fillId="0" borderId="48" xfId="51" applyNumberFormat="1" applyFont="1" applyBorder="1">
      <alignment vertical="center"/>
    </xf>
    <xf numFmtId="191" fontId="5" fillId="0" borderId="91" xfId="51" applyNumberFormat="1" applyFont="1" applyBorder="1">
      <alignment vertical="center"/>
    </xf>
    <xf numFmtId="0" fontId="5" fillId="0" borderId="103" xfId="51" applyFont="1" applyBorder="1" applyAlignment="1">
      <alignment horizontal="center" vertical="center"/>
    </xf>
    <xf numFmtId="0" fontId="5" fillId="0" borderId="104" xfId="51" applyFont="1" applyBorder="1" applyAlignment="1">
      <alignment horizontal="center" vertical="center"/>
    </xf>
    <xf numFmtId="0" fontId="5" fillId="0" borderId="57" xfId="51" applyFont="1" applyBorder="1" applyAlignment="1">
      <alignment horizontal="center" vertical="center" shrinkToFit="1"/>
    </xf>
    <xf numFmtId="0" fontId="5" fillId="0" borderId="12" xfId="51" applyFont="1" applyBorder="1" applyAlignment="1">
      <alignment vertical="center" shrinkToFit="1"/>
    </xf>
    <xf numFmtId="0" fontId="5" fillId="0" borderId="78" xfId="51" applyFont="1" applyBorder="1" applyAlignment="1">
      <alignment vertical="center" shrinkToFit="1"/>
    </xf>
    <xf numFmtId="0" fontId="5" fillId="0" borderId="88" xfId="51" applyFont="1" applyBorder="1" applyAlignment="1">
      <alignment horizontal="center" vertical="center" shrinkToFit="1"/>
    </xf>
    <xf numFmtId="0" fontId="5" fillId="0" borderId="75" xfId="51" applyFont="1" applyBorder="1" applyAlignment="1">
      <alignment vertical="center" shrinkToFit="1"/>
    </xf>
    <xf numFmtId="0" fontId="5" fillId="0" borderId="76" xfId="51" applyFont="1" applyBorder="1" applyAlignment="1">
      <alignment vertical="center" shrinkToFit="1"/>
    </xf>
    <xf numFmtId="0" fontId="3" fillId="0" borderId="178" xfId="51" applyFont="1" applyBorder="1" applyAlignment="1">
      <alignment horizontal="center" vertical="center" textRotation="255"/>
    </xf>
    <xf numFmtId="0" fontId="44" fillId="30" borderId="85" xfId="51" applyFont="1" applyFill="1" applyBorder="1">
      <alignment vertical="center"/>
    </xf>
    <xf numFmtId="0" fontId="44" fillId="30" borderId="86" xfId="51" applyFont="1" applyFill="1" applyBorder="1">
      <alignment vertical="center"/>
    </xf>
    <xf numFmtId="0" fontId="44" fillId="30" borderId="87" xfId="51" applyFont="1" applyFill="1" applyBorder="1">
      <alignment vertical="center"/>
    </xf>
    <xf numFmtId="0" fontId="44" fillId="30" borderId="34" xfId="51" applyFont="1" applyFill="1" applyBorder="1">
      <alignment vertical="center"/>
    </xf>
    <xf numFmtId="0" fontId="44" fillId="30" borderId="37" xfId="51" applyFont="1" applyFill="1" applyBorder="1">
      <alignment vertical="center"/>
    </xf>
    <xf numFmtId="0" fontId="44" fillId="30" borderId="39" xfId="51" applyFont="1" applyFill="1" applyBorder="1">
      <alignment vertical="center"/>
    </xf>
    <xf numFmtId="0" fontId="5" fillId="0" borderId="0" xfId="51" applyFont="1" applyAlignment="1">
      <alignment vertical="center" wrapText="1"/>
    </xf>
    <xf numFmtId="0" fontId="44" fillId="30" borderId="28" xfId="51" applyFont="1" applyFill="1" applyBorder="1">
      <alignment vertical="center"/>
    </xf>
    <xf numFmtId="0" fontId="44" fillId="30" borderId="16" xfId="51" applyFont="1" applyFill="1" applyBorder="1">
      <alignment vertical="center"/>
    </xf>
    <xf numFmtId="0" fontId="44" fillId="30" borderId="69" xfId="51" applyFont="1" applyFill="1" applyBorder="1">
      <alignment vertical="center"/>
    </xf>
    <xf numFmtId="0" fontId="44" fillId="30" borderId="57" xfId="51" applyFont="1" applyFill="1" applyBorder="1">
      <alignment vertical="center"/>
    </xf>
    <xf numFmtId="0" fontId="44" fillId="30" borderId="12" xfId="51" applyFont="1" applyFill="1" applyBorder="1">
      <alignment vertical="center"/>
    </xf>
    <xf numFmtId="0" fontId="44" fillId="30" borderId="78" xfId="51" applyFont="1" applyFill="1" applyBorder="1">
      <alignment vertical="center"/>
    </xf>
    <xf numFmtId="0" fontId="44" fillId="30" borderId="42" xfId="51" applyFont="1" applyFill="1" applyBorder="1">
      <alignment vertical="center"/>
    </xf>
    <xf numFmtId="195" fontId="5" fillId="0" borderId="0" xfId="51" applyNumberFormat="1" applyFont="1">
      <alignment vertical="center"/>
    </xf>
    <xf numFmtId="0" fontId="44" fillId="30" borderId="11" xfId="51" applyFont="1" applyFill="1" applyBorder="1">
      <alignment vertical="center"/>
    </xf>
    <xf numFmtId="0" fontId="44" fillId="30" borderId="27" xfId="51" applyFont="1" applyFill="1" applyBorder="1">
      <alignment vertical="center"/>
    </xf>
    <xf numFmtId="0" fontId="44" fillId="30" borderId="26" xfId="51" applyFont="1" applyFill="1" applyBorder="1">
      <alignment vertical="center"/>
    </xf>
    <xf numFmtId="0" fontId="44" fillId="30" borderId="70" xfId="51" applyFont="1" applyFill="1" applyBorder="1">
      <alignment vertical="center"/>
    </xf>
    <xf numFmtId="0" fontId="44" fillId="30" borderId="25" xfId="51" applyFont="1" applyFill="1" applyBorder="1">
      <alignment vertical="center"/>
    </xf>
    <xf numFmtId="0" fontId="44" fillId="30" borderId="77" xfId="51" applyFont="1" applyFill="1" applyBorder="1">
      <alignment vertical="center"/>
    </xf>
    <xf numFmtId="0" fontId="44" fillId="30" borderId="23" xfId="51" applyFont="1" applyFill="1" applyBorder="1">
      <alignment vertical="center"/>
    </xf>
    <xf numFmtId="0" fontId="44" fillId="30" borderId="73" xfId="51" applyFont="1" applyFill="1" applyBorder="1">
      <alignment vertical="center"/>
    </xf>
    <xf numFmtId="0" fontId="123" fillId="0" borderId="85" xfId="51" applyFont="1" applyBorder="1">
      <alignment vertical="center"/>
    </xf>
    <xf numFmtId="0" fontId="123" fillId="0" borderId="80" xfId="51" applyFont="1" applyBorder="1">
      <alignment vertical="center"/>
    </xf>
    <xf numFmtId="0" fontId="123" fillId="0" borderId="82" xfId="51" applyFont="1" applyBorder="1">
      <alignment vertical="center"/>
    </xf>
    <xf numFmtId="0" fontId="44" fillId="0" borderId="85" xfId="51" applyFont="1" applyBorder="1" applyAlignment="1">
      <alignment vertical="center" shrinkToFit="1"/>
    </xf>
    <xf numFmtId="0" fontId="44" fillId="0" borderId="86" xfId="51" applyFont="1" applyBorder="1" applyAlignment="1">
      <alignment vertical="center" shrinkToFit="1"/>
    </xf>
    <xf numFmtId="0" fontId="44" fillId="0" borderId="87" xfId="51" applyFont="1" applyBorder="1" applyAlignment="1">
      <alignment vertical="center" shrinkToFit="1"/>
    </xf>
    <xf numFmtId="0" fontId="5" fillId="0" borderId="29" xfId="51" applyFont="1" applyBorder="1">
      <alignment vertical="center"/>
    </xf>
    <xf numFmtId="0" fontId="5" fillId="0" borderId="48" xfId="51" applyFont="1" applyBorder="1">
      <alignment vertical="center"/>
    </xf>
    <xf numFmtId="0" fontId="5" fillId="0" borderId="43" xfId="51" applyFont="1" applyBorder="1">
      <alignment vertical="center"/>
    </xf>
    <xf numFmtId="0" fontId="5" fillId="0" borderId="83" xfId="51" applyFont="1" applyBorder="1" applyAlignment="1">
      <alignment vertical="center" shrinkToFit="1"/>
    </xf>
    <xf numFmtId="0" fontId="44" fillId="30" borderId="19" xfId="51" applyFont="1" applyFill="1" applyBorder="1">
      <alignment vertical="center"/>
    </xf>
    <xf numFmtId="0" fontId="5" fillId="30" borderId="69" xfId="51" applyFont="1" applyFill="1" applyBorder="1">
      <alignment vertical="center"/>
    </xf>
    <xf numFmtId="0" fontId="102" fillId="0" borderId="0" xfId="57" applyFont="1" applyProtection="1">
      <alignment vertical="center"/>
      <protection locked="0"/>
    </xf>
    <xf numFmtId="181" fontId="104" fillId="0" borderId="0" xfId="57" applyNumberFormat="1" applyFont="1">
      <alignment vertical="center"/>
    </xf>
    <xf numFmtId="0" fontId="61" fillId="0" borderId="0" xfId="57" applyFont="1" applyAlignment="1">
      <alignment horizontal="left" vertical="center"/>
    </xf>
    <xf numFmtId="0" fontId="102" fillId="0" borderId="0" xfId="57" applyFont="1" applyAlignment="1">
      <alignment horizontal="center" vertical="center" shrinkToFit="1"/>
    </xf>
    <xf numFmtId="0" fontId="61" fillId="0" borderId="0" xfId="57" applyFont="1">
      <alignment vertical="center"/>
    </xf>
    <xf numFmtId="0" fontId="132" fillId="0" borderId="0" xfId="57" applyFont="1">
      <alignment vertical="center"/>
    </xf>
    <xf numFmtId="0" fontId="69" fillId="0" borderId="16" xfId="45" applyFont="1" applyBorder="1" applyAlignment="1">
      <alignment horizontal="left" vertical="center"/>
    </xf>
    <xf numFmtId="0" fontId="69" fillId="0" borderId="16" xfId="45" applyFont="1" applyBorder="1" applyAlignment="1">
      <alignment horizontal="distributed" vertical="center" wrapText="1" justifyLastLine="1"/>
    </xf>
    <xf numFmtId="0" fontId="69" fillId="0" borderId="14" xfId="45" applyFont="1" applyBorder="1" applyAlignment="1">
      <alignment horizontal="right" vertical="center"/>
    </xf>
    <xf numFmtId="0" fontId="69" fillId="0" borderId="10" xfId="45" applyFont="1" applyBorder="1">
      <alignment vertical="center"/>
    </xf>
    <xf numFmtId="0" fontId="69" fillId="0" borderId="0" xfId="45" applyFont="1" applyAlignment="1">
      <alignment horizontal="left" vertical="center"/>
    </xf>
    <xf numFmtId="0" fontId="70" fillId="0" borderId="0" xfId="51" applyFont="1" applyAlignment="1">
      <alignment horizontal="right" vertical="center"/>
    </xf>
    <xf numFmtId="0" fontId="28" fillId="0" borderId="0" xfId="50" applyFont="1" applyBorder="1" applyAlignment="1">
      <alignment horizontal="center" vertical="center"/>
    </xf>
    <xf numFmtId="0" fontId="1" fillId="0" borderId="0" xfId="50" applyFont="1">
      <alignment vertical="center"/>
    </xf>
    <xf numFmtId="0" fontId="1" fillId="0" borderId="16" xfId="50" applyFont="1" applyBorder="1" applyAlignment="1">
      <alignment horizontal="left" vertical="center"/>
    </xf>
    <xf numFmtId="0" fontId="1" fillId="0" borderId="12" xfId="50" applyFont="1" applyBorder="1" applyAlignment="1">
      <alignment vertical="center"/>
    </xf>
    <xf numFmtId="0" fontId="1" fillId="0" borderId="24" xfId="50" applyFont="1" applyBorder="1">
      <alignment vertical="center"/>
    </xf>
    <xf numFmtId="0" fontId="1" fillId="0" borderId="20" xfId="50" applyFont="1" applyBorder="1">
      <alignment vertical="center"/>
    </xf>
    <xf numFmtId="0" fontId="1" fillId="0" borderId="21" xfId="50" applyFont="1" applyBorder="1">
      <alignment vertical="center"/>
    </xf>
    <xf numFmtId="0" fontId="1" fillId="0" borderId="14" xfId="50" applyFont="1" applyBorder="1">
      <alignment vertical="center"/>
    </xf>
    <xf numFmtId="0" fontId="1" fillId="0" borderId="18" xfId="50" applyFont="1" applyBorder="1">
      <alignment vertical="center"/>
    </xf>
    <xf numFmtId="0" fontId="1" fillId="0" borderId="15" xfId="50" applyFont="1" applyBorder="1">
      <alignment vertical="center"/>
    </xf>
    <xf numFmtId="0" fontId="1" fillId="0" borderId="10" xfId="50" applyFont="1" applyBorder="1" applyAlignment="1">
      <alignment horizontal="distributed" vertical="center" justifyLastLine="1"/>
    </xf>
    <xf numFmtId="0" fontId="1" fillId="0" borderId="11" xfId="50" applyFont="1" applyBorder="1" applyAlignment="1">
      <alignment horizontal="right" vertical="center" indent="1"/>
    </xf>
    <xf numFmtId="0" fontId="1" fillId="0" borderId="10" xfId="50" applyFont="1" applyBorder="1" applyAlignment="1">
      <alignment horizontal="right" vertical="center" indent="1"/>
    </xf>
    <xf numFmtId="0" fontId="1" fillId="0" borderId="22" xfId="50" applyFont="1" applyBorder="1" applyAlignment="1">
      <alignment vertical="center"/>
    </xf>
    <xf numFmtId="0" fontId="1" fillId="0" borderId="23" xfId="50" applyFont="1" applyBorder="1" applyAlignment="1">
      <alignment vertical="center"/>
    </xf>
    <xf numFmtId="0" fontId="1" fillId="0" borderId="17" xfId="50" applyFont="1" applyBorder="1">
      <alignment vertical="center"/>
    </xf>
    <xf numFmtId="0" fontId="1" fillId="0" borderId="19" xfId="50" applyFont="1" applyBorder="1">
      <alignment vertical="center"/>
    </xf>
    <xf numFmtId="0" fontId="1" fillId="0" borderId="12" xfId="50" applyFont="1" applyBorder="1" applyAlignment="1">
      <alignment horizontal="center" vertical="center"/>
    </xf>
    <xf numFmtId="0" fontId="1" fillId="0" borderId="0" xfId="50" applyFont="1" applyBorder="1">
      <alignment vertical="center"/>
    </xf>
    <xf numFmtId="0" fontId="1" fillId="0" borderId="24" xfId="50" applyFont="1" applyBorder="1" applyAlignment="1">
      <alignment horizontal="distributed" vertical="center" justifyLastLine="1"/>
    </xf>
    <xf numFmtId="0" fontId="1" fillId="0" borderId="21" xfId="50" applyFont="1" applyBorder="1" applyAlignment="1">
      <alignment horizontal="right" vertical="center" indent="1"/>
    </xf>
    <xf numFmtId="0" fontId="1" fillId="0" borderId="14" xfId="50" applyFont="1" applyBorder="1" applyAlignment="1">
      <alignment horizontal="right" vertical="center" indent="1"/>
    </xf>
    <xf numFmtId="0" fontId="1" fillId="0" borderId="0" xfId="50" applyFont="1" applyBorder="1" applyAlignment="1">
      <alignment horizontal="right" vertical="center"/>
    </xf>
    <xf numFmtId="0" fontId="1" fillId="0" borderId="22" xfId="50" applyFont="1" applyBorder="1">
      <alignment vertical="center"/>
    </xf>
    <xf numFmtId="0" fontId="1" fillId="0" borderId="16" xfId="50" applyFont="1" applyBorder="1" applyAlignment="1">
      <alignment horizontal="center" vertical="center"/>
    </xf>
    <xf numFmtId="0" fontId="1" fillId="0" borderId="20" xfId="50" applyFont="1" applyBorder="1" applyAlignment="1">
      <alignment horizontal="center" vertical="center"/>
    </xf>
    <xf numFmtId="0" fontId="1" fillId="0" borderId="0" xfId="50" applyFont="1" applyBorder="1" applyAlignment="1">
      <alignment horizontal="left" vertical="center"/>
    </xf>
    <xf numFmtId="0" fontId="1" fillId="0" borderId="0" xfId="50" applyFont="1" applyBorder="1" applyAlignment="1">
      <alignment horizontal="center" vertical="center"/>
    </xf>
    <xf numFmtId="0" fontId="1" fillId="0" borderId="16" xfId="50" applyFont="1" applyBorder="1">
      <alignment vertical="center"/>
    </xf>
    <xf numFmtId="0" fontId="1" fillId="0" borderId="23" xfId="50" applyFont="1" applyBorder="1">
      <alignment vertical="center"/>
    </xf>
    <xf numFmtId="0" fontId="1" fillId="0" borderId="0" xfId="50" applyFont="1" applyAlignment="1">
      <alignment horizontal="left" vertical="center" indent="3"/>
    </xf>
    <xf numFmtId="0" fontId="70" fillId="0" borderId="0" xfId="51" applyFont="1" applyAlignment="1">
      <alignment vertical="center"/>
    </xf>
    <xf numFmtId="0" fontId="4" fillId="0" borderId="0" xfId="51" applyFont="1" applyAlignment="1">
      <alignment horizontal="center" vertical="center"/>
    </xf>
    <xf numFmtId="0" fontId="5" fillId="0" borderId="43" xfId="51" applyFont="1" applyBorder="1" applyAlignment="1">
      <alignment horizontal="center" vertical="center"/>
    </xf>
    <xf numFmtId="0" fontId="102" fillId="0" borderId="0" xfId="57" applyFont="1" applyAlignment="1">
      <alignment horizontal="center" vertical="center"/>
    </xf>
    <xf numFmtId="0" fontId="5" fillId="0" borderId="35" xfId="51" applyFont="1" applyBorder="1" applyAlignment="1">
      <alignment horizontal="center" vertical="center"/>
    </xf>
    <xf numFmtId="0" fontId="5" fillId="0" borderId="0" xfId="51" applyFont="1" applyAlignment="1">
      <alignment horizontal="center" vertical="center"/>
    </xf>
    <xf numFmtId="0" fontId="5" fillId="0" borderId="15" xfId="51" applyFont="1" applyBorder="1" applyAlignment="1">
      <alignment horizontal="center" vertical="center"/>
    </xf>
    <xf numFmtId="0" fontId="5" fillId="0" borderId="0" xfId="51" applyFont="1" applyAlignment="1">
      <alignment horizontal="center" vertical="center" wrapText="1"/>
    </xf>
    <xf numFmtId="0" fontId="5" fillId="0" borderId="14" xfId="51" applyFont="1" applyBorder="1" applyAlignment="1">
      <alignment horizontal="center" vertical="center"/>
    </xf>
    <xf numFmtId="0" fontId="5" fillId="0" borderId="48" xfId="51" applyFont="1" applyBorder="1" applyAlignment="1">
      <alignment horizontal="center" vertical="center"/>
    </xf>
    <xf numFmtId="0" fontId="5" fillId="0" borderId="91" xfId="51" applyFont="1" applyBorder="1" applyAlignment="1">
      <alignment horizontal="center" vertical="center"/>
    </xf>
    <xf numFmtId="1" fontId="5" fillId="0" borderId="0" xfId="51" applyNumberFormat="1" applyFont="1" applyAlignment="1">
      <alignment horizontal="center" vertical="center"/>
    </xf>
    <xf numFmtId="0" fontId="125" fillId="0" borderId="0" xfId="51" applyFont="1" applyAlignment="1">
      <alignment horizontal="center" vertical="center"/>
    </xf>
    <xf numFmtId="0" fontId="6" fillId="0" borderId="0" xfId="51" applyFont="1" applyAlignment="1">
      <alignment horizontal="center" vertical="center" wrapText="1"/>
    </xf>
    <xf numFmtId="0" fontId="7" fillId="0" borderId="0" xfId="51" applyFont="1" applyAlignment="1">
      <alignment horizontal="center" vertical="center" wrapText="1"/>
    </xf>
    <xf numFmtId="185" fontId="104" fillId="0" borderId="0" xfId="57" applyNumberFormat="1" applyFont="1" applyAlignment="1">
      <alignment horizontal="right" vertical="center" shrinkToFit="1"/>
    </xf>
    <xf numFmtId="0" fontId="66" fillId="0" borderId="0" xfId="51" applyFont="1">
      <alignment vertical="center"/>
    </xf>
    <xf numFmtId="0" fontId="76" fillId="0" borderId="24" xfId="43" applyFont="1" applyBorder="1" applyAlignment="1">
      <alignment horizontal="left" vertical="center"/>
    </xf>
    <xf numFmtId="0" fontId="76" fillId="0" borderId="20" xfId="43" applyFont="1" applyBorder="1" applyAlignment="1">
      <alignment horizontal="left" vertical="center"/>
    </xf>
    <xf numFmtId="0" fontId="76" fillId="0" borderId="21" xfId="43" applyFont="1" applyBorder="1" applyAlignment="1">
      <alignment horizontal="left" vertical="center"/>
    </xf>
    <xf numFmtId="0" fontId="76" fillId="0" borderId="14" xfId="43" applyFont="1" applyBorder="1" applyAlignment="1">
      <alignment horizontal="left" vertical="center"/>
    </xf>
    <xf numFmtId="0" fontId="76" fillId="0" borderId="0" xfId="43" applyFont="1" applyAlignment="1">
      <alignment horizontal="left" vertical="center"/>
    </xf>
    <xf numFmtId="0" fontId="76" fillId="0" borderId="17" xfId="43" applyFont="1" applyBorder="1" applyAlignment="1">
      <alignment horizontal="left" vertical="center"/>
    </xf>
    <xf numFmtId="0" fontId="76" fillId="0" borderId="18" xfId="43" applyFont="1" applyBorder="1" applyAlignment="1">
      <alignment horizontal="left" vertical="center"/>
    </xf>
    <xf numFmtId="0" fontId="76" fillId="0" borderId="19" xfId="43" applyFont="1" applyBorder="1" applyAlignment="1">
      <alignment horizontal="left" vertical="center"/>
    </xf>
    <xf numFmtId="0" fontId="76" fillId="0" borderId="0" xfId="43" applyFont="1" applyAlignment="1">
      <alignment horizontal="center" vertical="center"/>
    </xf>
    <xf numFmtId="0" fontId="134" fillId="0" borderId="0" xfId="58" applyFont="1">
      <alignment vertical="center"/>
    </xf>
    <xf numFmtId="0" fontId="135" fillId="0" borderId="0" xfId="58" applyFont="1">
      <alignment vertical="center"/>
    </xf>
    <xf numFmtId="0" fontId="52" fillId="0" borderId="0" xfId="58" applyFont="1">
      <alignment vertical="center"/>
    </xf>
    <xf numFmtId="0" fontId="135" fillId="0" borderId="0" xfId="58" applyFont="1" applyAlignment="1">
      <alignment horizontal="right" vertical="center"/>
    </xf>
    <xf numFmtId="0" fontId="134" fillId="0" borderId="0" xfId="58" applyFont="1" applyBorder="1" applyAlignment="1">
      <alignment horizontal="center" vertical="center"/>
    </xf>
    <xf numFmtId="0" fontId="136" fillId="0" borderId="0" xfId="58" applyFont="1">
      <alignment vertical="center"/>
    </xf>
    <xf numFmtId="0" fontId="8" fillId="0" borderId="0" xfId="58" applyFont="1">
      <alignment vertical="center"/>
    </xf>
    <xf numFmtId="0" fontId="6" fillId="0" borderId="0" xfId="58" applyFont="1">
      <alignment vertical="center"/>
    </xf>
    <xf numFmtId="0" fontId="76" fillId="0" borderId="15" xfId="43" applyFont="1" applyBorder="1" applyAlignment="1">
      <alignment horizontal="left" vertical="center"/>
    </xf>
    <xf numFmtId="0" fontId="52" fillId="0" borderId="0" xfId="43" applyFont="1" applyAlignment="1">
      <alignment horizontal="left" vertical="center"/>
    </xf>
    <xf numFmtId="0" fontId="76" fillId="0" borderId="0" xfId="43" applyFont="1" applyAlignment="1">
      <alignment vertical="top"/>
    </xf>
    <xf numFmtId="0" fontId="98" fillId="0" borderId="13" xfId="43" applyFont="1" applyBorder="1" applyAlignment="1">
      <alignment vertical="center"/>
    </xf>
    <xf numFmtId="0" fontId="98" fillId="0" borderId="11" xfId="43" applyFont="1" applyBorder="1" applyAlignment="1">
      <alignment vertical="center"/>
    </xf>
    <xf numFmtId="0" fontId="76" fillId="0" borderId="10" xfId="43" applyFont="1" applyBorder="1" applyAlignment="1">
      <alignment vertical="center"/>
    </xf>
    <xf numFmtId="0" fontId="76" fillId="0" borderId="13" xfId="43" applyFont="1" applyBorder="1" applyAlignment="1">
      <alignment vertical="center"/>
    </xf>
    <xf numFmtId="0" fontId="69" fillId="0" borderId="0" xfId="45" applyFont="1" applyAlignment="1">
      <alignment horizontal="right" vertical="center"/>
    </xf>
    <xf numFmtId="0" fontId="28" fillId="0" borderId="0" xfId="58" applyFont="1">
      <alignment vertical="center"/>
    </xf>
    <xf numFmtId="0" fontId="70" fillId="0" borderId="0" xfId="58" applyFont="1">
      <alignment vertical="center"/>
    </xf>
    <xf numFmtId="0" fontId="50" fillId="0" borderId="0" xfId="58">
      <alignment vertical="center"/>
    </xf>
    <xf numFmtId="0" fontId="70" fillId="0" borderId="0" xfId="58" applyFont="1" applyAlignment="1">
      <alignment horizontal="right" vertical="center"/>
    </xf>
    <xf numFmtId="0" fontId="28" fillId="0" borderId="0" xfId="58" applyFont="1" applyAlignment="1">
      <alignment horizontal="center" vertical="center"/>
    </xf>
    <xf numFmtId="0" fontId="69" fillId="0" borderId="0" xfId="58" applyFont="1" applyAlignment="1">
      <alignment horizontal="center" vertical="center"/>
    </xf>
    <xf numFmtId="0" fontId="69" fillId="0" borderId="10" xfId="58" applyFont="1" applyBorder="1" applyAlignment="1">
      <alignment horizontal="left" vertical="center"/>
    </xf>
    <xf numFmtId="0" fontId="69" fillId="0" borderId="16" xfId="58" applyFont="1" applyBorder="1" applyAlignment="1">
      <alignment horizontal="left" vertical="center"/>
    </xf>
    <xf numFmtId="0" fontId="70" fillId="0" borderId="12" xfId="58" applyFont="1" applyBorder="1">
      <alignment vertical="center"/>
    </xf>
    <xf numFmtId="0" fontId="70" fillId="0" borderId="10" xfId="58" applyFont="1" applyBorder="1" applyAlignment="1">
      <alignment vertical="center" wrapText="1"/>
    </xf>
    <xf numFmtId="0" fontId="69" fillId="0" borderId="0" xfId="58" applyFont="1">
      <alignment vertical="center"/>
    </xf>
    <xf numFmtId="0" fontId="35" fillId="0" borderId="0" xfId="51" applyFont="1">
      <alignment vertical="center"/>
    </xf>
    <xf numFmtId="0" fontId="88" fillId="0" borderId="0" xfId="51" applyFont="1">
      <alignment vertical="center"/>
    </xf>
    <xf numFmtId="0" fontId="90" fillId="0" borderId="0" xfId="45" applyFont="1" applyAlignment="1">
      <alignment horizontal="center" vertical="center"/>
    </xf>
    <xf numFmtId="0" fontId="91" fillId="0" borderId="0" xfId="45" applyFont="1">
      <alignment vertical="center"/>
    </xf>
    <xf numFmtId="177" fontId="88" fillId="0" borderId="114" xfId="51" applyNumberFormat="1" applyFont="1" applyBorder="1">
      <alignment vertical="center"/>
    </xf>
    <xf numFmtId="177" fontId="88" fillId="0" borderId="115" xfId="51" applyNumberFormat="1" applyFont="1" applyBorder="1">
      <alignment vertical="center"/>
    </xf>
    <xf numFmtId="0" fontId="88" fillId="0" borderId="113" xfId="51" applyFont="1" applyBorder="1">
      <alignment vertical="center"/>
    </xf>
    <xf numFmtId="178" fontId="88" fillId="0" borderId="120" xfId="51" applyNumberFormat="1" applyFont="1" applyBorder="1">
      <alignment vertical="center"/>
    </xf>
    <xf numFmtId="178" fontId="88" fillId="0" borderId="126" xfId="51" applyNumberFormat="1" applyFont="1" applyBorder="1">
      <alignment vertical="center"/>
    </xf>
    <xf numFmtId="0" fontId="88" fillId="0" borderId="108" xfId="51" applyFont="1" applyBorder="1" applyAlignment="1">
      <alignment vertical="center" shrinkToFit="1"/>
    </xf>
    <xf numFmtId="0" fontId="88" fillId="0" borderId="0" xfId="51" applyFont="1" applyAlignment="1">
      <alignment vertical="center" shrinkToFit="1"/>
    </xf>
    <xf numFmtId="0" fontId="88" fillId="0" borderId="0" xfId="51" applyFont="1" applyAlignment="1">
      <alignment horizontal="center" vertical="center"/>
    </xf>
    <xf numFmtId="179" fontId="88" fillId="0" borderId="138" xfId="51" applyNumberFormat="1" applyFont="1" applyBorder="1">
      <alignment vertical="center"/>
    </xf>
    <xf numFmtId="179" fontId="88" fillId="0" borderId="139" xfId="51" applyNumberFormat="1" applyFont="1" applyBorder="1">
      <alignment vertical="center"/>
    </xf>
    <xf numFmtId="179" fontId="88" fillId="0" borderId="126" xfId="51" applyNumberFormat="1" applyFont="1" applyBorder="1">
      <alignment vertical="center"/>
    </xf>
    <xf numFmtId="179" fontId="88" fillId="0" borderId="152" xfId="51" applyNumberFormat="1" applyFont="1" applyBorder="1">
      <alignment vertical="center"/>
    </xf>
    <xf numFmtId="0" fontId="94" fillId="0" borderId="0" xfId="51" applyFont="1">
      <alignment vertical="center"/>
    </xf>
    <xf numFmtId="0" fontId="94" fillId="0" borderId="0" xfId="51" applyFont="1" applyAlignment="1">
      <alignment horizontal="right" vertical="center"/>
    </xf>
    <xf numFmtId="0" fontId="95" fillId="0" borderId="0" xfId="51" applyFont="1">
      <alignment vertical="center"/>
    </xf>
    <xf numFmtId="0" fontId="95" fillId="0" borderId="0" xfId="51" applyFont="1" applyAlignment="1">
      <alignment horizontal="right" vertical="center"/>
    </xf>
    <xf numFmtId="0" fontId="91" fillId="0" borderId="0" xfId="51" applyFont="1" applyAlignment="1">
      <alignment vertical="center"/>
    </xf>
    <xf numFmtId="0" fontId="141" fillId="0" borderId="0" xfId="45" applyFont="1" applyAlignment="1">
      <alignment horizontal="center" vertical="center"/>
    </xf>
    <xf numFmtId="0" fontId="69" fillId="0" borderId="34" xfId="45" applyFont="1" applyBorder="1" applyAlignment="1">
      <alignment horizontal="left" vertical="center"/>
    </xf>
    <xf numFmtId="0" fontId="69" fillId="0" borderId="27" xfId="45" applyFont="1" applyBorder="1" applyAlignment="1">
      <alignment horizontal="left" vertical="center"/>
    </xf>
    <xf numFmtId="0" fontId="69" fillId="0" borderId="34" xfId="45" applyFont="1" applyBorder="1" applyAlignment="1">
      <alignment horizontal="center" vertical="center"/>
    </xf>
    <xf numFmtId="0" fontId="69" fillId="0" borderId="28" xfId="45" applyFont="1" applyBorder="1" applyAlignment="1">
      <alignment horizontal="center" vertical="center"/>
    </xf>
    <xf numFmtId="0" fontId="69" fillId="0" borderId="28" xfId="45" applyFont="1" applyBorder="1" applyAlignment="1">
      <alignment horizontal="center" vertical="center" wrapText="1"/>
    </xf>
    <xf numFmtId="0" fontId="69" fillId="0" borderId="27" xfId="45" applyFont="1" applyBorder="1" applyAlignment="1">
      <alignment horizontal="center" vertical="center"/>
    </xf>
    <xf numFmtId="0" fontId="76" fillId="0" borderId="0" xfId="45" applyFont="1">
      <alignment vertical="center"/>
    </xf>
    <xf numFmtId="0" fontId="76" fillId="0" borderId="0" xfId="45" applyFont="1" applyAlignment="1">
      <alignment horizontal="right" vertical="center"/>
    </xf>
    <xf numFmtId="0" fontId="139" fillId="0" borderId="0" xfId="45" applyFont="1" applyAlignment="1">
      <alignment horizontal="center" vertical="center"/>
    </xf>
    <xf numFmtId="0" fontId="76" fillId="0" borderId="10" xfId="45" applyFont="1" applyBorder="1" applyAlignment="1">
      <alignment horizontal="left" vertical="center"/>
    </xf>
    <xf numFmtId="0" fontId="139" fillId="0" borderId="10" xfId="45" applyFont="1" applyBorder="1" applyAlignment="1">
      <alignment horizontal="center" vertical="center"/>
    </xf>
    <xf numFmtId="0" fontId="139" fillId="0" borderId="13" xfId="45" applyFont="1" applyBorder="1" applyAlignment="1">
      <alignment horizontal="center" vertical="center"/>
    </xf>
    <xf numFmtId="0" fontId="139" fillId="0" borderId="11" xfId="45" applyFont="1" applyBorder="1" applyAlignment="1">
      <alignment horizontal="center" vertical="center"/>
    </xf>
    <xf numFmtId="0" fontId="76" fillId="0" borderId="12" xfId="45" applyFont="1" applyBorder="1" applyAlignment="1">
      <alignment horizontal="left" vertical="center"/>
    </xf>
    <xf numFmtId="0" fontId="76" fillId="0" borderId="12" xfId="45" applyFont="1" applyBorder="1">
      <alignment vertical="center"/>
    </xf>
    <xf numFmtId="0" fontId="76" fillId="0" borderId="10" xfId="45" applyFont="1" applyBorder="1">
      <alignment vertical="center"/>
    </xf>
    <xf numFmtId="0" fontId="76" fillId="0" borderId="203" xfId="45" applyFont="1" applyBorder="1">
      <alignment vertical="center"/>
    </xf>
    <xf numFmtId="0" fontId="76" fillId="0" borderId="15" xfId="45" applyFont="1" applyBorder="1">
      <alignment vertical="center"/>
    </xf>
    <xf numFmtId="0" fontId="76" fillId="0" borderId="15" xfId="45" applyFont="1" applyBorder="1" applyAlignment="1">
      <alignment horizontal="center" vertical="center" wrapText="1" justifyLastLine="1"/>
    </xf>
    <xf numFmtId="0" fontId="76" fillId="0" borderId="16" xfId="45" applyFont="1" applyBorder="1" applyAlignment="1">
      <alignment horizontal="right" vertical="center" indent="1"/>
    </xf>
    <xf numFmtId="0" fontId="76" fillId="0" borderId="17" xfId="45" applyFont="1" applyBorder="1">
      <alignment vertical="center"/>
    </xf>
    <xf numFmtId="0" fontId="142" fillId="0" borderId="18" xfId="45" applyFont="1" applyBorder="1" applyAlignment="1">
      <alignment horizontal="centerContinuous" vertical="center"/>
    </xf>
    <xf numFmtId="0" fontId="76" fillId="0" borderId="18" xfId="45" applyFont="1" applyBorder="1">
      <alignment vertical="center"/>
    </xf>
    <xf numFmtId="0" fontId="76" fillId="0" borderId="19" xfId="45" applyFont="1" applyBorder="1">
      <alignment vertical="center"/>
    </xf>
    <xf numFmtId="0" fontId="76" fillId="0" borderId="16" xfId="45" applyFont="1" applyBorder="1">
      <alignment vertical="center"/>
    </xf>
    <xf numFmtId="0" fontId="81" fillId="0" borderId="203" xfId="45" applyFont="1" applyBorder="1">
      <alignment vertical="center"/>
    </xf>
    <xf numFmtId="0" fontId="81" fillId="0" borderId="0" xfId="45" applyFont="1">
      <alignment vertical="center"/>
    </xf>
    <xf numFmtId="0" fontId="81" fillId="0" borderId="15" xfId="45" applyFont="1" applyBorder="1">
      <alignment vertical="center"/>
    </xf>
    <xf numFmtId="0" fontId="81" fillId="31" borderId="16" xfId="45" applyFont="1" applyFill="1" applyBorder="1">
      <alignment vertical="center"/>
    </xf>
    <xf numFmtId="0" fontId="143" fillId="31" borderId="16" xfId="45" applyFont="1" applyFill="1" applyBorder="1" applyAlignment="1">
      <alignment horizontal="center" vertical="center"/>
    </xf>
    <xf numFmtId="0" fontId="81" fillId="31" borderId="10" xfId="45" applyFont="1" applyFill="1" applyBorder="1" applyAlignment="1">
      <alignment horizontal="center" vertical="center"/>
    </xf>
    <xf numFmtId="0" fontId="81" fillId="0" borderId="16" xfId="45" applyFont="1" applyBorder="1" applyAlignment="1">
      <alignment horizontal="left" vertical="center"/>
    </xf>
    <xf numFmtId="0" fontId="81" fillId="0" borderId="16" xfId="45" applyFont="1" applyBorder="1" applyAlignment="1">
      <alignment horizontal="center" vertical="center"/>
    </xf>
    <xf numFmtId="0" fontId="81" fillId="0" borderId="10" xfId="45" applyFont="1" applyBorder="1" applyAlignment="1">
      <alignment horizontal="center" vertical="center"/>
    </xf>
    <xf numFmtId="0" fontId="81" fillId="0" borderId="28" xfId="45" applyFont="1" applyBorder="1" applyAlignment="1">
      <alignment horizontal="left" vertical="center"/>
    </xf>
    <xf numFmtId="0" fontId="81" fillId="0" borderId="69" xfId="45" applyFont="1" applyBorder="1" applyAlignment="1">
      <alignment horizontal="center" vertical="center"/>
    </xf>
    <xf numFmtId="0" fontId="143" fillId="31" borderId="16" xfId="45" applyFont="1" applyFill="1" applyBorder="1" applyAlignment="1">
      <alignment horizontal="center" vertical="center" wrapText="1"/>
    </xf>
    <xf numFmtId="0" fontId="81" fillId="0" borderId="16" xfId="45" applyFont="1" applyBorder="1" applyAlignment="1">
      <alignment horizontal="right" vertical="center" indent="1"/>
    </xf>
    <xf numFmtId="0" fontId="81" fillId="0" borderId="10" xfId="45" applyFont="1" applyBorder="1" applyAlignment="1">
      <alignment horizontal="right" vertical="center" indent="1"/>
    </xf>
    <xf numFmtId="0" fontId="144" fillId="0" borderId="27" xfId="45" applyFont="1" applyBorder="1" applyAlignment="1">
      <alignment horizontal="left" vertical="center"/>
    </xf>
    <xf numFmtId="0" fontId="81" fillId="0" borderId="70" xfId="45" applyFont="1" applyBorder="1" applyAlignment="1">
      <alignment horizontal="right" vertical="center" indent="1"/>
    </xf>
    <xf numFmtId="0" fontId="81" fillId="0" borderId="0" xfId="45" applyFont="1" applyAlignment="1">
      <alignment horizontal="right" vertical="center" indent="1"/>
    </xf>
    <xf numFmtId="0" fontId="81" fillId="31" borderId="34" xfId="45" applyFont="1" applyFill="1" applyBorder="1">
      <alignment vertical="center"/>
    </xf>
    <xf numFmtId="0" fontId="143" fillId="31" borderId="37" xfId="45" applyFont="1" applyFill="1" applyBorder="1" applyAlignment="1">
      <alignment horizontal="center" vertical="center" wrapText="1"/>
    </xf>
    <xf numFmtId="0" fontId="81" fillId="31" borderId="39" xfId="45" applyFont="1" applyFill="1" applyBorder="1">
      <alignment vertical="center"/>
    </xf>
    <xf numFmtId="0" fontId="81" fillId="0" borderId="0" xfId="45" applyFont="1" applyAlignment="1">
      <alignment horizontal="center" vertical="center"/>
    </xf>
    <xf numFmtId="0" fontId="143" fillId="31" borderId="37" xfId="45" applyFont="1" applyFill="1" applyBorder="1" applyAlignment="1">
      <alignment horizontal="center" vertical="center"/>
    </xf>
    <xf numFmtId="0" fontId="143" fillId="31" borderId="27" xfId="45" applyFont="1" applyFill="1" applyBorder="1" applyAlignment="1">
      <alignment horizontal="center" vertical="center" wrapText="1"/>
    </xf>
    <xf numFmtId="0" fontId="144" fillId="0" borderId="26" xfId="45" applyFont="1" applyBorder="1" applyAlignment="1">
      <alignment horizontal="left" vertical="center"/>
    </xf>
    <xf numFmtId="0" fontId="76" fillId="0" borderId="0" xfId="45" applyFont="1" applyAlignment="1">
      <alignment horizontal="right" vertical="center" indent="1"/>
    </xf>
    <xf numFmtId="0" fontId="98" fillId="31" borderId="51" xfId="45" applyFont="1" applyFill="1" applyBorder="1" applyAlignment="1">
      <alignment horizontal="center" vertical="center"/>
    </xf>
    <xf numFmtId="0" fontId="76" fillId="31" borderId="39" xfId="45" applyFont="1" applyFill="1" applyBorder="1">
      <alignment vertical="center"/>
    </xf>
    <xf numFmtId="0" fontId="147" fillId="0" borderId="13" xfId="45" applyFont="1" applyBorder="1">
      <alignment vertical="center"/>
    </xf>
    <xf numFmtId="0" fontId="76" fillId="0" borderId="69" xfId="45" applyFont="1" applyBorder="1" applyAlignment="1">
      <alignment horizontal="center" vertical="center"/>
    </xf>
    <xf numFmtId="0" fontId="142" fillId="0" borderId="0" xfId="45" applyFont="1" applyAlignment="1">
      <alignment horizontal="center" vertical="center" wrapText="1"/>
    </xf>
    <xf numFmtId="0" fontId="76" fillId="0" borderId="0" xfId="45" applyFont="1" applyAlignment="1">
      <alignment horizontal="center" vertical="center"/>
    </xf>
    <xf numFmtId="0" fontId="147" fillId="0" borderId="41" xfId="45" applyFont="1" applyBorder="1">
      <alignment vertical="center"/>
    </xf>
    <xf numFmtId="0" fontId="76" fillId="0" borderId="70" xfId="45" applyFont="1" applyBorder="1" applyAlignment="1">
      <alignment horizontal="right" vertical="center" indent="1"/>
    </xf>
    <xf numFmtId="0" fontId="97" fillId="0" borderId="0" xfId="45" applyFont="1">
      <alignment vertical="center"/>
    </xf>
    <xf numFmtId="0" fontId="142" fillId="0" borderId="0" xfId="45" applyFont="1" applyAlignment="1">
      <alignment horizontal="center" vertical="center"/>
    </xf>
    <xf numFmtId="0" fontId="76" fillId="0" borderId="25" xfId="45" applyFont="1" applyBorder="1">
      <alignment vertical="center"/>
    </xf>
    <xf numFmtId="0" fontId="97" fillId="0" borderId="203" xfId="45" applyFont="1" applyBorder="1" applyAlignment="1">
      <alignment horizontal="left" vertical="center"/>
    </xf>
    <xf numFmtId="0" fontId="97" fillId="0" borderId="15" xfId="45" applyFont="1" applyBorder="1" applyAlignment="1">
      <alignment horizontal="left" vertical="center"/>
    </xf>
    <xf numFmtId="0" fontId="44" fillId="0" borderId="203" xfId="45" applyFont="1" applyBorder="1" applyAlignment="1">
      <alignment horizontal="left" vertical="center"/>
    </xf>
    <xf numFmtId="0" fontId="149" fillId="0" borderId="85" xfId="45" applyFont="1" applyBorder="1" applyAlignment="1">
      <alignment horizontal="center" vertical="center" wrapText="1"/>
    </xf>
    <xf numFmtId="0" fontId="149" fillId="0" borderId="204" xfId="45" applyFont="1" applyBorder="1" applyAlignment="1">
      <alignment horizontal="center" vertical="center" wrapText="1"/>
    </xf>
    <xf numFmtId="0" fontId="81" fillId="0" borderId="20" xfId="45" applyFont="1" applyBorder="1">
      <alignment vertical="center"/>
    </xf>
    <xf numFmtId="0" fontId="69" fillId="0" borderId="0" xfId="45" applyFont="1" applyAlignment="1">
      <alignment vertical="top" wrapText="1"/>
    </xf>
    <xf numFmtId="0" fontId="69" fillId="0" borderId="0" xfId="59" applyFont="1" applyAlignment="1">
      <alignment horizontal="center" vertical="center" wrapText="1"/>
    </xf>
    <xf numFmtId="0" fontId="69" fillId="0" borderId="0" xfId="59" applyFont="1" applyAlignment="1">
      <alignment horizontal="right" vertical="center"/>
    </xf>
    <xf numFmtId="0" fontId="69" fillId="0" borderId="0" xfId="59" applyFont="1" applyAlignment="1">
      <alignment horizontal="center" vertical="center"/>
    </xf>
    <xf numFmtId="0" fontId="69" fillId="0" borderId="0" xfId="59" applyFont="1">
      <alignment vertical="center"/>
    </xf>
    <xf numFmtId="0" fontId="1" fillId="0" borderId="0" xfId="59">
      <alignment vertical="center"/>
    </xf>
    <xf numFmtId="0" fontId="69" fillId="0" borderId="16" xfId="59" applyFont="1" applyBorder="1" applyAlignment="1">
      <alignment horizontal="center" vertical="center"/>
    </xf>
    <xf numFmtId="0" fontId="69" fillId="0" borderId="23" xfId="59" applyFont="1" applyBorder="1" applyAlignment="1">
      <alignment horizontal="center" vertical="center"/>
    </xf>
    <xf numFmtId="0" fontId="69" fillId="0" borderId="22" xfId="59" applyFont="1" applyBorder="1" applyAlignment="1">
      <alignment horizontal="center" vertical="center" wrapText="1"/>
    </xf>
    <xf numFmtId="0" fontId="69" fillId="0" borderId="16" xfId="59" applyFont="1" applyBorder="1" applyAlignment="1">
      <alignment horizontal="center" vertical="center" wrapText="1"/>
    </xf>
    <xf numFmtId="0" fontId="69" fillId="0" borderId="10" xfId="59" applyFont="1" applyBorder="1" applyAlignment="1">
      <alignment horizontal="right" vertical="center" wrapText="1"/>
    </xf>
    <xf numFmtId="0" fontId="69" fillId="0" borderId="13" xfId="59" applyFont="1" applyBorder="1">
      <alignment vertical="center"/>
    </xf>
    <xf numFmtId="0" fontId="69" fillId="0" borderId="13" xfId="59" applyFont="1" applyBorder="1" applyAlignment="1">
      <alignment horizontal="center" vertical="center"/>
    </xf>
    <xf numFmtId="0" fontId="69" fillId="0" borderId="13" xfId="59" applyFont="1" applyBorder="1" applyAlignment="1">
      <alignment horizontal="right" vertical="center"/>
    </xf>
    <xf numFmtId="0" fontId="69" fillId="26" borderId="11" xfId="59" applyFont="1" applyFill="1" applyBorder="1" applyAlignment="1">
      <alignment horizontal="center" vertical="center"/>
    </xf>
    <xf numFmtId="0" fontId="69" fillId="0" borderId="16" xfId="59" applyFont="1" applyBorder="1" applyAlignment="1">
      <alignment horizontal="center" vertical="center" shrinkToFit="1"/>
    </xf>
    <xf numFmtId="0" fontId="69" fillId="0" borderId="13" xfId="59" applyFont="1" applyBorder="1" applyAlignment="1">
      <alignment horizontal="right" vertical="center" wrapText="1"/>
    </xf>
    <xf numFmtId="0" fontId="69" fillId="0" borderId="0" xfId="59" applyFont="1" applyAlignment="1">
      <alignment horizontal="center" vertical="center" shrinkToFit="1"/>
    </xf>
    <xf numFmtId="0" fontId="69" fillId="0" borderId="0" xfId="59" applyFont="1" applyAlignment="1">
      <alignment horizontal="right" vertical="center" wrapText="1"/>
    </xf>
    <xf numFmtId="0" fontId="34" fillId="0" borderId="16" xfId="45" applyFont="1" applyBorder="1" applyAlignment="1">
      <alignment horizontal="center" vertical="center"/>
    </xf>
    <xf numFmtId="0" fontId="34" fillId="0" borderId="69" xfId="45" applyFont="1" applyBorder="1" applyAlignment="1">
      <alignment horizontal="center" vertical="center"/>
    </xf>
    <xf numFmtId="0" fontId="34" fillId="0" borderId="26" xfId="45" applyFont="1" applyBorder="1" applyAlignment="1">
      <alignment horizontal="center" vertical="center"/>
    </xf>
    <xf numFmtId="0" fontId="34" fillId="0" borderId="70" xfId="45" applyFont="1" applyBorder="1" applyAlignment="1">
      <alignment horizontal="center" vertical="center"/>
    </xf>
    <xf numFmtId="10" fontId="32" fillId="0" borderId="37" xfId="45" applyNumberFormat="1" applyFont="1" applyBorder="1" applyAlignment="1">
      <alignment horizontal="center" vertical="center"/>
    </xf>
    <xf numFmtId="0" fontId="32" fillId="0" borderId="37" xfId="45" applyFont="1" applyBorder="1" applyAlignment="1">
      <alignment horizontal="center" vertical="center"/>
    </xf>
    <xf numFmtId="0" fontId="32" fillId="0" borderId="39" xfId="45" applyFont="1" applyBorder="1" applyAlignment="1">
      <alignment horizontal="center" vertical="center"/>
    </xf>
    <xf numFmtId="0" fontId="32" fillId="0" borderId="74" xfId="45" applyFont="1" applyBorder="1" applyAlignment="1">
      <alignment horizontal="center" vertical="center"/>
    </xf>
    <xf numFmtId="0" fontId="32" fillId="0" borderId="35" xfId="45" applyFont="1" applyBorder="1" applyAlignment="1">
      <alignment horizontal="center" vertical="center"/>
    </xf>
    <xf numFmtId="10" fontId="34" fillId="0" borderId="49" xfId="45" applyNumberFormat="1" applyFont="1" applyBorder="1" applyAlignment="1">
      <alignment horizontal="center" vertical="center"/>
    </xf>
    <xf numFmtId="10" fontId="34" fillId="0" borderId="41" xfId="45" applyNumberFormat="1" applyFont="1" applyBorder="1" applyAlignment="1">
      <alignment horizontal="center" vertical="center"/>
    </xf>
    <xf numFmtId="0" fontId="32" fillId="0" borderId="34" xfId="45" applyFont="1" applyBorder="1" applyAlignment="1">
      <alignment horizontal="center" vertical="center"/>
    </xf>
    <xf numFmtId="0" fontId="9" fillId="0" borderId="26" xfId="45" applyFont="1" applyBorder="1" applyAlignment="1">
      <alignment horizontal="center" vertical="center"/>
    </xf>
    <xf numFmtId="0" fontId="9" fillId="0" borderId="16" xfId="45" applyFont="1" applyBorder="1" applyAlignment="1">
      <alignment horizontal="center" vertical="center"/>
    </xf>
    <xf numFmtId="0" fontId="34" fillId="0" borderId="0" xfId="45" applyFont="1" applyBorder="1" applyAlignment="1">
      <alignment horizontal="center" vertical="center" shrinkToFit="1"/>
    </xf>
    <xf numFmtId="0" fontId="34" fillId="0" borderId="37" xfId="45" applyFont="1" applyBorder="1" applyAlignment="1">
      <alignment horizontal="center" vertical="center"/>
    </xf>
    <xf numFmtId="0" fontId="34" fillId="0" borderId="38" xfId="45" applyFont="1" applyBorder="1" applyAlignment="1">
      <alignment horizontal="center" vertical="center"/>
    </xf>
    <xf numFmtId="0" fontId="34" fillId="0" borderId="39" xfId="45" applyFont="1" applyBorder="1" applyAlignment="1">
      <alignment horizontal="center" vertical="center"/>
    </xf>
    <xf numFmtId="0" fontId="32" fillId="0" borderId="16" xfId="45" applyFont="1" applyBorder="1" applyAlignment="1">
      <alignment horizontal="center" vertical="center"/>
    </xf>
    <xf numFmtId="0" fontId="32" fillId="0" borderId="10" xfId="45" applyFont="1" applyBorder="1" applyAlignment="1">
      <alignment horizontal="center" vertical="center"/>
    </xf>
    <xf numFmtId="0" fontId="34" fillId="0" borderId="10" xfId="45" applyFont="1" applyBorder="1" applyAlignment="1">
      <alignment horizontal="center" vertical="center"/>
    </xf>
    <xf numFmtId="0" fontId="32" fillId="0" borderId="49" xfId="45" applyFont="1" applyBorder="1" applyAlignment="1">
      <alignment horizontal="center" vertical="center"/>
    </xf>
    <xf numFmtId="0" fontId="32" fillId="0" borderId="41" xfId="45" applyFont="1" applyBorder="1" applyAlignment="1">
      <alignment horizontal="center" vertical="center"/>
    </xf>
    <xf numFmtId="0" fontId="1" fillId="0" borderId="34" xfId="45" applyFont="1" applyBorder="1" applyAlignment="1">
      <alignment horizontal="center" vertical="center"/>
    </xf>
    <xf numFmtId="0" fontId="1" fillId="0" borderId="37" xfId="45" applyFont="1" applyBorder="1" applyAlignment="1">
      <alignment horizontal="center" vertical="center"/>
    </xf>
    <xf numFmtId="0" fontId="1" fillId="0" borderId="39" xfId="45" applyFont="1" applyBorder="1" applyAlignment="1">
      <alignment horizontal="center" vertical="center"/>
    </xf>
    <xf numFmtId="0" fontId="1" fillId="0" borderId="16" xfId="45" applyFont="1" applyBorder="1" applyAlignment="1">
      <alignment horizontal="center" vertical="center"/>
    </xf>
    <xf numFmtId="0" fontId="1" fillId="0" borderId="26" xfId="45" applyFont="1" applyBorder="1" applyAlignment="1">
      <alignment horizontal="center" vertical="center"/>
    </xf>
    <xf numFmtId="0" fontId="1" fillId="0" borderId="28" xfId="45" applyFont="1" applyBorder="1" applyAlignment="1">
      <alignment horizontal="center" vertical="center"/>
    </xf>
    <xf numFmtId="0" fontId="1" fillId="0" borderId="27" xfId="45" applyFont="1" applyBorder="1" applyAlignment="1">
      <alignment horizontal="center" vertical="center"/>
    </xf>
    <xf numFmtId="0" fontId="1" fillId="0" borderId="70" xfId="45" applyFont="1" applyBorder="1" applyAlignment="1">
      <alignment horizontal="center" vertical="center"/>
    </xf>
    <xf numFmtId="0" fontId="1" fillId="0" borderId="69" xfId="45" applyFont="1" applyBorder="1" applyAlignment="1">
      <alignment horizontal="center" vertical="center"/>
    </xf>
    <xf numFmtId="0" fontId="6" fillId="0" borderId="0" xfId="42" applyFont="1" applyAlignment="1">
      <alignment vertical="center" wrapText="1"/>
    </xf>
    <xf numFmtId="0" fontId="31" fillId="0" borderId="0" xfId="42" applyAlignment="1">
      <alignment vertical="center" wrapText="1"/>
    </xf>
    <xf numFmtId="0" fontId="31" fillId="0" borderId="0" xfId="42" applyAlignment="1">
      <alignment vertical="center"/>
    </xf>
    <xf numFmtId="0" fontId="31" fillId="0" borderId="0" xfId="42" applyAlignment="1">
      <alignment horizontal="right" vertical="center"/>
    </xf>
    <xf numFmtId="0" fontId="28" fillId="0" borderId="0" xfId="42" applyFont="1" applyBorder="1" applyAlignment="1">
      <alignment horizontal="center" vertical="center"/>
    </xf>
    <xf numFmtId="0" fontId="28" fillId="0" borderId="10" xfId="42" applyFont="1" applyBorder="1" applyAlignment="1">
      <alignment horizontal="center" vertical="center"/>
    </xf>
    <xf numFmtId="0" fontId="28" fillId="0" borderId="13" xfId="42" applyFont="1" applyBorder="1" applyAlignment="1">
      <alignment horizontal="center" vertical="center"/>
    </xf>
    <xf numFmtId="0" fontId="28" fillId="0" borderId="11" xfId="42" applyFont="1" applyBorder="1" applyAlignment="1">
      <alignment horizontal="center" vertical="center"/>
    </xf>
    <xf numFmtId="0" fontId="31" fillId="0" borderId="20" xfId="42" applyBorder="1" applyAlignment="1">
      <alignment horizontal="center" vertical="center"/>
    </xf>
    <xf numFmtId="0" fontId="31" fillId="0" borderId="21" xfId="42" applyBorder="1" applyAlignment="1">
      <alignment horizontal="center" vertical="center"/>
    </xf>
    <xf numFmtId="0" fontId="31" fillId="0" borderId="12" xfId="42" applyBorder="1" applyAlignment="1">
      <alignment horizontal="left" vertical="center" wrapText="1" indent="1"/>
    </xf>
    <xf numFmtId="0" fontId="31" fillId="0" borderId="22" xfId="42" applyBorder="1" applyAlignment="1">
      <alignment horizontal="left" vertical="center" wrapText="1" indent="1"/>
    </xf>
    <xf numFmtId="0" fontId="31" fillId="0" borderId="23" xfId="42" applyBorder="1" applyAlignment="1">
      <alignment horizontal="left" vertical="center" wrapText="1" indent="1"/>
    </xf>
    <xf numFmtId="0" fontId="1" fillId="0" borderId="12" xfId="45" applyBorder="1" applyAlignment="1">
      <alignment horizontal="center" vertical="center" wrapText="1"/>
    </xf>
    <xf numFmtId="0" fontId="1" fillId="0" borderId="23" xfId="45" applyBorder="1" applyAlignment="1">
      <alignment horizontal="center" vertical="center" wrapText="1"/>
    </xf>
    <xf numFmtId="0" fontId="1" fillId="0" borderId="24" xfId="45" applyBorder="1" applyAlignment="1">
      <alignment horizontal="center" vertical="center"/>
    </xf>
    <xf numFmtId="0" fontId="1" fillId="0" borderId="20" xfId="45" applyBorder="1" applyAlignment="1">
      <alignment horizontal="center" vertical="center"/>
    </xf>
    <xf numFmtId="0" fontId="1" fillId="0" borderId="21" xfId="45" applyBorder="1" applyAlignment="1">
      <alignment horizontal="center" vertical="center"/>
    </xf>
    <xf numFmtId="0" fontId="1" fillId="0" borderId="17" xfId="45" applyBorder="1" applyAlignment="1">
      <alignment horizontal="center" vertical="center"/>
    </xf>
    <xf numFmtId="0" fontId="1" fillId="0" borderId="18" xfId="45" applyBorder="1" applyAlignment="1">
      <alignment horizontal="center" vertical="center"/>
    </xf>
    <xf numFmtId="0" fontId="1" fillId="0" borderId="19" xfId="45" applyBorder="1" applyAlignment="1">
      <alignment horizontal="center" vertical="center"/>
    </xf>
    <xf numFmtId="0" fontId="1" fillId="0" borderId="22" xfId="45" applyBorder="1" applyAlignment="1">
      <alignment horizontal="center" vertical="center" wrapText="1"/>
    </xf>
    <xf numFmtId="0" fontId="1" fillId="0" borderId="10" xfId="45" applyBorder="1" applyAlignment="1">
      <alignment vertical="center" wrapText="1"/>
    </xf>
    <xf numFmtId="0" fontId="1" fillId="0" borderId="13" xfId="45" applyBorder="1" applyAlignment="1">
      <alignment vertical="center" wrapText="1"/>
    </xf>
    <xf numFmtId="0" fontId="67" fillId="0" borderId="0" xfId="45" applyFont="1" applyBorder="1" applyAlignment="1">
      <alignment horizontal="center" vertical="center"/>
    </xf>
    <xf numFmtId="0" fontId="28" fillId="0" borderId="10" xfId="45" applyFont="1" applyBorder="1" applyAlignment="1">
      <alignment horizontal="center" vertical="center"/>
    </xf>
    <xf numFmtId="0" fontId="28" fillId="0" borderId="13" xfId="45" applyFont="1" applyBorder="1" applyAlignment="1">
      <alignment horizontal="center" vertical="center"/>
    </xf>
    <xf numFmtId="0" fontId="28" fillId="0" borderId="11" xfId="45" applyFont="1" applyBorder="1" applyAlignment="1">
      <alignment horizontal="center" vertical="center"/>
    </xf>
    <xf numFmtId="0" fontId="1" fillId="0" borderId="10" xfId="45" applyBorder="1" applyAlignment="1">
      <alignment horizontal="center" vertical="center"/>
    </xf>
    <xf numFmtId="0" fontId="1" fillId="0" borderId="13" xfId="45" applyBorder="1" applyAlignment="1">
      <alignment horizontal="center" vertical="center"/>
    </xf>
    <xf numFmtId="0" fontId="1" fillId="0" borderId="11" xfId="45" applyBorder="1" applyAlignment="1">
      <alignment horizontal="center" vertical="center"/>
    </xf>
    <xf numFmtId="0" fontId="31" fillId="0" borderId="23" xfId="42" applyBorder="1" applyAlignment="1">
      <alignment horizontal="center" vertical="center" wrapText="1"/>
    </xf>
    <xf numFmtId="0" fontId="1" fillId="0" borderId="11" xfId="45" applyBorder="1" applyAlignment="1">
      <alignment vertical="center" wrapText="1"/>
    </xf>
    <xf numFmtId="0" fontId="1" fillId="0" borderId="16" xfId="45" applyBorder="1" applyAlignment="1">
      <alignment horizontal="center" vertical="center"/>
    </xf>
    <xf numFmtId="0" fontId="49" fillId="26" borderId="16" xfId="45" applyFont="1" applyFill="1" applyBorder="1" applyAlignment="1">
      <alignment vertical="center" wrapText="1"/>
    </xf>
    <xf numFmtId="0" fontId="49" fillId="26" borderId="16" xfId="45" applyFont="1" applyFill="1" applyBorder="1" applyAlignment="1">
      <alignment vertical="center"/>
    </xf>
    <xf numFmtId="0" fontId="49" fillId="26" borderId="16" xfId="45" applyFont="1" applyFill="1" applyBorder="1" applyAlignment="1">
      <alignment horizontal="center" vertical="center"/>
    </xf>
    <xf numFmtId="0" fontId="1" fillId="0" borderId="16" xfId="45" applyBorder="1" applyAlignment="1">
      <alignment vertical="center"/>
    </xf>
    <xf numFmtId="0" fontId="1" fillId="0" borderId="16" xfId="45" applyBorder="1" applyAlignment="1">
      <alignment vertical="center" wrapText="1"/>
    </xf>
    <xf numFmtId="0" fontId="3" fillId="0" borderId="0" xfId="45" applyFont="1" applyAlignment="1">
      <alignment vertical="center" wrapText="1"/>
    </xf>
    <xf numFmtId="0" fontId="1" fillId="0" borderId="24" xfId="45" applyBorder="1" applyAlignment="1">
      <alignment vertical="center" wrapText="1"/>
    </xf>
    <xf numFmtId="0" fontId="1" fillId="0" borderId="20" xfId="45" applyBorder="1" applyAlignment="1">
      <alignment vertical="center" wrapText="1"/>
    </xf>
    <xf numFmtId="0" fontId="1" fillId="0" borderId="17" xfId="45" applyBorder="1" applyAlignment="1">
      <alignment vertical="center" wrapText="1"/>
    </xf>
    <xf numFmtId="0" fontId="1" fillId="0" borderId="18" xfId="45" applyBorder="1" applyAlignment="1">
      <alignment vertical="center" wrapText="1"/>
    </xf>
    <xf numFmtId="0" fontId="1" fillId="0" borderId="10" xfId="50" applyFont="1" applyBorder="1" applyAlignment="1">
      <alignment horizontal="center" vertical="center"/>
    </xf>
    <xf numFmtId="0" fontId="1" fillId="0" borderId="13" xfId="50" applyFont="1" applyBorder="1" applyAlignment="1">
      <alignment horizontal="center" vertical="center"/>
    </xf>
    <xf numFmtId="0" fontId="1" fillId="0" borderId="11" xfId="50" applyFont="1" applyBorder="1" applyAlignment="1">
      <alignment horizontal="center" vertical="center"/>
    </xf>
    <xf numFmtId="0" fontId="1" fillId="0" borderId="16" xfId="50" applyFont="1" applyBorder="1" applyAlignment="1">
      <alignment horizontal="left" vertical="center" wrapText="1"/>
    </xf>
    <xf numFmtId="0" fontId="1" fillId="0" borderId="16" xfId="50" applyFont="1" applyBorder="1" applyAlignment="1">
      <alignment vertical="center" wrapText="1"/>
    </xf>
    <xf numFmtId="0" fontId="1" fillId="0" borderId="18" xfId="50" applyFont="1" applyBorder="1" applyAlignment="1">
      <alignment horizontal="center" vertical="center"/>
    </xf>
    <xf numFmtId="0" fontId="1" fillId="0" borderId="21" xfId="50" applyFont="1" applyBorder="1" applyAlignment="1">
      <alignment horizontal="center" vertical="center"/>
    </xf>
    <xf numFmtId="0" fontId="1" fillId="0" borderId="12" xfId="50" applyFont="1" applyBorder="1" applyAlignment="1">
      <alignment horizontal="center" vertical="center"/>
    </xf>
    <xf numFmtId="0" fontId="1" fillId="0" borderId="10" xfId="50" applyFont="1" applyBorder="1" applyAlignment="1">
      <alignment horizontal="center" vertical="center" justifyLastLine="1"/>
    </xf>
    <xf numFmtId="0" fontId="1" fillId="0" borderId="11" xfId="50" applyFont="1" applyBorder="1" applyAlignment="1">
      <alignment horizontal="center" vertical="center" justifyLastLine="1"/>
    </xf>
    <xf numFmtId="0" fontId="1" fillId="0" borderId="24" xfId="50" applyFont="1" applyBorder="1" applyAlignment="1">
      <alignment horizontal="center" vertical="center"/>
    </xf>
    <xf numFmtId="0" fontId="1" fillId="0" borderId="17" xfId="50" applyFont="1" applyBorder="1" applyAlignment="1">
      <alignment horizontal="center" vertical="center"/>
    </xf>
    <xf numFmtId="0" fontId="1" fillId="0" borderId="19" xfId="50" applyFont="1" applyBorder="1" applyAlignment="1">
      <alignment horizontal="center" vertical="center"/>
    </xf>
    <xf numFmtId="0" fontId="1" fillId="0" borderId="0" xfId="50" applyFont="1" applyAlignment="1">
      <alignment horizontal="right" vertical="center"/>
    </xf>
    <xf numFmtId="0" fontId="1" fillId="0" borderId="22" xfId="50" applyFont="1" applyBorder="1" applyAlignment="1">
      <alignment horizontal="left" vertical="center" wrapText="1"/>
    </xf>
    <xf numFmtId="0" fontId="1" fillId="0" borderId="22" xfId="50" applyFont="1" applyBorder="1" applyAlignment="1">
      <alignment horizontal="left" vertical="center"/>
    </xf>
    <xf numFmtId="0" fontId="1" fillId="0" borderId="24" xfId="50" applyFont="1" applyBorder="1" applyAlignment="1">
      <alignment horizontal="center" vertical="center" justifyLastLine="1"/>
    </xf>
    <xf numFmtId="0" fontId="1" fillId="0" borderId="21" xfId="50" applyFont="1" applyBorder="1" applyAlignment="1">
      <alignment horizontal="center" vertical="center" justifyLastLine="1"/>
    </xf>
    <xf numFmtId="0" fontId="36" fillId="0" borderId="0" xfId="50" applyFont="1" applyBorder="1" applyAlignment="1">
      <alignment horizontal="center" vertical="center"/>
    </xf>
    <xf numFmtId="0" fontId="1" fillId="0" borderId="20" xfId="50" applyFont="1" applyBorder="1" applyAlignment="1">
      <alignment horizontal="center" vertical="center"/>
    </xf>
    <xf numFmtId="0" fontId="28" fillId="0" borderId="10" xfId="50" applyFont="1" applyBorder="1" applyAlignment="1">
      <alignment horizontal="left" vertical="center"/>
    </xf>
    <xf numFmtId="0" fontId="28" fillId="0" borderId="13" xfId="50" applyFont="1" applyBorder="1" applyAlignment="1">
      <alignment horizontal="left" vertical="center"/>
    </xf>
    <xf numFmtId="0" fontId="28" fillId="0" borderId="11" xfId="50" applyFont="1" applyBorder="1" applyAlignment="1">
      <alignment horizontal="left" vertical="center"/>
    </xf>
    <xf numFmtId="0" fontId="1" fillId="0" borderId="16" xfId="52" applyFont="1" applyBorder="1" applyAlignment="1">
      <alignment horizontal="center" vertical="center"/>
    </xf>
    <xf numFmtId="0" fontId="0" fillId="0" borderId="0" xfId="52" applyFont="1" applyAlignment="1">
      <alignment horizontal="right" vertical="center"/>
    </xf>
    <xf numFmtId="0" fontId="1" fillId="0" borderId="0" xfId="52" applyFont="1" applyAlignment="1">
      <alignment horizontal="right" vertical="center"/>
    </xf>
    <xf numFmtId="0" fontId="0" fillId="0" borderId="0" xfId="52" applyFont="1" applyAlignment="1">
      <alignment horizontal="left" vertical="center" wrapText="1"/>
    </xf>
    <xf numFmtId="0" fontId="1" fillId="0" borderId="0" xfId="52" applyFont="1" applyAlignment="1">
      <alignment horizontal="left" vertical="center"/>
    </xf>
    <xf numFmtId="0" fontId="27" fillId="0" borderId="0" xfId="52" applyFont="1" applyAlignment="1">
      <alignment horizontal="center" vertical="center"/>
    </xf>
    <xf numFmtId="0" fontId="1" fillId="0" borderId="10" xfId="52" applyFont="1" applyBorder="1" applyAlignment="1">
      <alignment horizontal="center" vertical="center"/>
    </xf>
    <xf numFmtId="0" fontId="1" fillId="0" borderId="13" xfId="52" applyFont="1" applyBorder="1" applyAlignment="1">
      <alignment horizontal="center" vertical="center"/>
    </xf>
    <xf numFmtId="0" fontId="1" fillId="0" borderId="11" xfId="52" applyFont="1" applyBorder="1" applyAlignment="1">
      <alignment horizontal="center" vertical="center"/>
    </xf>
    <xf numFmtId="0" fontId="1" fillId="0" borderId="10" xfId="52" applyFont="1" applyBorder="1" applyAlignment="1">
      <alignment horizontal="center" vertical="center" shrinkToFit="1"/>
    </xf>
    <xf numFmtId="0" fontId="1" fillId="0" borderId="11" xfId="52" applyFont="1" applyBorder="1" applyAlignment="1">
      <alignment horizontal="center" vertical="center" shrinkToFit="1"/>
    </xf>
    <xf numFmtId="0" fontId="1" fillId="0" borderId="10" xfId="52" applyFont="1" applyBorder="1" applyAlignment="1">
      <alignment horizontal="left" vertical="center" wrapText="1"/>
    </xf>
    <xf numFmtId="0" fontId="1" fillId="0" borderId="13" xfId="52" applyFont="1" applyBorder="1" applyAlignment="1">
      <alignment horizontal="left" vertical="center"/>
    </xf>
    <xf numFmtId="0" fontId="1" fillId="0" borderId="11" xfId="52" applyFont="1" applyBorder="1" applyAlignment="1">
      <alignment horizontal="left" vertical="center"/>
    </xf>
    <xf numFmtId="0" fontId="1" fillId="0" borderId="0" xfId="52" applyFont="1" applyAlignment="1">
      <alignment horizontal="left" vertical="center" wrapText="1"/>
    </xf>
    <xf numFmtId="0" fontId="50" fillId="0" borderId="0" xfId="42" applyFont="1" applyAlignment="1">
      <alignment horizontal="right" vertical="center"/>
    </xf>
    <xf numFmtId="0" fontId="50" fillId="0" borderId="0" xfId="42" applyFont="1" applyAlignment="1">
      <alignment vertical="center"/>
    </xf>
    <xf numFmtId="0" fontId="56" fillId="0" borderId="0" xfId="51" applyFont="1" applyFill="1" applyAlignment="1">
      <alignment horizontal="center" vertical="center"/>
    </xf>
    <xf numFmtId="0" fontId="56" fillId="0" borderId="48" xfId="42" applyFont="1" applyBorder="1" applyAlignment="1">
      <alignment horizontal="center" vertical="center"/>
    </xf>
    <xf numFmtId="0" fontId="31" fillId="0" borderId="48" xfId="42" applyBorder="1" applyAlignment="1">
      <alignment vertical="center"/>
    </xf>
    <xf numFmtId="0" fontId="52" fillId="0" borderId="59" xfId="42" applyFont="1" applyBorder="1" applyAlignment="1">
      <alignment horizontal="center" vertical="center"/>
    </xf>
    <xf numFmtId="0" fontId="50" fillId="0" borderId="51" xfId="42" applyFont="1" applyBorder="1" applyAlignment="1">
      <alignment horizontal="center" vertical="center"/>
    </xf>
    <xf numFmtId="0" fontId="50" fillId="0" borderId="42" xfId="42" applyFont="1" applyBorder="1" applyAlignment="1">
      <alignment horizontal="center" vertical="center"/>
    </xf>
    <xf numFmtId="0" fontId="50" fillId="0" borderId="38" xfId="42" applyFont="1" applyBorder="1" applyAlignment="1">
      <alignment vertical="center"/>
    </xf>
    <xf numFmtId="0" fontId="50" fillId="0" borderId="52" xfId="42" applyFont="1" applyBorder="1" applyAlignment="1">
      <alignment vertical="center"/>
    </xf>
    <xf numFmtId="0" fontId="50" fillId="0" borderId="60" xfId="42" applyFont="1" applyBorder="1" applyAlignment="1">
      <alignment horizontal="center" vertical="center"/>
    </xf>
    <xf numFmtId="0" fontId="50" fillId="0" borderId="13" xfId="42" applyFont="1" applyBorder="1" applyAlignment="1">
      <alignment horizontal="center" vertical="center"/>
    </xf>
    <xf numFmtId="0" fontId="50" fillId="0" borderId="11" xfId="42" applyFont="1" applyBorder="1" applyAlignment="1">
      <alignment horizontal="center" vertical="center"/>
    </xf>
    <xf numFmtId="0" fontId="50" fillId="0" borderId="10" xfId="42" applyFont="1" applyBorder="1" applyAlignment="1">
      <alignment horizontal="center" vertical="center"/>
    </xf>
    <xf numFmtId="0" fontId="50" fillId="0" borderId="32" xfId="42" applyFont="1" applyBorder="1" applyAlignment="1">
      <alignment vertical="center"/>
    </xf>
    <xf numFmtId="0" fontId="52" fillId="0" borderId="60" xfId="51" applyFont="1" applyFill="1" applyBorder="1" applyAlignment="1">
      <alignment horizontal="center" vertical="center"/>
    </xf>
    <xf numFmtId="0" fontId="52" fillId="0" borderId="13" xfId="51" applyFont="1" applyFill="1" applyBorder="1" applyAlignment="1">
      <alignment horizontal="center" vertical="center"/>
    </xf>
    <xf numFmtId="0" fontId="52" fillId="0" borderId="11" xfId="51" applyFont="1" applyFill="1" applyBorder="1" applyAlignment="1">
      <alignment horizontal="center" vertical="center"/>
    </xf>
    <xf numFmtId="0" fontId="50" fillId="0" borderId="10" xfId="51" applyFont="1" applyFill="1" applyBorder="1" applyAlignment="1">
      <alignment horizontal="center" vertical="center"/>
    </xf>
    <xf numFmtId="0" fontId="50" fillId="0" borderId="32" xfId="51" applyFont="1" applyFill="1" applyBorder="1" applyAlignment="1">
      <alignment horizontal="center" vertical="center"/>
    </xf>
    <xf numFmtId="0" fontId="54" fillId="0" borderId="28" xfId="51" applyFont="1" applyBorder="1" applyAlignment="1">
      <alignment horizontal="center" vertical="center"/>
    </xf>
    <xf numFmtId="0" fontId="54" fillId="0" borderId="16" xfId="51" applyFont="1" applyBorder="1" applyAlignment="1">
      <alignment horizontal="center" vertical="center"/>
    </xf>
    <xf numFmtId="0" fontId="57" fillId="0" borderId="24" xfId="51" applyFont="1" applyFill="1" applyBorder="1" applyAlignment="1">
      <alignment horizontal="center" vertical="center" wrapText="1"/>
    </xf>
    <xf numFmtId="0" fontId="57" fillId="0" borderId="14" xfId="51" applyFont="1" applyFill="1" applyBorder="1" applyAlignment="1">
      <alignment horizontal="center" vertical="center" wrapText="1"/>
    </xf>
    <xf numFmtId="0" fontId="57" fillId="0" borderId="17" xfId="51" applyFont="1" applyFill="1" applyBorder="1" applyAlignment="1">
      <alignment horizontal="center" vertical="center" wrapText="1"/>
    </xf>
    <xf numFmtId="0" fontId="57" fillId="0" borderId="69" xfId="51" applyFont="1" applyFill="1" applyBorder="1" applyAlignment="1">
      <alignment horizontal="center" vertical="center" wrapText="1"/>
    </xf>
    <xf numFmtId="0" fontId="62" fillId="0" borderId="28" xfId="51" applyFont="1" applyFill="1" applyBorder="1" applyAlignment="1">
      <alignment horizontal="center" vertical="center" shrinkToFit="1"/>
    </xf>
    <xf numFmtId="0" fontId="62" fillId="0" borderId="16" xfId="51" applyFont="1" applyFill="1" applyBorder="1" applyAlignment="1">
      <alignment horizontal="center" vertical="center" shrinkToFit="1"/>
    </xf>
    <xf numFmtId="0" fontId="6" fillId="0" borderId="0" xfId="51" applyFont="1" applyFill="1" applyAlignment="1">
      <alignment horizontal="left" vertical="center" wrapText="1"/>
    </xf>
    <xf numFmtId="0" fontId="52" fillId="0" borderId="0" xfId="42" applyFont="1" applyAlignment="1">
      <alignment horizontal="left" vertical="center" wrapText="1"/>
    </xf>
    <xf numFmtId="0" fontId="52" fillId="0" borderId="28" xfId="51" applyFont="1" applyFill="1" applyBorder="1" applyAlignment="1">
      <alignment horizontal="center" vertical="center" shrinkToFit="1"/>
    </xf>
    <xf numFmtId="0" fontId="52" fillId="0" borderId="16" xfId="51" applyFont="1" applyFill="1" applyBorder="1" applyAlignment="1">
      <alignment horizontal="center" vertical="center" shrinkToFit="1"/>
    </xf>
    <xf numFmtId="0" fontId="52" fillId="0" borderId="27" xfId="51" applyFont="1" applyFill="1" applyBorder="1" applyAlignment="1">
      <alignment horizontal="center" vertical="center" shrinkToFit="1"/>
    </xf>
    <xf numFmtId="0" fontId="52" fillId="0" borderId="26" xfId="51" applyFont="1" applyFill="1" applyBorder="1" applyAlignment="1">
      <alignment horizontal="center" vertical="center" shrinkToFit="1"/>
    </xf>
    <xf numFmtId="0" fontId="52" fillId="0" borderId="74" xfId="51" applyFont="1" applyFill="1" applyBorder="1" applyAlignment="1">
      <alignment horizontal="center" vertical="center" wrapText="1"/>
    </xf>
    <xf numFmtId="0" fontId="52" fillId="0" borderId="35" xfId="51" applyFont="1" applyFill="1" applyBorder="1" applyAlignment="1">
      <alignment horizontal="center" vertical="center" wrapText="1"/>
    </xf>
    <xf numFmtId="0" fontId="52" fillId="0" borderId="35" xfId="42" applyFont="1" applyBorder="1" applyAlignment="1">
      <alignment horizontal="center" vertical="center" wrapText="1"/>
    </xf>
    <xf numFmtId="0" fontId="52" fillId="0" borderId="54" xfId="42" applyFont="1" applyBorder="1" applyAlignment="1">
      <alignment horizontal="center" vertical="center" wrapText="1"/>
    </xf>
    <xf numFmtId="0" fontId="52" fillId="0" borderId="84" xfId="51" applyFont="1" applyFill="1" applyBorder="1" applyAlignment="1">
      <alignment horizontal="center" vertical="center" wrapText="1"/>
    </xf>
    <xf numFmtId="0" fontId="52" fillId="0" borderId="18" xfId="51" applyFont="1" applyFill="1" applyBorder="1" applyAlignment="1">
      <alignment horizontal="center" vertical="center" wrapText="1"/>
    </xf>
    <xf numFmtId="0" fontId="52" fillId="0" borderId="18" xfId="42" applyFont="1" applyBorder="1" applyAlignment="1">
      <alignment horizontal="center" vertical="center" wrapText="1"/>
    </xf>
    <xf numFmtId="0" fontId="52" fillId="0" borderId="19" xfId="42" applyFont="1" applyBorder="1" applyAlignment="1">
      <alignment horizontal="center" vertical="center" wrapText="1"/>
    </xf>
    <xf numFmtId="0" fontId="52" fillId="0" borderId="83" xfId="51" applyFont="1" applyFill="1" applyBorder="1" applyAlignment="1">
      <alignment horizontal="center" vertical="center" wrapText="1"/>
    </xf>
    <xf numFmtId="0" fontId="52" fillId="0" borderId="17" xfId="42" applyFont="1" applyBorder="1" applyAlignment="1">
      <alignment horizontal="center" vertical="center" wrapText="1"/>
    </xf>
    <xf numFmtId="0" fontId="52" fillId="0" borderId="89" xfId="51" applyFont="1" applyFill="1" applyBorder="1" applyAlignment="1">
      <alignment horizontal="center" vertical="center" shrinkToFit="1"/>
    </xf>
    <xf numFmtId="0" fontId="52" fillId="0" borderId="41" xfId="51" applyFont="1" applyFill="1" applyBorder="1" applyAlignment="1">
      <alignment horizontal="center" vertical="center" shrinkToFit="1"/>
    </xf>
    <xf numFmtId="0" fontId="52" fillId="0" borderId="41" xfId="42" applyFont="1" applyBorder="1" applyAlignment="1">
      <alignment horizontal="center" vertical="center" shrinkToFit="1"/>
    </xf>
    <xf numFmtId="0" fontId="52" fillId="0" borderId="25" xfId="42" applyFont="1" applyBorder="1" applyAlignment="1">
      <alignment horizontal="center" vertical="center" shrinkToFit="1"/>
    </xf>
    <xf numFmtId="0" fontId="54" fillId="0" borderId="0" xfId="51" applyFont="1" applyFill="1" applyBorder="1" applyAlignment="1">
      <alignment horizontal="left" vertical="center" wrapText="1"/>
    </xf>
    <xf numFmtId="0" fontId="38" fillId="0" borderId="0" xfId="51" applyFont="1" applyFill="1" applyAlignment="1">
      <alignment horizontal="right" vertical="center"/>
    </xf>
    <xf numFmtId="0" fontId="43" fillId="0" borderId="0" xfId="51" applyFont="1" applyFill="1" applyAlignment="1">
      <alignment horizontal="center" vertical="center"/>
    </xf>
    <xf numFmtId="0" fontId="37" fillId="0" borderId="34" xfId="51" applyFont="1" applyFill="1" applyBorder="1" applyAlignment="1">
      <alignment horizontal="distributed" vertical="center" indent="1"/>
    </xf>
    <xf numFmtId="0" fontId="37" fillId="0" borderId="37" xfId="51" applyFont="1" applyFill="1" applyBorder="1" applyAlignment="1">
      <alignment horizontal="distributed" vertical="center" indent="1"/>
    </xf>
    <xf numFmtId="0" fontId="37" fillId="24" borderId="37" xfId="51" applyFont="1" applyFill="1" applyBorder="1" applyAlignment="1">
      <alignment horizontal="left" vertical="center" indent="1"/>
    </xf>
    <xf numFmtId="0" fontId="37" fillId="24" borderId="39" xfId="51" applyFont="1" applyFill="1" applyBorder="1" applyAlignment="1">
      <alignment horizontal="left" vertical="center" indent="1"/>
    </xf>
    <xf numFmtId="0" fontId="37" fillId="0" borderId="28" xfId="51" applyFont="1" applyFill="1" applyBorder="1" applyAlignment="1">
      <alignment horizontal="distributed" vertical="center" indent="1"/>
    </xf>
    <xf numFmtId="0" fontId="37" fillId="0" borderId="16" xfId="51" applyFont="1" applyFill="1" applyBorder="1" applyAlignment="1">
      <alignment horizontal="distributed" vertical="center" indent="1"/>
    </xf>
    <xf numFmtId="0" fontId="37" fillId="24" borderId="16" xfId="51" applyFont="1" applyFill="1" applyBorder="1" applyAlignment="1">
      <alignment horizontal="left" vertical="center" indent="1"/>
    </xf>
    <xf numFmtId="0" fontId="37" fillId="24" borderId="69" xfId="51" applyFont="1" applyFill="1" applyBorder="1" applyAlignment="1">
      <alignment horizontal="left" vertical="center" indent="1"/>
    </xf>
    <xf numFmtId="0" fontId="37" fillId="0" borderId="28" xfId="51" applyFont="1" applyFill="1" applyBorder="1" applyAlignment="1">
      <alignment horizontal="center" vertical="center"/>
    </xf>
    <xf numFmtId="0" fontId="37" fillId="0" borderId="16" xfId="51" applyFont="1" applyFill="1" applyBorder="1" applyAlignment="1">
      <alignment horizontal="center" vertical="center"/>
    </xf>
    <xf numFmtId="0" fontId="37" fillId="0" borderId="97" xfId="51" applyFont="1" applyFill="1" applyBorder="1" applyAlignment="1">
      <alignment horizontal="center" vertical="center"/>
    </xf>
    <xf numFmtId="0" fontId="37" fillId="0" borderId="50" xfId="51" applyFont="1" applyFill="1" applyBorder="1" applyAlignment="1">
      <alignment horizontal="center" vertical="center"/>
    </xf>
    <xf numFmtId="0" fontId="37" fillId="24" borderId="16" xfId="51" applyFont="1" applyFill="1" applyBorder="1" applyAlignment="1">
      <alignment horizontal="center" vertical="center"/>
    </xf>
    <xf numFmtId="0" fontId="37" fillId="0" borderId="16" xfId="51" applyFont="1" applyFill="1" applyBorder="1" applyAlignment="1">
      <alignment horizontal="center" vertical="center" wrapText="1"/>
    </xf>
    <xf numFmtId="0" fontId="37" fillId="24" borderId="69" xfId="51" applyFont="1" applyFill="1" applyBorder="1" applyAlignment="1">
      <alignment horizontal="center" vertical="center"/>
    </xf>
    <xf numFmtId="0" fontId="37" fillId="24" borderId="50" xfId="51" applyFont="1" applyFill="1" applyBorder="1" applyAlignment="1">
      <alignment horizontal="center" vertical="center"/>
    </xf>
    <xf numFmtId="0" fontId="37" fillId="24" borderId="98" xfId="51" applyFont="1" applyFill="1" applyBorder="1" applyAlignment="1">
      <alignment horizontal="center" vertical="center"/>
    </xf>
    <xf numFmtId="0" fontId="37" fillId="0" borderId="50" xfId="51" applyFont="1" applyFill="1" applyBorder="1" applyAlignment="1">
      <alignment horizontal="distributed" vertical="center" indent="1"/>
    </xf>
    <xf numFmtId="0" fontId="37" fillId="0" borderId="25" xfId="51" applyFont="1" applyFill="1" applyBorder="1" applyAlignment="1">
      <alignment horizontal="center" vertical="center" wrapText="1" shrinkToFit="1"/>
    </xf>
    <xf numFmtId="0" fontId="37" fillId="0" borderId="26" xfId="51" applyFont="1" applyFill="1" applyBorder="1" applyAlignment="1">
      <alignment horizontal="center" vertical="center" wrapText="1" shrinkToFit="1"/>
    </xf>
    <xf numFmtId="0" fontId="38" fillId="0" borderId="28" xfId="51" applyFont="1" applyBorder="1" applyAlignment="1">
      <alignment horizontal="center" vertical="center" wrapText="1"/>
    </xf>
    <xf numFmtId="0" fontId="38" fillId="0" borderId="16" xfId="51" applyFont="1" applyBorder="1" applyAlignment="1">
      <alignment horizontal="center" vertical="center" wrapText="1"/>
    </xf>
    <xf numFmtId="0" fontId="38" fillId="24" borderId="16" xfId="51" applyFont="1" applyFill="1" applyBorder="1" applyAlignment="1">
      <alignment horizontal="center" vertical="center"/>
    </xf>
    <xf numFmtId="0" fontId="37" fillId="24" borderId="16" xfId="51" applyFont="1" applyFill="1" applyBorder="1" applyAlignment="1">
      <alignment horizontal="center" vertical="center" shrinkToFit="1"/>
    </xf>
    <xf numFmtId="0" fontId="38" fillId="24" borderId="69" xfId="51" applyFont="1" applyFill="1" applyBorder="1" applyAlignment="1">
      <alignment horizontal="center" vertical="center"/>
    </xf>
    <xf numFmtId="0" fontId="37" fillId="0" borderId="66" xfId="51" applyFont="1" applyFill="1" applyBorder="1" applyAlignment="1">
      <alignment horizontal="center" vertical="center"/>
    </xf>
    <xf numFmtId="0" fontId="37" fillId="0" borderId="30" xfId="51" applyFont="1" applyFill="1" applyBorder="1" applyAlignment="1">
      <alignment horizontal="center" vertical="center"/>
    </xf>
    <xf numFmtId="0" fontId="37" fillId="0" borderId="31" xfId="51" applyFont="1" applyFill="1" applyBorder="1" applyAlignment="1">
      <alignment horizontal="center" vertical="center"/>
    </xf>
    <xf numFmtId="0" fontId="37" fillId="0" borderId="99" xfId="51" applyFont="1" applyFill="1" applyBorder="1" applyAlignment="1">
      <alignment horizontal="center" vertical="center"/>
    </xf>
    <xf numFmtId="0" fontId="37" fillId="0" borderId="44" xfId="51" applyFont="1" applyFill="1" applyBorder="1" applyAlignment="1">
      <alignment horizontal="center" vertical="center"/>
    </xf>
    <xf numFmtId="0" fontId="38" fillId="0" borderId="24" xfId="51" applyFont="1" applyBorder="1" applyAlignment="1">
      <alignment horizontal="center" vertical="center" wrapText="1"/>
    </xf>
    <xf numFmtId="0" fontId="38" fillId="0" borderId="20" xfId="51" applyFont="1" applyBorder="1" applyAlignment="1">
      <alignment horizontal="center" vertical="center" wrapText="1"/>
    </xf>
    <xf numFmtId="0" fontId="38" fillId="0" borderId="21" xfId="51" applyFont="1" applyBorder="1" applyAlignment="1">
      <alignment horizontal="center" vertical="center" wrapText="1"/>
    </xf>
    <xf numFmtId="0" fontId="38" fillId="0" borderId="14" xfId="51" applyFont="1" applyBorder="1" applyAlignment="1">
      <alignment horizontal="center" vertical="center" wrapText="1"/>
    </xf>
    <xf numFmtId="0" fontId="38" fillId="0" borderId="0" xfId="51" applyFont="1" applyBorder="1" applyAlignment="1">
      <alignment horizontal="center" vertical="center" wrapText="1"/>
    </xf>
    <xf numFmtId="0" fontId="38" fillId="0" borderId="15" xfId="51" applyFont="1" applyBorder="1" applyAlignment="1">
      <alignment horizontal="center" vertical="center" wrapText="1"/>
    </xf>
    <xf numFmtId="0" fontId="38" fillId="0" borderId="62" xfId="51" applyFont="1" applyBorder="1" applyAlignment="1">
      <alignment horizontal="center" vertical="center" wrapText="1"/>
    </xf>
    <xf numFmtId="0" fontId="38" fillId="0" borderId="67" xfId="51" applyFont="1" applyBorder="1" applyAlignment="1">
      <alignment horizontal="center" vertical="center" wrapText="1"/>
    </xf>
    <xf numFmtId="0" fontId="38" fillId="0" borderId="17" xfId="51" applyFont="1" applyBorder="1" applyAlignment="1">
      <alignment horizontal="center" vertical="center" wrapText="1"/>
    </xf>
    <xf numFmtId="0" fontId="38" fillId="0" borderId="18" xfId="51" applyFont="1" applyBorder="1" applyAlignment="1">
      <alignment horizontal="center" vertical="center" wrapText="1"/>
    </xf>
    <xf numFmtId="0" fontId="38" fillId="0" borderId="33" xfId="51" applyFont="1" applyBorder="1" applyAlignment="1">
      <alignment horizontal="center" vertical="center" wrapText="1"/>
    </xf>
    <xf numFmtId="0" fontId="38" fillId="0" borderId="19" xfId="51" applyFont="1" applyBorder="1" applyAlignment="1">
      <alignment horizontal="center" vertical="center" wrapText="1"/>
    </xf>
    <xf numFmtId="0" fontId="38" fillId="0" borderId="16" xfId="51" applyFont="1" applyBorder="1" applyAlignment="1">
      <alignment horizontal="center" vertical="center"/>
    </xf>
    <xf numFmtId="0" fontId="37" fillId="0" borderId="89" xfId="51" applyFont="1" applyFill="1" applyBorder="1" applyAlignment="1">
      <alignment horizontal="center" vertical="center" wrapText="1" shrinkToFit="1"/>
    </xf>
    <xf numFmtId="0" fontId="37" fillId="0" borderId="41" xfId="51" applyFont="1" applyFill="1" applyBorder="1" applyAlignment="1">
      <alignment horizontal="center" vertical="center" wrapText="1" shrinkToFit="1"/>
    </xf>
    <xf numFmtId="0" fontId="37" fillId="0" borderId="49" xfId="51" applyFont="1" applyFill="1" applyBorder="1" applyAlignment="1">
      <alignment horizontal="center" vertical="center" wrapText="1" shrinkToFit="1"/>
    </xf>
    <xf numFmtId="0" fontId="38" fillId="0" borderId="89" xfId="51" applyFont="1" applyBorder="1" applyAlignment="1">
      <alignment horizontal="center" vertical="center" wrapText="1"/>
    </xf>
    <xf numFmtId="0" fontId="38" fillId="0" borderId="41" xfId="51" applyFont="1" applyBorder="1" applyAlignment="1">
      <alignment horizontal="center" vertical="center" wrapText="1"/>
    </xf>
    <xf numFmtId="0" fontId="38" fillId="0" borderId="25" xfId="51" applyFont="1" applyBorder="1" applyAlignment="1">
      <alignment horizontal="center" vertical="center" wrapText="1"/>
    </xf>
    <xf numFmtId="0" fontId="41" fillId="0" borderId="0" xfId="51" applyFont="1" applyAlignment="1">
      <alignment horizontal="left" vertical="top" wrapText="1"/>
    </xf>
    <xf numFmtId="0" fontId="37" fillId="0" borderId="74" xfId="51" applyFont="1" applyFill="1" applyBorder="1" applyAlignment="1">
      <alignment horizontal="center" vertical="center" wrapText="1"/>
    </xf>
    <xf numFmtId="0" fontId="37" fillId="0" borderId="35" xfId="51" applyFont="1" applyFill="1" applyBorder="1" applyAlignment="1">
      <alignment horizontal="center" vertical="center" wrapText="1"/>
    </xf>
    <xf numFmtId="0" fontId="37" fillId="0" borderId="84" xfId="51" applyFont="1" applyFill="1" applyBorder="1" applyAlignment="1">
      <alignment horizontal="center" vertical="center" wrapText="1"/>
    </xf>
    <xf numFmtId="0" fontId="37" fillId="0" borderId="18" xfId="51" applyFont="1" applyFill="1" applyBorder="1" applyAlignment="1">
      <alignment horizontal="center" vertical="center" wrapText="1"/>
    </xf>
    <xf numFmtId="0" fontId="38" fillId="0" borderId="26" xfId="51" applyFont="1" applyBorder="1" applyAlignment="1">
      <alignment horizontal="center" vertical="center"/>
    </xf>
    <xf numFmtId="0" fontId="38" fillId="0" borderId="70" xfId="51" applyFont="1" applyBorder="1" applyAlignment="1">
      <alignment horizontal="center" vertical="center"/>
    </xf>
    <xf numFmtId="0" fontId="37" fillId="0" borderId="34" xfId="51" applyFont="1" applyFill="1" applyBorder="1" applyAlignment="1">
      <alignment horizontal="center" vertical="center" wrapText="1"/>
    </xf>
    <xf numFmtId="0" fontId="37" fillId="0" borderId="37" xfId="51" applyFont="1" applyFill="1" applyBorder="1" applyAlignment="1">
      <alignment horizontal="center" vertical="center" wrapText="1"/>
    </xf>
    <xf numFmtId="0" fontId="37" fillId="0" borderId="39" xfId="51" applyFont="1" applyFill="1" applyBorder="1" applyAlignment="1">
      <alignment horizontal="center" vertical="center" wrapText="1"/>
    </xf>
    <xf numFmtId="0" fontId="37" fillId="0" borderId="28" xfId="51" applyFont="1" applyFill="1" applyBorder="1" applyAlignment="1">
      <alignment horizontal="center" vertical="center" wrapText="1"/>
    </xf>
    <xf numFmtId="0" fontId="37" fillId="0" borderId="69" xfId="51" applyFont="1" applyFill="1" applyBorder="1" applyAlignment="1">
      <alignment horizontal="center" vertical="center" wrapText="1"/>
    </xf>
    <xf numFmtId="0" fontId="38" fillId="0" borderId="41" xfId="51" applyFont="1" applyBorder="1" applyAlignment="1">
      <alignment horizontal="center" vertical="center"/>
    </xf>
    <xf numFmtId="0" fontId="40" fillId="0" borderId="35" xfId="51" applyFont="1" applyFill="1" applyBorder="1" applyAlignment="1">
      <alignment horizontal="left" vertical="center" wrapText="1"/>
    </xf>
    <xf numFmtId="0" fontId="40" fillId="0" borderId="0" xfId="51" applyFont="1" applyFill="1" applyBorder="1" applyAlignment="1">
      <alignment horizontal="left" vertical="center" wrapText="1"/>
    </xf>
    <xf numFmtId="0" fontId="38" fillId="0" borderId="10" xfId="51" applyFont="1" applyFill="1" applyBorder="1" applyAlignment="1">
      <alignment horizontal="center" vertical="center" wrapText="1"/>
    </xf>
    <xf numFmtId="0" fontId="38" fillId="0" borderId="13" xfId="51" applyFont="1" applyFill="1" applyBorder="1" applyAlignment="1">
      <alignment horizontal="center" vertical="center" wrapText="1"/>
    </xf>
    <xf numFmtId="0" fontId="38" fillId="0" borderId="32" xfId="51" applyFont="1" applyFill="1" applyBorder="1" applyAlignment="1">
      <alignment horizontal="center" vertical="center" wrapText="1"/>
    </xf>
    <xf numFmtId="0" fontId="37" fillId="0" borderId="27" xfId="51" applyFont="1" applyFill="1" applyBorder="1" applyAlignment="1">
      <alignment horizontal="center" vertical="center" shrinkToFit="1"/>
    </xf>
    <xf numFmtId="0" fontId="37" fillId="0" borderId="26" xfId="51" applyFont="1" applyFill="1" applyBorder="1" applyAlignment="1">
      <alignment horizontal="center" vertical="center" shrinkToFit="1"/>
    </xf>
    <xf numFmtId="0" fontId="41" fillId="0" borderId="0" xfId="51" applyFont="1" applyAlignment="1">
      <alignment horizontal="left" vertical="top"/>
    </xf>
    <xf numFmtId="0" fontId="41" fillId="0" borderId="0" xfId="51" applyFont="1" applyAlignment="1">
      <alignment horizontal="center" vertical="top"/>
    </xf>
    <xf numFmtId="0" fontId="76" fillId="0" borderId="0" xfId="43" applyFont="1" applyAlignment="1">
      <alignment horizontal="right" vertical="top"/>
    </xf>
    <xf numFmtId="0" fontId="77" fillId="0" borderId="0" xfId="43" applyFont="1" applyAlignment="1">
      <alignment horizontal="center" vertical="center" wrapText="1"/>
    </xf>
    <xf numFmtId="0" fontId="77" fillId="0" borderId="0" xfId="43" applyFont="1" applyAlignment="1">
      <alignment horizontal="center" vertical="center"/>
    </xf>
    <xf numFmtId="0" fontId="76" fillId="0" borderId="24" xfId="43" applyFont="1" applyBorder="1" applyAlignment="1">
      <alignment horizontal="center" vertical="center"/>
    </xf>
    <xf numFmtId="0" fontId="76" fillId="0" borderId="20" xfId="43" applyFont="1" applyBorder="1" applyAlignment="1">
      <alignment horizontal="center" vertical="center"/>
    </xf>
    <xf numFmtId="0" fontId="76" fillId="0" borderId="21" xfId="43" applyFont="1" applyBorder="1" applyAlignment="1">
      <alignment horizontal="center" vertical="center"/>
    </xf>
    <xf numFmtId="0" fontId="76" fillId="0" borderId="14" xfId="43" applyFont="1" applyBorder="1" applyAlignment="1">
      <alignment horizontal="center" vertical="center"/>
    </xf>
    <xf numFmtId="0" fontId="76" fillId="0" borderId="0" xfId="43" applyFont="1" applyAlignment="1">
      <alignment horizontal="center" vertical="center"/>
    </xf>
    <xf numFmtId="0" fontId="76" fillId="0" borderId="15" xfId="43" applyFont="1" applyBorder="1" applyAlignment="1">
      <alignment horizontal="center" vertical="center"/>
    </xf>
    <xf numFmtId="0" fontId="76" fillId="0" borderId="17" xfId="43" applyFont="1" applyBorder="1" applyAlignment="1">
      <alignment horizontal="center" vertical="center"/>
    </xf>
    <xf numFmtId="0" fontId="76" fillId="0" borderId="18" xfId="43" applyFont="1" applyBorder="1" applyAlignment="1">
      <alignment horizontal="center" vertical="center"/>
    </xf>
    <xf numFmtId="0" fontId="76" fillId="0" borderId="19" xfId="43" applyFont="1" applyBorder="1" applyAlignment="1">
      <alignment horizontal="center" vertical="center"/>
    </xf>
    <xf numFmtId="0" fontId="76" fillId="0" borderId="10" xfId="43" applyFont="1" applyBorder="1" applyAlignment="1">
      <alignment horizontal="center" vertical="center"/>
    </xf>
    <xf numFmtId="0" fontId="76" fillId="0" borderId="13" xfId="43" applyFont="1" applyBorder="1" applyAlignment="1">
      <alignment horizontal="center" vertical="center"/>
    </xf>
    <xf numFmtId="0" fontId="76" fillId="0" borderId="11" xfId="43" applyFont="1" applyBorder="1" applyAlignment="1">
      <alignment horizontal="center" vertical="center"/>
    </xf>
    <xf numFmtId="0" fontId="76" fillId="0" borderId="10" xfId="43" applyFont="1" applyBorder="1" applyAlignment="1">
      <alignment horizontal="distributed" vertical="center" justifyLastLine="1"/>
    </xf>
    <xf numFmtId="0" fontId="76" fillId="0" borderId="13" xfId="43" applyFont="1" applyBorder="1" applyAlignment="1">
      <alignment horizontal="distributed" vertical="center" justifyLastLine="1"/>
    </xf>
    <xf numFmtId="0" fontId="76" fillId="0" borderId="11" xfId="43" applyFont="1" applyBorder="1" applyAlignment="1">
      <alignment horizontal="distributed" vertical="center" justifyLastLine="1"/>
    </xf>
    <xf numFmtId="0" fontId="76" fillId="0" borderId="13" xfId="43" applyFont="1" applyBorder="1" applyAlignment="1">
      <alignment horizontal="left" vertical="center"/>
    </xf>
    <xf numFmtId="0" fontId="76" fillId="0" borderId="11" xfId="43" applyFont="1" applyBorder="1" applyAlignment="1">
      <alignment horizontal="left" vertical="center"/>
    </xf>
    <xf numFmtId="0" fontId="76" fillId="0" borderId="10" xfId="43" applyFont="1" applyBorder="1" applyAlignment="1">
      <alignment vertical="center"/>
    </xf>
    <xf numFmtId="0" fontId="76" fillId="0" borderId="13" xfId="43" applyFont="1" applyBorder="1" applyAlignment="1">
      <alignment vertical="center"/>
    </xf>
    <xf numFmtId="0" fontId="76" fillId="0" borderId="20" xfId="43" applyFont="1" applyBorder="1" applyAlignment="1">
      <alignment horizontal="left" vertical="center"/>
    </xf>
    <xf numFmtId="0" fontId="85" fillId="0" borderId="0" xfId="51" applyFont="1" applyAlignment="1">
      <alignment horizontal="right" vertical="center"/>
    </xf>
    <xf numFmtId="0" fontId="71" fillId="0" borderId="0" xfId="51" applyFont="1" applyAlignment="1">
      <alignment horizontal="center" vertical="center"/>
    </xf>
    <xf numFmtId="0" fontId="85" fillId="0" borderId="107" xfId="45" applyFont="1" applyBorder="1" applyAlignment="1">
      <alignment horizontal="center" vertical="center"/>
    </xf>
    <xf numFmtId="0" fontId="85" fillId="0" borderId="108" xfId="45" applyFont="1" applyBorder="1" applyAlignment="1" applyProtection="1">
      <alignment horizontal="center" vertical="center"/>
      <protection locked="0"/>
    </xf>
    <xf numFmtId="0" fontId="73" fillId="0" borderId="108" xfId="45" applyFont="1" applyBorder="1" applyAlignment="1" applyProtection="1">
      <alignment horizontal="left" vertical="center" wrapText="1"/>
      <protection locked="0"/>
    </xf>
    <xf numFmtId="0" fontId="85" fillId="0" borderId="108" xfId="45" applyFont="1" applyBorder="1" applyAlignment="1">
      <alignment horizontal="center" vertical="center" shrinkToFit="1"/>
    </xf>
    <xf numFmtId="0" fontId="69" fillId="0" borderId="108" xfId="45" applyFont="1" applyBorder="1" applyAlignment="1" applyProtection="1">
      <alignment horizontal="center" vertical="center"/>
      <protection locked="0"/>
    </xf>
    <xf numFmtId="0" fontId="69" fillId="0" borderId="107" xfId="45" applyFont="1" applyBorder="1" applyAlignment="1">
      <alignment horizontal="center" vertical="center" wrapText="1"/>
    </xf>
    <xf numFmtId="0" fontId="85" fillId="0" borderId="109" xfId="51" applyFont="1" applyBorder="1" applyAlignment="1">
      <alignment horizontal="left" vertical="center" indent="1"/>
    </xf>
    <xf numFmtId="0" fontId="85" fillId="0" borderId="110" xfId="51" applyFont="1" applyBorder="1" applyAlignment="1">
      <alignment horizontal="left" vertical="center" indent="1"/>
    </xf>
    <xf numFmtId="0" fontId="85" fillId="0" borderId="111" xfId="51" applyFont="1" applyBorder="1" applyAlignment="1">
      <alignment horizontal="left" vertical="center" indent="1"/>
    </xf>
    <xf numFmtId="0" fontId="85" fillId="0" borderId="112" xfId="51" applyFont="1" applyBorder="1" applyAlignment="1">
      <alignment horizontal="center" vertical="center"/>
    </xf>
    <xf numFmtId="0" fontId="85" fillId="0" borderId="113" xfId="51" applyFont="1" applyBorder="1" applyAlignment="1">
      <alignment horizontal="center" vertical="center"/>
    </xf>
    <xf numFmtId="177" fontId="85" fillId="0" borderId="107" xfId="51" applyNumberFormat="1" applyFont="1" applyBorder="1" applyAlignment="1" applyProtection="1">
      <alignment horizontal="right" vertical="center"/>
      <protection locked="0"/>
    </xf>
    <xf numFmtId="178" fontId="85" fillId="0" borderId="116" xfId="51" applyNumberFormat="1" applyFont="1" applyBorder="1" applyAlignment="1">
      <alignment horizontal="center" vertical="center"/>
    </xf>
    <xf numFmtId="178" fontId="85" fillId="0" borderId="117" xfId="51" applyNumberFormat="1" applyFont="1" applyBorder="1" applyAlignment="1">
      <alignment horizontal="center" vertical="center"/>
    </xf>
    <xf numFmtId="0" fontId="85" fillId="0" borderId="137" xfId="51" applyFont="1" applyBorder="1" applyAlignment="1">
      <alignment horizontal="center" vertical="center"/>
    </xf>
    <xf numFmtId="0" fontId="85" fillId="0" borderId="118" xfId="51" applyFont="1" applyBorder="1" applyAlignment="1">
      <alignment horizontal="center" vertical="center"/>
    </xf>
    <xf numFmtId="177" fontId="85" fillId="0" borderId="119" xfId="51" applyNumberFormat="1" applyFont="1" applyBorder="1" applyAlignment="1">
      <alignment horizontal="right" vertical="center"/>
    </xf>
    <xf numFmtId="179" fontId="85" fillId="0" borderId="121" xfId="51" applyNumberFormat="1" applyFont="1" applyBorder="1" applyAlignment="1">
      <alignment horizontal="center" vertical="center"/>
    </xf>
    <xf numFmtId="179" fontId="85" fillId="0" borderId="122" xfId="51" applyNumberFormat="1" applyFont="1" applyBorder="1" applyAlignment="1">
      <alignment horizontal="center" vertical="center"/>
    </xf>
    <xf numFmtId="0" fontId="85" fillId="0" borderId="118" xfId="51" applyFont="1" applyBorder="1" applyAlignment="1">
      <alignment horizontal="left" vertical="center" indent="1"/>
    </xf>
    <xf numFmtId="0" fontId="85" fillId="0" borderId="123" xfId="51" applyFont="1" applyBorder="1" applyAlignment="1">
      <alignment horizontal="center" vertical="center"/>
    </xf>
    <xf numFmtId="0" fontId="85" fillId="0" borderId="124" xfId="51" applyFont="1" applyBorder="1" applyAlignment="1">
      <alignment horizontal="center" vertical="center"/>
    </xf>
    <xf numFmtId="177" fontId="85" fillId="0" borderId="125" xfId="51" applyNumberFormat="1" applyFont="1" applyBorder="1" applyAlignment="1">
      <alignment horizontal="right" vertical="center"/>
    </xf>
    <xf numFmtId="179" fontId="85" fillId="0" borderId="127" xfId="51" applyNumberFormat="1" applyFont="1" applyBorder="1" applyAlignment="1">
      <alignment horizontal="center" vertical="center"/>
    </xf>
    <xf numFmtId="179" fontId="85" fillId="0" borderId="128" xfId="51" applyNumberFormat="1" applyFont="1" applyBorder="1" applyAlignment="1">
      <alignment horizontal="center" vertical="center"/>
    </xf>
    <xf numFmtId="0" fontId="85" fillId="0" borderId="129" xfId="51" applyFont="1" applyBorder="1" applyAlignment="1">
      <alignment horizontal="left" vertical="center" shrinkToFit="1"/>
    </xf>
    <xf numFmtId="0" fontId="85" fillId="0" borderId="114" xfId="51" applyFont="1" applyBorder="1" applyAlignment="1">
      <alignment horizontal="left" vertical="center" shrinkToFit="1"/>
    </xf>
    <xf numFmtId="0" fontId="85" fillId="0" borderId="130" xfId="51" applyFont="1" applyBorder="1" applyAlignment="1">
      <alignment horizontal="left" vertical="center" shrinkToFit="1"/>
    </xf>
    <xf numFmtId="38" fontId="85" fillId="28" borderId="108" xfId="56" applyFont="1" applyFill="1" applyBorder="1" applyAlignment="1" applyProtection="1">
      <alignment horizontal="center" vertical="center"/>
    </xf>
    <xf numFmtId="38" fontId="85" fillId="28" borderId="131" xfId="56" applyFont="1" applyFill="1" applyBorder="1" applyAlignment="1" applyProtection="1">
      <alignment horizontal="center" vertical="center"/>
    </xf>
    <xf numFmtId="0" fontId="85" fillId="0" borderId="132" xfId="51" applyFont="1" applyBorder="1" applyAlignment="1">
      <alignment horizontal="left" vertical="center" shrinkToFit="1"/>
    </xf>
    <xf numFmtId="0" fontId="85" fillId="0" borderId="133" xfId="51" applyFont="1" applyBorder="1" applyAlignment="1">
      <alignment horizontal="left" vertical="center" shrinkToFit="1"/>
    </xf>
    <xf numFmtId="0" fontId="85" fillId="0" borderId="134" xfId="51" applyFont="1" applyBorder="1" applyAlignment="1">
      <alignment horizontal="left" vertical="center" shrinkToFit="1"/>
    </xf>
    <xf numFmtId="38" fontId="85" fillId="28" borderId="135" xfId="56" applyFont="1" applyFill="1" applyBorder="1" applyAlignment="1" applyProtection="1">
      <alignment horizontal="center" vertical="center"/>
    </xf>
    <xf numFmtId="38" fontId="85" fillId="28" borderId="136" xfId="56" applyFont="1" applyFill="1" applyBorder="1" applyAlignment="1" applyProtection="1">
      <alignment horizontal="center" vertical="center"/>
    </xf>
    <xf numFmtId="0" fontId="85" fillId="0" borderId="140" xfId="51" applyFont="1" applyBorder="1" applyAlignment="1">
      <alignment horizontal="center" vertical="center"/>
    </xf>
    <xf numFmtId="0" fontId="85" fillId="0" borderId="141" xfId="51" applyFont="1" applyBorder="1" applyAlignment="1">
      <alignment horizontal="center" vertical="center"/>
    </xf>
    <xf numFmtId="177" fontId="85" fillId="28" borderId="142" xfId="51" applyNumberFormat="1" applyFont="1" applyFill="1" applyBorder="1" applyAlignment="1" applyProtection="1">
      <alignment horizontal="right" vertical="center"/>
      <protection locked="0"/>
    </xf>
    <xf numFmtId="179" fontId="85" fillId="0" borderId="145" xfId="51" applyNumberFormat="1" applyFont="1" applyBorder="1" applyAlignment="1">
      <alignment horizontal="center" vertical="center"/>
    </xf>
    <xf numFmtId="179" fontId="85" fillId="0" borderId="146" xfId="51" applyNumberFormat="1" applyFont="1" applyBorder="1" applyAlignment="1">
      <alignment horizontal="center" vertical="center"/>
    </xf>
    <xf numFmtId="0" fontId="85" fillId="0" borderId="74" xfId="51" applyFont="1" applyBorder="1" applyAlignment="1">
      <alignment horizontal="center" vertical="center"/>
    </xf>
    <xf numFmtId="0" fontId="85" fillId="0" borderId="35" xfId="51" applyFont="1" applyBorder="1" applyAlignment="1">
      <alignment horizontal="center" vertical="center"/>
    </xf>
    <xf numFmtId="0" fontId="85" fillId="0" borderId="147" xfId="51" applyFont="1" applyBorder="1" applyAlignment="1">
      <alignment horizontal="center" vertical="center"/>
    </xf>
    <xf numFmtId="0" fontId="85" fillId="0" borderId="46" xfId="51" applyFont="1" applyBorder="1" applyAlignment="1">
      <alignment horizontal="center" vertical="center"/>
    </xf>
    <xf numFmtId="0" fontId="85" fillId="0" borderId="0" xfId="51" applyFont="1" applyBorder="1" applyAlignment="1">
      <alignment horizontal="center" vertical="center"/>
    </xf>
    <xf numFmtId="0" fontId="85" fillId="0" borderId="148" xfId="51" applyFont="1" applyBorder="1" applyAlignment="1">
      <alignment horizontal="center" vertical="center"/>
    </xf>
    <xf numFmtId="0" fontId="85" fillId="0" borderId="149" xfId="51" applyFont="1" applyBorder="1" applyAlignment="1">
      <alignment horizontal="center" vertical="center"/>
    </xf>
    <xf numFmtId="0" fontId="85" fillId="0" borderId="150" xfId="51" applyFont="1" applyBorder="1" applyAlignment="1">
      <alignment horizontal="center" vertical="center"/>
    </xf>
    <xf numFmtId="0" fontId="74" fillId="0" borderId="12" xfId="51" applyFont="1" applyBorder="1" applyAlignment="1">
      <alignment horizontal="center" vertical="center" wrapText="1"/>
    </xf>
    <xf numFmtId="0" fontId="74" fillId="0" borderId="120" xfId="51" applyFont="1" applyBorder="1" applyAlignment="1">
      <alignment horizontal="center" vertical="center" wrapText="1"/>
    </xf>
    <xf numFmtId="0" fontId="74" fillId="0" borderId="151" xfId="51" applyFont="1" applyBorder="1" applyAlignment="1">
      <alignment horizontal="center" vertical="center" wrapText="1"/>
    </xf>
    <xf numFmtId="0" fontId="85" fillId="0" borderId="16" xfId="51" applyFont="1" applyBorder="1" applyAlignment="1" applyProtection="1">
      <alignment horizontal="center" vertical="center"/>
      <protection locked="0"/>
    </xf>
    <xf numFmtId="0" fontId="85" fillId="0" borderId="69" xfId="51" applyFont="1" applyBorder="1" applyAlignment="1" applyProtection="1">
      <alignment horizontal="center" vertical="center"/>
      <protection locked="0"/>
    </xf>
    <xf numFmtId="0" fontId="69" fillId="0" borderId="0" xfId="51" applyFont="1" applyBorder="1" applyAlignment="1">
      <alignment horizontal="left" vertical="center" wrapText="1"/>
    </xf>
    <xf numFmtId="0" fontId="85" fillId="0" borderId="12" xfId="51" applyFont="1" applyBorder="1" applyAlignment="1" applyProtection="1">
      <alignment horizontal="center" vertical="center"/>
      <protection locked="0"/>
    </xf>
    <xf numFmtId="0" fontId="85" fillId="0" borderId="78" xfId="51" applyFont="1" applyBorder="1" applyAlignment="1" applyProtection="1">
      <alignment horizontal="center" vertical="center"/>
      <protection locked="0"/>
    </xf>
    <xf numFmtId="0" fontId="73" fillId="0" borderId="74" xfId="51" applyFont="1" applyBorder="1" applyAlignment="1">
      <alignment horizontal="left" vertical="center" wrapText="1" shrinkToFit="1"/>
    </xf>
    <xf numFmtId="0" fontId="73" fillId="0" borderId="35" xfId="51" applyFont="1" applyBorder="1" applyAlignment="1">
      <alignment horizontal="left" vertical="center" wrapText="1" shrinkToFit="1"/>
    </xf>
    <xf numFmtId="0" fontId="73" fillId="0" borderId="29" xfId="51" applyFont="1" applyBorder="1" applyAlignment="1">
      <alignment horizontal="left" vertical="center" wrapText="1" shrinkToFit="1"/>
    </xf>
    <xf numFmtId="0" fontId="73" fillId="0" borderId="48" xfId="51" applyFont="1" applyBorder="1" applyAlignment="1">
      <alignment horizontal="left" vertical="center" wrapText="1" shrinkToFit="1"/>
    </xf>
    <xf numFmtId="0" fontId="73" fillId="0" borderId="37" xfId="51" applyFont="1" applyBorder="1" applyAlignment="1">
      <alignment horizontal="center" vertical="center" wrapText="1" shrinkToFit="1"/>
    </xf>
    <xf numFmtId="0" fontId="73" fillId="0" borderId="39" xfId="51" applyFont="1" applyBorder="1" applyAlignment="1">
      <alignment horizontal="center" vertical="center" wrapText="1" shrinkToFit="1"/>
    </xf>
    <xf numFmtId="0" fontId="73" fillId="0" borderId="26" xfId="51" applyFont="1" applyBorder="1" applyAlignment="1">
      <alignment horizontal="center" vertical="center" wrapText="1" shrinkToFit="1"/>
    </xf>
    <xf numFmtId="0" fontId="73" fillId="0" borderId="70" xfId="51" applyFont="1" applyBorder="1" applyAlignment="1">
      <alignment horizontal="center" vertical="center" wrapText="1" shrinkToFit="1"/>
    </xf>
    <xf numFmtId="0" fontId="69" fillId="0" borderId="108" xfId="45" applyFont="1" applyBorder="1" applyAlignment="1">
      <alignment horizontal="center" vertical="center"/>
    </xf>
    <xf numFmtId="0" fontId="69" fillId="0" borderId="108" xfId="45" applyFont="1" applyBorder="1" applyAlignment="1">
      <alignment horizontal="left" vertical="center" wrapText="1"/>
    </xf>
    <xf numFmtId="0" fontId="76" fillId="0" borderId="12" xfId="0" applyFont="1" applyBorder="1" applyAlignment="1">
      <alignment horizontal="left" vertical="center" wrapText="1"/>
    </xf>
    <xf numFmtId="0" fontId="76" fillId="0" borderId="23" xfId="0" applyFont="1" applyBorder="1" applyAlignment="1">
      <alignment horizontal="left" vertical="center" wrapText="1"/>
    </xf>
    <xf numFmtId="0" fontId="76" fillId="0" borderId="10" xfId="0" applyFont="1" applyBorder="1" applyAlignment="1">
      <alignment horizontal="left" vertical="center" wrapText="1"/>
    </xf>
    <xf numFmtId="0" fontId="76" fillId="0" borderId="13" xfId="0" applyFont="1" applyBorder="1" applyAlignment="1">
      <alignment horizontal="left" vertical="center" wrapText="1"/>
    </xf>
    <xf numFmtId="0" fontId="76" fillId="0" borderId="10" xfId="0" applyFont="1" applyBorder="1" applyAlignment="1">
      <alignment horizontal="center" vertical="center"/>
    </xf>
    <xf numFmtId="0" fontId="76" fillId="0" borderId="11" xfId="0" applyFont="1" applyBorder="1" applyAlignment="1">
      <alignment horizontal="center" vertical="center"/>
    </xf>
    <xf numFmtId="0" fontId="82" fillId="0" borderId="0" xfId="0" applyFont="1" applyAlignment="1">
      <alignment horizontal="center" vertical="center"/>
    </xf>
    <xf numFmtId="0" fontId="76" fillId="0" borderId="13" xfId="0" applyFont="1" applyBorder="1" applyAlignment="1">
      <alignment horizontal="center" vertical="center"/>
    </xf>
    <xf numFmtId="0" fontId="76" fillId="0" borderId="11" xfId="0" applyFont="1" applyBorder="1" applyAlignment="1">
      <alignment horizontal="left" vertical="center" wrapText="1"/>
    </xf>
    <xf numFmtId="0" fontId="76" fillId="0" borderId="17" xfId="0" applyFont="1" applyBorder="1" applyAlignment="1">
      <alignment horizontal="left" vertical="center" wrapText="1"/>
    </xf>
    <xf numFmtId="0" fontId="76" fillId="0" borderId="18" xfId="0" applyFont="1" applyBorder="1" applyAlignment="1">
      <alignment horizontal="left" vertical="center" wrapText="1"/>
    </xf>
    <xf numFmtId="0" fontId="76" fillId="0" borderId="106" xfId="0" applyFont="1" applyBorder="1" applyAlignment="1">
      <alignment horizontal="left" vertical="center" wrapText="1"/>
    </xf>
    <xf numFmtId="0" fontId="76" fillId="0" borderId="0" xfId="0" applyFont="1" applyBorder="1" applyAlignment="1">
      <alignment horizontal="left" vertical="top" wrapText="1"/>
    </xf>
    <xf numFmtId="0" fontId="76" fillId="27" borderId="10" xfId="0" applyFont="1" applyFill="1" applyBorder="1" applyAlignment="1">
      <alignment horizontal="center" vertical="center"/>
    </xf>
    <xf numFmtId="0" fontId="76" fillId="27" borderId="13" xfId="0" applyFont="1" applyFill="1" applyBorder="1" applyAlignment="1">
      <alignment horizontal="center" vertical="center"/>
    </xf>
    <xf numFmtId="0" fontId="76" fillId="27" borderId="11" xfId="0" applyFont="1" applyFill="1" applyBorder="1" applyAlignment="1">
      <alignment horizontal="center" vertical="center"/>
    </xf>
    <xf numFmtId="0" fontId="76" fillId="0" borderId="10" xfId="0" applyFont="1" applyBorder="1" applyAlignment="1">
      <alignment vertical="center" wrapText="1"/>
    </xf>
    <xf numFmtId="0" fontId="76" fillId="0" borderId="13" xfId="0" applyFont="1" applyBorder="1" applyAlignment="1">
      <alignment vertical="center" wrapText="1"/>
    </xf>
    <xf numFmtId="0" fontId="76" fillId="0" borderId="11" xfId="0" applyFont="1" applyBorder="1" applyAlignment="1">
      <alignment vertical="center" wrapText="1"/>
    </xf>
    <xf numFmtId="0" fontId="76" fillId="0" borderId="16" xfId="0" applyFont="1" applyBorder="1" applyAlignment="1">
      <alignment vertical="center" wrapText="1"/>
    </xf>
    <xf numFmtId="0" fontId="76" fillId="0" borderId="16" xfId="0" applyFont="1" applyBorder="1" applyAlignment="1">
      <alignment vertical="center"/>
    </xf>
    <xf numFmtId="0" fontId="88" fillId="0" borderId="108" xfId="51" applyFont="1" applyBorder="1" applyAlignment="1" applyProtection="1">
      <alignment horizontal="center" vertical="center"/>
      <protection locked="0"/>
    </xf>
    <xf numFmtId="0" fontId="88" fillId="0" borderId="108" xfId="51" applyFont="1" applyBorder="1" applyAlignment="1">
      <alignment horizontal="center" vertical="center"/>
    </xf>
    <xf numFmtId="0" fontId="88" fillId="0" borderId="108" xfId="51" applyFont="1" applyBorder="1" applyAlignment="1">
      <alignment horizontal="left" vertical="center" indent="1"/>
    </xf>
    <xf numFmtId="0" fontId="88" fillId="0" borderId="118" xfId="51" applyFont="1" applyBorder="1" applyAlignment="1">
      <alignment horizontal="center" vertical="center"/>
    </xf>
    <xf numFmtId="177" fontId="88" fillId="0" borderId="119" xfId="51" applyNumberFormat="1" applyFont="1" applyBorder="1" applyAlignment="1">
      <alignment horizontal="right" vertical="center"/>
    </xf>
    <xf numFmtId="179" fontId="88" fillId="0" borderId="121" xfId="51" applyNumberFormat="1" applyFont="1" applyBorder="1" applyAlignment="1">
      <alignment horizontal="center" vertical="center"/>
    </xf>
    <xf numFmtId="0" fontId="88" fillId="0" borderId="124" xfId="51" applyFont="1" applyBorder="1" applyAlignment="1">
      <alignment horizontal="center" vertical="center"/>
    </xf>
    <xf numFmtId="177" fontId="88" fillId="0" borderId="125" xfId="51" applyNumberFormat="1" applyFont="1" applyBorder="1" applyAlignment="1">
      <alignment horizontal="right" vertical="center"/>
    </xf>
    <xf numFmtId="179" fontId="88" fillId="0" borderId="127" xfId="51" applyNumberFormat="1" applyFont="1" applyBorder="1" applyAlignment="1">
      <alignment horizontal="center" vertical="center"/>
    </xf>
    <xf numFmtId="0" fontId="88" fillId="0" borderId="0" xfId="51" applyFont="1" applyAlignment="1">
      <alignment horizontal="right" vertical="center"/>
    </xf>
    <xf numFmtId="0" fontId="89" fillId="0" borderId="0" xfId="51" applyFont="1" applyAlignment="1">
      <alignment horizontal="center" vertical="center"/>
    </xf>
    <xf numFmtId="0" fontId="88" fillId="0" borderId="107" xfId="45" applyFont="1" applyBorder="1" applyAlignment="1">
      <alignment horizontal="center" vertical="center"/>
    </xf>
    <xf numFmtId="0" fontId="88" fillId="0" borderId="108" xfId="45" applyFont="1" applyBorder="1" applyAlignment="1" applyProtection="1">
      <alignment horizontal="center" vertical="center"/>
      <protection locked="0"/>
    </xf>
    <xf numFmtId="0" fontId="92" fillId="0" borderId="108" xfId="45" applyFont="1" applyBorder="1" applyAlignment="1" applyProtection="1">
      <alignment horizontal="left" vertical="center" wrapText="1"/>
      <protection locked="0"/>
    </xf>
    <xf numFmtId="0" fontId="88" fillId="0" borderId="108" xfId="45" applyFont="1" applyBorder="1" applyAlignment="1">
      <alignment horizontal="center" vertical="center" shrinkToFit="1"/>
    </xf>
    <xf numFmtId="0" fontId="91" fillId="0" borderId="108" xfId="45" applyFont="1" applyBorder="1" applyAlignment="1" applyProtection="1">
      <alignment horizontal="center" vertical="center"/>
      <protection locked="0"/>
    </xf>
    <xf numFmtId="0" fontId="91" fillId="0" borderId="107" xfId="45" applyFont="1" applyBorder="1" applyAlignment="1">
      <alignment horizontal="center" vertical="center" wrapText="1"/>
    </xf>
    <xf numFmtId="0" fontId="88" fillId="0" borderId="113" xfId="51" applyFont="1" applyBorder="1" applyAlignment="1">
      <alignment horizontal="center" vertical="center"/>
    </xf>
    <xf numFmtId="177" fontId="88" fillId="0" borderId="107" xfId="51" applyNumberFormat="1" applyFont="1" applyBorder="1" applyAlignment="1" applyProtection="1">
      <alignment horizontal="right" vertical="center"/>
      <protection locked="0"/>
    </xf>
    <xf numFmtId="178" fontId="88" fillId="0" borderId="116" xfId="51" applyNumberFormat="1" applyFont="1" applyBorder="1" applyAlignment="1">
      <alignment horizontal="center" vertical="center"/>
    </xf>
    <xf numFmtId="0" fontId="88" fillId="0" borderId="118" xfId="51" applyFont="1" applyBorder="1" applyAlignment="1">
      <alignment horizontal="left" vertical="center" indent="1"/>
    </xf>
    <xf numFmtId="0" fontId="91" fillId="0" borderId="0" xfId="51" applyFont="1" applyAlignment="1">
      <alignment horizontal="left" vertical="center" wrapText="1"/>
    </xf>
    <xf numFmtId="0" fontId="91" fillId="0" borderId="108" xfId="45" applyFont="1" applyBorder="1" applyAlignment="1">
      <alignment horizontal="center" vertical="center"/>
    </xf>
    <xf numFmtId="0" fontId="91" fillId="0" borderId="108" xfId="45" applyFont="1" applyBorder="1" applyAlignment="1">
      <alignment horizontal="left" vertical="center" wrapText="1"/>
    </xf>
    <xf numFmtId="0" fontId="91" fillId="0" borderId="0" xfId="51" applyFont="1" applyAlignment="1">
      <alignment horizontal="left" vertical="top" wrapText="1"/>
    </xf>
    <xf numFmtId="177" fontId="88" fillId="0" borderId="125" xfId="51" applyNumberFormat="1" applyFont="1" applyBorder="1" applyAlignment="1" applyProtection="1">
      <alignment horizontal="right" vertical="center"/>
      <protection locked="0"/>
    </xf>
    <xf numFmtId="0" fontId="88" fillId="0" borderId="153" xfId="51" applyFont="1" applyBorder="1" applyAlignment="1">
      <alignment horizontal="center" vertical="center"/>
    </xf>
    <xf numFmtId="0" fontId="69" fillId="26" borderId="0" xfId="51" applyFont="1" applyFill="1" applyAlignment="1">
      <alignment horizontal="left" vertical="center" wrapText="1"/>
    </xf>
    <xf numFmtId="0" fontId="88" fillId="0" borderId="108" xfId="51" applyFont="1" applyBorder="1" applyAlignment="1">
      <alignment horizontal="center" vertical="center" shrinkToFit="1"/>
    </xf>
    <xf numFmtId="0" fontId="88" fillId="0" borderId="107" xfId="51" applyFont="1" applyBorder="1" applyAlignment="1" applyProtection="1">
      <alignment horizontal="center" vertical="center"/>
      <protection locked="0"/>
    </xf>
    <xf numFmtId="0" fontId="88" fillId="0" borderId="130" xfId="51" applyFont="1" applyBorder="1" applyAlignment="1">
      <alignment horizontal="center" vertical="center"/>
    </xf>
    <xf numFmtId="38" fontId="88" fillId="0" borderId="108" xfId="56" applyFont="1" applyFill="1" applyBorder="1" applyAlignment="1" applyProtection="1">
      <alignment horizontal="center" vertical="center"/>
    </xf>
    <xf numFmtId="0" fontId="6" fillId="0" borderId="10" xfId="49" applyFont="1" applyFill="1" applyBorder="1" applyAlignment="1">
      <alignment horizontal="center" vertical="center" shrinkToFit="1"/>
    </xf>
    <xf numFmtId="0" fontId="6" fillId="0" borderId="13" xfId="49" applyFont="1" applyFill="1" applyBorder="1" applyAlignment="1">
      <alignment horizontal="center" vertical="center" shrinkToFit="1"/>
    </xf>
    <xf numFmtId="0" fontId="6" fillId="0" borderId="11" xfId="49" applyFont="1" applyFill="1" applyBorder="1" applyAlignment="1">
      <alignment horizontal="center" vertical="center" shrinkToFit="1"/>
    </xf>
    <xf numFmtId="0" fontId="6" fillId="0" borderId="21" xfId="49" applyFont="1" applyFill="1" applyBorder="1" applyAlignment="1">
      <alignment horizontal="center" vertical="center" shrinkToFit="1"/>
    </xf>
    <xf numFmtId="0" fontId="6" fillId="0" borderId="19" xfId="49" applyFont="1" applyFill="1" applyBorder="1" applyAlignment="1">
      <alignment horizontal="center" vertical="center" shrinkToFit="1"/>
    </xf>
    <xf numFmtId="0" fontId="6" fillId="0" borderId="23" xfId="49" applyFont="1" applyFill="1" applyBorder="1" applyAlignment="1">
      <alignment horizontal="center" vertical="center"/>
    </xf>
    <xf numFmtId="38" fontId="6" fillId="0" borderId="17" xfId="33" applyFont="1" applyFill="1" applyBorder="1" applyAlignment="1">
      <alignment horizontal="right" vertical="center"/>
    </xf>
    <xf numFmtId="38" fontId="6" fillId="0" borderId="18" xfId="33" applyFont="1" applyFill="1" applyBorder="1" applyAlignment="1">
      <alignment horizontal="right" vertical="center"/>
    </xf>
    <xf numFmtId="0" fontId="6" fillId="0" borderId="30" xfId="49" applyNumberFormat="1" applyFont="1" applyFill="1" applyBorder="1" applyAlignment="1">
      <alignment horizontal="left" vertical="center" shrinkToFit="1"/>
    </xf>
    <xf numFmtId="0" fontId="6" fillId="0" borderId="44" xfId="49" applyNumberFormat="1" applyFont="1" applyFill="1" applyBorder="1" applyAlignment="1">
      <alignment horizontal="left" vertical="center" shrinkToFit="1"/>
    </xf>
    <xf numFmtId="38" fontId="6" fillId="25" borderId="63" xfId="33" applyFont="1" applyFill="1" applyBorder="1" applyAlignment="1" applyProtection="1">
      <alignment horizontal="right" vertical="center"/>
      <protection locked="0"/>
    </xf>
    <xf numFmtId="38" fontId="6" fillId="25" borderId="64" xfId="33" applyFont="1" applyFill="1" applyBorder="1" applyAlignment="1" applyProtection="1">
      <alignment horizontal="right" vertical="center"/>
      <protection locked="0"/>
    </xf>
    <xf numFmtId="0" fontId="6" fillId="0" borderId="64" xfId="49" applyNumberFormat="1" applyFont="1" applyFill="1" applyBorder="1" applyAlignment="1">
      <alignment horizontal="left" vertical="center" shrinkToFit="1"/>
    </xf>
    <xf numFmtId="0" fontId="6" fillId="0" borderId="65" xfId="49" applyNumberFormat="1" applyFont="1" applyFill="1" applyBorder="1" applyAlignment="1">
      <alignment horizontal="left" vertical="center" shrinkToFit="1"/>
    </xf>
    <xf numFmtId="0" fontId="6" fillId="0" borderId="24" xfId="49" applyFont="1" applyFill="1" applyBorder="1" applyAlignment="1">
      <alignment horizontal="center" vertical="center" shrinkToFit="1"/>
    </xf>
    <xf numFmtId="0" fontId="6" fillId="0" borderId="20" xfId="49" applyFont="1" applyFill="1" applyBorder="1" applyAlignment="1">
      <alignment horizontal="center" vertical="center" shrinkToFit="1"/>
    </xf>
    <xf numFmtId="0" fontId="6" fillId="0" borderId="17" xfId="49" applyFont="1" applyFill="1" applyBorder="1" applyAlignment="1">
      <alignment horizontal="center" vertical="center" shrinkToFit="1"/>
    </xf>
    <xf numFmtId="0" fontId="6" fillId="0" borderId="18" xfId="49" applyFont="1" applyFill="1" applyBorder="1" applyAlignment="1">
      <alignment horizontal="center" vertical="center" shrinkToFit="1"/>
    </xf>
    <xf numFmtId="0" fontId="6" fillId="0" borderId="16" xfId="49" applyFont="1" applyFill="1" applyBorder="1" applyAlignment="1">
      <alignment horizontal="center" vertical="center" wrapText="1"/>
    </xf>
    <xf numFmtId="38" fontId="6" fillId="25" borderId="10" xfId="33" applyFont="1" applyFill="1" applyBorder="1" applyAlignment="1" applyProtection="1">
      <alignment horizontal="right" vertical="center"/>
      <protection locked="0"/>
    </xf>
    <xf numFmtId="38" fontId="6" fillId="25" borderId="13" xfId="33" applyFont="1" applyFill="1" applyBorder="1" applyAlignment="1" applyProtection="1">
      <alignment horizontal="right" vertical="center"/>
      <protection locked="0"/>
    </xf>
    <xf numFmtId="0" fontId="6" fillId="0" borderId="13" xfId="49" applyNumberFormat="1" applyFont="1" applyFill="1" applyBorder="1" applyAlignment="1">
      <alignment horizontal="left" vertical="center" shrinkToFit="1"/>
    </xf>
    <xf numFmtId="0" fontId="6" fillId="0" borderId="11" xfId="49" applyNumberFormat="1" applyFont="1" applyFill="1" applyBorder="1" applyAlignment="1">
      <alignment horizontal="left" vertical="center" shrinkToFit="1"/>
    </xf>
    <xf numFmtId="0" fontId="33" fillId="0" borderId="16" xfId="45" applyFont="1" applyBorder="1" applyAlignment="1">
      <alignment horizontal="left" vertical="center" wrapText="1" shrinkToFit="1"/>
    </xf>
    <xf numFmtId="0" fontId="6" fillId="0" borderId="16" xfId="49" applyFont="1" applyFill="1" applyBorder="1" applyAlignment="1">
      <alignment horizontal="center" vertical="center"/>
    </xf>
    <xf numFmtId="0" fontId="6" fillId="0" borderId="10" xfId="49" applyFont="1" applyFill="1" applyBorder="1" applyAlignment="1">
      <alignment horizontal="center" vertical="center" wrapText="1" shrinkToFit="1"/>
    </xf>
    <xf numFmtId="0" fontId="6" fillId="0" borderId="10" xfId="49" applyFont="1" applyFill="1" applyBorder="1" applyAlignment="1">
      <alignment horizontal="center" vertical="center" wrapText="1"/>
    </xf>
    <xf numFmtId="0" fontId="6" fillId="0" borderId="13" xfId="49" applyFont="1" applyFill="1" applyBorder="1" applyAlignment="1">
      <alignment horizontal="center" vertical="center" wrapText="1"/>
    </xf>
    <xf numFmtId="0" fontId="6" fillId="0" borderId="11" xfId="49" applyFont="1" applyFill="1" applyBorder="1" applyAlignment="1">
      <alignment horizontal="center" vertical="center" wrapText="1"/>
    </xf>
    <xf numFmtId="0" fontId="6" fillId="25" borderId="18" xfId="49" applyFont="1" applyFill="1" applyBorder="1" applyAlignment="1">
      <alignment horizontal="center" vertical="center"/>
    </xf>
    <xf numFmtId="0" fontId="9" fillId="0" borderId="0" xfId="45" applyFont="1" applyBorder="1" applyAlignment="1">
      <alignment horizontal="center" vertical="center" wrapText="1" shrinkToFit="1"/>
    </xf>
    <xf numFmtId="0" fontId="6" fillId="25" borderId="10" xfId="49" applyFont="1" applyFill="1" applyBorder="1" applyAlignment="1">
      <alignment horizontal="left" vertical="center"/>
    </xf>
    <xf numFmtId="0" fontId="6" fillId="25" borderId="13" xfId="49" applyFont="1" applyFill="1" applyBorder="1" applyAlignment="1">
      <alignment horizontal="left" vertical="center"/>
    </xf>
    <xf numFmtId="0" fontId="6" fillId="25" borderId="11" xfId="49" applyFont="1" applyFill="1" applyBorder="1" applyAlignment="1">
      <alignment horizontal="left" vertical="center"/>
    </xf>
    <xf numFmtId="0" fontId="33" fillId="0" borderId="24" xfId="45" applyFont="1" applyBorder="1" applyAlignment="1">
      <alignment horizontal="center" vertical="center"/>
    </xf>
    <xf numFmtId="0" fontId="33" fillId="0" borderId="20" xfId="45" applyFont="1" applyBorder="1" applyAlignment="1">
      <alignment horizontal="center" vertical="center"/>
    </xf>
    <xf numFmtId="0" fontId="33" fillId="0" borderId="21" xfId="45" applyFont="1" applyBorder="1" applyAlignment="1">
      <alignment horizontal="center" vertical="center"/>
    </xf>
    <xf numFmtId="0" fontId="33" fillId="0" borderId="17" xfId="45" applyFont="1" applyBorder="1" applyAlignment="1">
      <alignment horizontal="center" vertical="center"/>
    </xf>
    <xf numFmtId="0" fontId="33" fillId="0" borderId="18" xfId="45" applyFont="1" applyBorder="1" applyAlignment="1">
      <alignment horizontal="center" vertical="center"/>
    </xf>
    <xf numFmtId="0" fontId="33" fillId="0" borderId="19" xfId="45" applyFont="1" applyBorder="1" applyAlignment="1">
      <alignment horizontal="center" vertical="center"/>
    </xf>
    <xf numFmtId="10" fontId="33" fillId="0" borderId="10" xfId="45" applyNumberFormat="1" applyFont="1" applyBorder="1" applyAlignment="1">
      <alignment horizontal="center" vertical="center" wrapText="1"/>
    </xf>
    <xf numFmtId="10" fontId="33" fillId="0" borderId="13" xfId="45" applyNumberFormat="1" applyFont="1" applyBorder="1" applyAlignment="1">
      <alignment horizontal="center" vertical="center" wrapText="1"/>
    </xf>
    <xf numFmtId="10" fontId="33" fillId="0" borderId="11" xfId="45" applyNumberFormat="1" applyFont="1" applyBorder="1" applyAlignment="1">
      <alignment horizontal="center" vertical="center" wrapText="1"/>
    </xf>
    <xf numFmtId="0" fontId="33" fillId="0" borderId="10" xfId="45" applyNumberFormat="1" applyFont="1" applyBorder="1" applyAlignment="1">
      <alignment horizontal="center" vertical="center"/>
    </xf>
    <xf numFmtId="0" fontId="33" fillId="0" borderId="13" xfId="45" applyNumberFormat="1" applyFont="1" applyBorder="1" applyAlignment="1">
      <alignment horizontal="center" vertical="center"/>
    </xf>
    <xf numFmtId="0" fontId="33" fillId="0" borderId="11" xfId="45" applyNumberFormat="1" applyFont="1" applyBorder="1" applyAlignment="1">
      <alignment horizontal="center" vertical="center"/>
    </xf>
    <xf numFmtId="0" fontId="6" fillId="0" borderId="17" xfId="49" applyNumberFormat="1" applyFont="1" applyFill="1" applyBorder="1" applyAlignment="1">
      <alignment horizontal="right" vertical="center"/>
    </xf>
    <xf numFmtId="0" fontId="6" fillId="0" borderId="18" xfId="49" applyNumberFormat="1" applyFont="1" applyFill="1" applyBorder="1" applyAlignment="1">
      <alignment horizontal="right" vertical="center"/>
    </xf>
    <xf numFmtId="0" fontId="6" fillId="25" borderId="63" xfId="49" applyNumberFormat="1" applyFont="1" applyFill="1" applyBorder="1" applyAlignment="1" applyProtection="1">
      <alignment horizontal="right" vertical="center"/>
      <protection locked="0"/>
    </xf>
    <xf numFmtId="0" fontId="6" fillId="25" borderId="64" xfId="49" applyNumberFormat="1" applyFont="1" applyFill="1" applyBorder="1" applyAlignment="1" applyProtection="1">
      <alignment horizontal="right" vertical="center"/>
      <protection locked="0"/>
    </xf>
    <xf numFmtId="0" fontId="6" fillId="25" borderId="10" xfId="49" applyNumberFormat="1" applyFont="1" applyFill="1" applyBorder="1" applyAlignment="1" applyProtection="1">
      <alignment horizontal="right" vertical="center"/>
      <protection locked="0"/>
    </xf>
    <xf numFmtId="0" fontId="6" fillId="25" borderId="13" xfId="49" applyNumberFormat="1" applyFont="1" applyFill="1" applyBorder="1" applyAlignment="1" applyProtection="1">
      <alignment horizontal="right" vertical="center"/>
      <protection locked="0"/>
    </xf>
    <xf numFmtId="0" fontId="47" fillId="0" borderId="79" xfId="0" applyFont="1" applyBorder="1" applyAlignment="1">
      <alignment horizontal="center" vertical="center"/>
    </xf>
    <xf numFmtId="0" fontId="48" fillId="0" borderId="43" xfId="0" applyFont="1" applyBorder="1" applyAlignment="1">
      <alignment horizontal="center" vertical="center"/>
    </xf>
    <xf numFmtId="0" fontId="48" fillId="0" borderId="82" xfId="0" applyFont="1" applyBorder="1" applyAlignment="1">
      <alignment horizontal="center" vertical="center"/>
    </xf>
    <xf numFmtId="0" fontId="6" fillId="25" borderId="10" xfId="49" applyFont="1" applyFill="1" applyBorder="1" applyAlignment="1">
      <alignment horizontal="center" vertical="center"/>
    </xf>
    <xf numFmtId="0" fontId="6" fillId="25" borderId="13" xfId="49" applyFont="1" applyFill="1" applyBorder="1" applyAlignment="1">
      <alignment horizontal="center" vertical="center"/>
    </xf>
    <xf numFmtId="0" fontId="6" fillId="25" borderId="11" xfId="49" applyFont="1" applyFill="1" applyBorder="1" applyAlignment="1">
      <alignment horizontal="center" vertical="center"/>
    </xf>
    <xf numFmtId="0" fontId="70" fillId="0" borderId="0" xfId="0" applyFont="1" applyAlignment="1">
      <alignment horizontal="right" vertical="center"/>
    </xf>
    <xf numFmtId="0" fontId="71" fillId="0" borderId="0" xfId="0" applyFont="1" applyAlignment="1">
      <alignment horizontal="center" vertical="center"/>
    </xf>
    <xf numFmtId="0" fontId="70" fillId="0" borderId="10" xfId="0" applyFont="1" applyBorder="1" applyAlignment="1">
      <alignment horizontal="left" vertical="center" wrapText="1"/>
    </xf>
    <xf numFmtId="0" fontId="70" fillId="0" borderId="13" xfId="0" applyFont="1" applyBorder="1" applyAlignment="1">
      <alignment horizontal="left" vertical="center"/>
    </xf>
    <xf numFmtId="0" fontId="70" fillId="0" borderId="11" xfId="0" applyFont="1" applyBorder="1" applyAlignment="1">
      <alignment horizontal="left" vertical="center"/>
    </xf>
    <xf numFmtId="0" fontId="115" fillId="0" borderId="10" xfId="0" applyFont="1" applyBorder="1" applyAlignment="1">
      <alignment horizontal="left" vertical="center" wrapText="1"/>
    </xf>
    <xf numFmtId="0" fontId="115" fillId="0" borderId="13" xfId="0" applyFont="1" applyBorder="1" applyAlignment="1">
      <alignment horizontal="left" vertical="center"/>
    </xf>
    <xf numFmtId="0" fontId="115" fillId="0" borderId="11" xfId="0" applyFont="1" applyBorder="1" applyAlignment="1">
      <alignment horizontal="left" vertical="center"/>
    </xf>
    <xf numFmtId="0" fontId="68" fillId="0" borderId="10" xfId="0" applyFont="1" applyBorder="1" applyAlignment="1">
      <alignment horizontal="center" vertical="center"/>
    </xf>
    <xf numFmtId="0" fontId="68" fillId="0" borderId="13" xfId="0" applyFont="1" applyBorder="1" applyAlignment="1">
      <alignment horizontal="center" vertical="center"/>
    </xf>
    <xf numFmtId="0" fontId="68" fillId="0" borderId="11" xfId="0" applyFont="1" applyBorder="1" applyAlignment="1">
      <alignment horizontal="center" vertical="center"/>
    </xf>
    <xf numFmtId="0" fontId="70" fillId="0" borderId="20" xfId="0" applyFont="1" applyBorder="1" applyAlignment="1">
      <alignment horizontal="center" vertical="center"/>
    </xf>
    <xf numFmtId="0" fontId="70" fillId="0" borderId="21" xfId="0" applyFont="1" applyBorder="1" applyAlignment="1">
      <alignment horizontal="center" vertical="center"/>
    </xf>
    <xf numFmtId="0" fontId="135" fillId="0" borderId="12" xfId="58" applyFont="1" applyBorder="1" applyAlignment="1">
      <alignment horizontal="center" vertical="center" wrapText="1"/>
    </xf>
    <xf numFmtId="0" fontId="135" fillId="0" borderId="22" xfId="58" applyFont="1" applyBorder="1" applyAlignment="1">
      <alignment horizontal="center" vertical="center" wrapText="1"/>
    </xf>
    <xf numFmtId="0" fontId="135" fillId="0" borderId="23" xfId="58" applyFont="1" applyBorder="1" applyAlignment="1">
      <alignment horizontal="center" vertical="center" wrapText="1"/>
    </xf>
    <xf numFmtId="0" fontId="135" fillId="0" borderId="10" xfId="58" applyFont="1" applyBorder="1" applyAlignment="1">
      <alignment horizontal="left" vertical="center" wrapText="1"/>
    </xf>
    <xf numFmtId="0" fontId="135" fillId="0" borderId="13" xfId="58" applyFont="1" applyBorder="1" applyAlignment="1">
      <alignment horizontal="left" vertical="center"/>
    </xf>
    <xf numFmtId="0" fontId="135" fillId="0" borderId="11" xfId="58" applyFont="1" applyBorder="1" applyAlignment="1">
      <alignment horizontal="left" vertical="center"/>
    </xf>
    <xf numFmtId="0" fontId="135" fillId="0" borderId="10" xfId="58" applyFont="1" applyBorder="1" applyAlignment="1">
      <alignment horizontal="center" vertical="center"/>
    </xf>
    <xf numFmtId="0" fontId="135" fillId="0" borderId="13" xfId="58" applyFont="1" applyBorder="1" applyAlignment="1">
      <alignment horizontal="center" vertical="center"/>
    </xf>
    <xf numFmtId="0" fontId="135" fillId="0" borderId="11" xfId="58" applyFont="1" applyBorder="1" applyAlignment="1">
      <alignment horizontal="center" vertical="center"/>
    </xf>
    <xf numFmtId="0" fontId="135" fillId="0" borderId="10" xfId="58" applyFont="1" applyBorder="1" applyAlignment="1">
      <alignment horizontal="left" vertical="center"/>
    </xf>
    <xf numFmtId="0" fontId="135" fillId="0" borderId="0" xfId="58" applyFont="1" applyAlignment="1">
      <alignment horizontal="right" vertical="center"/>
    </xf>
    <xf numFmtId="0" fontId="137" fillId="0" borderId="0" xfId="58" applyFont="1" applyBorder="1" applyAlignment="1">
      <alignment horizontal="center" vertical="center"/>
    </xf>
    <xf numFmtId="0" fontId="134" fillId="0" borderId="10" xfId="58" applyFont="1" applyBorder="1" applyAlignment="1">
      <alignment horizontal="center" vertical="center"/>
    </xf>
    <xf numFmtId="0" fontId="134" fillId="0" borderId="13" xfId="58" applyFont="1" applyBorder="1" applyAlignment="1">
      <alignment horizontal="center" vertical="center"/>
    </xf>
    <xf numFmtId="0" fontId="134" fillId="0" borderId="11" xfId="58" applyFont="1" applyBorder="1" applyAlignment="1">
      <alignment horizontal="center" vertical="center"/>
    </xf>
    <xf numFmtId="0" fontId="135" fillId="0" borderId="20" xfId="58" applyFont="1" applyBorder="1" applyAlignment="1">
      <alignment horizontal="center" vertical="center"/>
    </xf>
    <xf numFmtId="0" fontId="135" fillId="0" borderId="21" xfId="58" applyFont="1" applyBorder="1" applyAlignment="1">
      <alignment horizontal="center" vertical="center"/>
    </xf>
    <xf numFmtId="0" fontId="73" fillId="0" borderId="0" xfId="0" applyFont="1" applyAlignment="1">
      <alignment horizontal="left" vertical="center" wrapText="1"/>
    </xf>
    <xf numFmtId="0" fontId="69" fillId="0" borderId="0" xfId="0" applyFont="1" applyAlignment="1">
      <alignment horizontal="right" vertical="center"/>
    </xf>
    <xf numFmtId="0" fontId="69" fillId="0" borderId="20" xfId="0" applyFont="1" applyBorder="1" applyAlignment="1">
      <alignment horizontal="center" vertical="center"/>
    </xf>
    <xf numFmtId="0" fontId="69" fillId="0" borderId="21" xfId="0" applyFont="1" applyBorder="1" applyAlignment="1">
      <alignment horizontal="center" vertical="center"/>
    </xf>
    <xf numFmtId="0" fontId="69" fillId="0" borderId="10" xfId="0" applyFont="1" applyBorder="1" applyAlignment="1">
      <alignment horizontal="left" vertical="center" wrapText="1"/>
    </xf>
    <xf numFmtId="0" fontId="69" fillId="0" borderId="13" xfId="0" applyFont="1" applyBorder="1" applyAlignment="1">
      <alignment horizontal="left" vertical="center"/>
    </xf>
    <xf numFmtId="0" fontId="69" fillId="0" borderId="11" xfId="0" applyFont="1" applyBorder="1" applyAlignment="1">
      <alignment horizontal="left" vertical="center"/>
    </xf>
    <xf numFmtId="0" fontId="69" fillId="0" borderId="12" xfId="0" applyFont="1" applyBorder="1" applyAlignment="1">
      <alignment horizontal="left" vertical="center" wrapText="1"/>
    </xf>
    <xf numFmtId="0" fontId="69" fillId="0" borderId="22" xfId="0" applyFont="1" applyBorder="1" applyAlignment="1">
      <alignment horizontal="left" vertical="center" wrapText="1"/>
    </xf>
    <xf numFmtId="0" fontId="69" fillId="0" borderId="23" xfId="0" applyFont="1" applyBorder="1" applyAlignment="1">
      <alignment horizontal="left" vertical="center" wrapText="1"/>
    </xf>
    <xf numFmtId="0" fontId="74" fillId="0" borderId="14" xfId="0" applyFont="1" applyBorder="1" applyAlignment="1">
      <alignment horizontal="left" vertical="center" wrapText="1"/>
    </xf>
    <xf numFmtId="0" fontId="74" fillId="0" borderId="0" xfId="0" applyFont="1" applyAlignment="1">
      <alignment horizontal="left" vertical="center" wrapText="1"/>
    </xf>
    <xf numFmtId="0" fontId="74" fillId="0" borderId="15" xfId="0" applyFont="1" applyBorder="1" applyAlignment="1">
      <alignment horizontal="left" vertical="center" wrapText="1"/>
    </xf>
    <xf numFmtId="0" fontId="74" fillId="0" borderId="17" xfId="0" applyFont="1" applyBorder="1" applyAlignment="1">
      <alignment horizontal="left" vertical="center" wrapText="1"/>
    </xf>
    <xf numFmtId="0" fontId="74" fillId="0" borderId="18" xfId="0" applyFont="1" applyBorder="1" applyAlignment="1">
      <alignment horizontal="left" vertical="center" wrapText="1"/>
    </xf>
    <xf numFmtId="0" fontId="74" fillId="0" borderId="19" xfId="0" applyFont="1" applyBorder="1" applyAlignment="1">
      <alignment horizontal="left" vertical="center" wrapText="1"/>
    </xf>
    <xf numFmtId="0" fontId="119" fillId="0" borderId="16" xfId="51" applyFont="1" applyBorder="1" applyAlignment="1">
      <alignment horizontal="center" vertical="center" wrapText="1"/>
    </xf>
    <xf numFmtId="0" fontId="119" fillId="0" borderId="69" xfId="51" applyFont="1" applyBorder="1" applyAlignment="1">
      <alignment horizontal="center" vertical="center" wrapText="1"/>
    </xf>
    <xf numFmtId="0" fontId="117" fillId="0" borderId="28" xfId="51" applyFont="1" applyBorder="1" applyAlignment="1">
      <alignment horizontal="center" vertical="center" shrinkToFit="1"/>
    </xf>
    <xf numFmtId="0" fontId="117" fillId="0" borderId="16" xfId="51" applyFont="1" applyBorder="1" applyAlignment="1">
      <alignment horizontal="center" vertical="center" shrinkToFit="1"/>
    </xf>
    <xf numFmtId="0" fontId="117" fillId="0" borderId="69" xfId="51" applyFont="1" applyBorder="1" applyAlignment="1">
      <alignment horizontal="center" vertical="center" shrinkToFit="1"/>
    </xf>
    <xf numFmtId="0" fontId="70" fillId="0" borderId="28" xfId="51" applyFont="1" applyBorder="1" applyAlignment="1">
      <alignment horizontal="center" vertical="center"/>
    </xf>
    <xf numFmtId="0" fontId="70" fillId="0" borderId="16" xfId="51" applyFont="1" applyBorder="1" applyAlignment="1">
      <alignment horizontal="center" vertical="center"/>
    </xf>
    <xf numFmtId="0" fontId="119" fillId="0" borderId="24" xfId="51" applyFont="1" applyBorder="1" applyAlignment="1">
      <alignment horizontal="center" vertical="center" wrapText="1"/>
    </xf>
    <xf numFmtId="0" fontId="119" fillId="0" borderId="20" xfId="51" applyFont="1" applyBorder="1" applyAlignment="1">
      <alignment horizontal="center" vertical="center" wrapText="1"/>
    </xf>
    <xf numFmtId="0" fontId="119" fillId="0" borderId="21" xfId="51" applyFont="1" applyBorder="1" applyAlignment="1">
      <alignment horizontal="center" vertical="center" wrapText="1"/>
    </xf>
    <xf numFmtId="0" fontId="119" fillId="0" borderId="14" xfId="51" applyFont="1" applyBorder="1" applyAlignment="1">
      <alignment horizontal="center" vertical="center" wrapText="1"/>
    </xf>
    <xf numFmtId="0" fontId="119" fillId="0" borderId="0" xfId="51" applyFont="1" applyAlignment="1">
      <alignment horizontal="center" vertical="center" wrapText="1"/>
    </xf>
    <xf numFmtId="0" fontId="119" fillId="0" borderId="15" xfId="51" applyFont="1" applyBorder="1" applyAlignment="1">
      <alignment horizontal="center" vertical="center" wrapText="1"/>
    </xf>
    <xf numFmtId="0" fontId="119" fillId="0" borderId="17" xfId="51" applyFont="1" applyBorder="1" applyAlignment="1">
      <alignment horizontal="center" vertical="center" wrapText="1"/>
    </xf>
    <xf numFmtId="0" fontId="119" fillId="0" borderId="18" xfId="51" applyFont="1" applyBorder="1" applyAlignment="1">
      <alignment horizontal="center" vertical="center" wrapText="1"/>
    </xf>
    <xf numFmtId="0" fontId="119" fillId="0" borderId="19" xfId="51" applyFont="1" applyBorder="1" applyAlignment="1">
      <alignment horizontal="center" vertical="center" wrapText="1"/>
    </xf>
    <xf numFmtId="0" fontId="117" fillId="0" borderId="10" xfId="51" applyFont="1" applyBorder="1" applyAlignment="1">
      <alignment horizontal="center" vertical="center" shrinkToFit="1"/>
    </xf>
    <xf numFmtId="0" fontId="117" fillId="0" borderId="13" xfId="51" applyFont="1" applyBorder="1" applyAlignment="1">
      <alignment horizontal="center" vertical="center" shrinkToFit="1"/>
    </xf>
    <xf numFmtId="0" fontId="117" fillId="0" borderId="11" xfId="51" applyFont="1" applyBorder="1" applyAlignment="1">
      <alignment horizontal="center" vertical="center" shrinkToFit="1"/>
    </xf>
    <xf numFmtId="0" fontId="117" fillId="0" borderId="32" xfId="51" applyFont="1" applyBorder="1" applyAlignment="1">
      <alignment horizontal="center" vertical="center" shrinkToFit="1"/>
    </xf>
    <xf numFmtId="0" fontId="117" fillId="0" borderId="55" xfId="51" applyFont="1" applyBorder="1" applyAlignment="1">
      <alignment horizontal="center" vertical="center"/>
    </xf>
    <xf numFmtId="0" fontId="117" fillId="0" borderId="71" xfId="51" applyFont="1" applyBorder="1" applyAlignment="1">
      <alignment horizontal="center" vertical="center"/>
    </xf>
    <xf numFmtId="0" fontId="117" fillId="0" borderId="72" xfId="51" applyFont="1" applyBorder="1" applyAlignment="1">
      <alignment horizontal="center" vertical="center"/>
    </xf>
    <xf numFmtId="0" fontId="120" fillId="0" borderId="0" xfId="51" applyFont="1" applyAlignment="1">
      <alignment horizontal="left" vertical="center" wrapText="1"/>
    </xf>
    <xf numFmtId="0" fontId="117" fillId="0" borderId="89" xfId="51" applyFont="1" applyBorder="1" applyAlignment="1">
      <alignment horizontal="center" vertical="center" shrinkToFit="1"/>
    </xf>
    <xf numFmtId="0" fontId="117" fillId="0" borderId="41" xfId="51" applyFont="1" applyBorder="1" applyAlignment="1">
      <alignment horizontal="center" vertical="center" shrinkToFit="1"/>
    </xf>
    <xf numFmtId="0" fontId="117" fillId="0" borderId="25" xfId="51" applyFont="1" applyBorder="1" applyAlignment="1">
      <alignment horizontal="center" vertical="center" shrinkToFit="1"/>
    </xf>
    <xf numFmtId="0" fontId="117" fillId="0" borderId="41" xfId="51" applyFont="1" applyBorder="1" applyAlignment="1">
      <alignment horizontal="center" vertical="center" wrapText="1" shrinkToFit="1"/>
    </xf>
    <xf numFmtId="0" fontId="117" fillId="0" borderId="25" xfId="51" applyFont="1" applyBorder="1" applyAlignment="1">
      <alignment horizontal="center" vertical="center" wrapText="1" shrinkToFit="1"/>
    </xf>
    <xf numFmtId="0" fontId="117" fillId="0" borderId="49" xfId="51" applyFont="1" applyBorder="1" applyAlignment="1">
      <alignment horizontal="center" vertical="center" wrapText="1" shrinkToFit="1"/>
    </xf>
    <xf numFmtId="0" fontId="117" fillId="0" borderId="47" xfId="51" applyFont="1" applyBorder="1" applyAlignment="1">
      <alignment horizontal="center" vertical="center" wrapText="1" shrinkToFit="1"/>
    </xf>
    <xf numFmtId="0" fontId="120" fillId="0" borderId="35" xfId="51" applyFont="1" applyBorder="1" applyAlignment="1">
      <alignment horizontal="left" vertical="center" wrapText="1"/>
    </xf>
    <xf numFmtId="0" fontId="118" fillId="0" borderId="0" xfId="51" applyFont="1" applyAlignment="1">
      <alignment horizontal="center" vertical="center"/>
    </xf>
    <xf numFmtId="0" fontId="117" fillId="0" borderId="34" xfId="51" applyFont="1" applyBorder="1" applyAlignment="1">
      <alignment horizontal="distributed" vertical="center" indent="1"/>
    </xf>
    <xf numFmtId="0" fontId="117" fillId="0" borderId="37" xfId="51" applyFont="1" applyBorder="1" applyAlignment="1">
      <alignment horizontal="distributed" vertical="center" indent="1"/>
    </xf>
    <xf numFmtId="0" fontId="117" fillId="0" borderId="37" xfId="51" applyFont="1" applyBorder="1" applyAlignment="1">
      <alignment horizontal="left" vertical="center" indent="1"/>
    </xf>
    <xf numFmtId="0" fontId="117" fillId="0" borderId="39" xfId="51" applyFont="1" applyBorder="1" applyAlignment="1">
      <alignment horizontal="left" vertical="center" indent="1"/>
    </xf>
    <xf numFmtId="0" fontId="117" fillId="0" borderId="57" xfId="51" applyFont="1" applyBorder="1" applyAlignment="1">
      <alignment horizontal="distributed" vertical="center" indent="1"/>
    </xf>
    <xf numFmtId="0" fontId="117" fillId="0" borderId="12" xfId="51" applyFont="1" applyBorder="1" applyAlignment="1">
      <alignment horizontal="distributed" vertical="center" indent="1"/>
    </xf>
    <xf numFmtId="0" fontId="117" fillId="0" borderId="12" xfId="51" applyFont="1" applyBorder="1" applyAlignment="1">
      <alignment horizontal="center" vertical="center"/>
    </xf>
    <xf numFmtId="0" fontId="117" fillId="0" borderId="78" xfId="51" applyFont="1" applyBorder="1" applyAlignment="1">
      <alignment horizontal="center" vertical="center"/>
    </xf>
    <xf numFmtId="0" fontId="117" fillId="0" borderId="26" xfId="51" applyFont="1" applyBorder="1" applyAlignment="1">
      <alignment horizontal="center" vertical="center" shrinkToFit="1"/>
    </xf>
    <xf numFmtId="0" fontId="117" fillId="0" borderId="70" xfId="51" applyFont="1" applyBorder="1" applyAlignment="1">
      <alignment horizontal="center" vertical="center" shrinkToFit="1"/>
    </xf>
    <xf numFmtId="0" fontId="85" fillId="0" borderId="34" xfId="51" applyFont="1" applyBorder="1" applyAlignment="1">
      <alignment horizontal="center" vertical="center" wrapText="1" shrinkToFit="1"/>
    </xf>
    <xf numFmtId="0" fontId="85" fillId="0" borderId="37" xfId="51" applyFont="1" applyBorder="1" applyAlignment="1">
      <alignment horizontal="center" vertical="center" wrapText="1" shrinkToFit="1"/>
    </xf>
    <xf numFmtId="0" fontId="85" fillId="0" borderId="27" xfId="51" applyFont="1" applyBorder="1" applyAlignment="1">
      <alignment horizontal="center" vertical="center" wrapText="1" shrinkToFit="1"/>
    </xf>
    <xf numFmtId="0" fontId="85" fillId="0" borderId="26" xfId="51" applyFont="1" applyBorder="1" applyAlignment="1">
      <alignment horizontal="center" vertical="center" wrapText="1" shrinkToFit="1"/>
    </xf>
    <xf numFmtId="0" fontId="85" fillId="0" borderId="37" xfId="51" applyFont="1" applyBorder="1" applyAlignment="1">
      <alignment horizontal="center" vertical="center" shrinkToFit="1"/>
    </xf>
    <xf numFmtId="0" fontId="85" fillId="0" borderId="39" xfId="51" applyFont="1" applyBorder="1" applyAlignment="1">
      <alignment horizontal="center" vertical="center" shrinkToFit="1"/>
    </xf>
    <xf numFmtId="0" fontId="85" fillId="0" borderId="26" xfId="51" applyFont="1" applyBorder="1" applyAlignment="1">
      <alignment horizontal="center" vertical="center" shrinkToFit="1"/>
    </xf>
    <xf numFmtId="0" fontId="85" fillId="0" borderId="70" xfId="51" applyFont="1" applyBorder="1" applyAlignment="1">
      <alignment horizontal="center" vertical="center" shrinkToFit="1"/>
    </xf>
    <xf numFmtId="0" fontId="117" fillId="0" borderId="74" xfId="51" applyFont="1" applyBorder="1" applyAlignment="1">
      <alignment horizontal="center" vertical="center" wrapText="1"/>
    </xf>
    <xf numFmtId="0" fontId="117" fillId="0" borderId="35" xfId="51" applyFont="1" applyBorder="1" applyAlignment="1">
      <alignment horizontal="center" vertical="center" wrapText="1"/>
    </xf>
    <xf numFmtId="0" fontId="117" fillId="0" borderId="54" xfId="51" applyFont="1" applyBorder="1" applyAlignment="1">
      <alignment horizontal="center" vertical="center" wrapText="1"/>
    </xf>
    <xf numFmtId="0" fontId="117" fillId="0" borderId="84" xfId="51" applyFont="1" applyBorder="1" applyAlignment="1">
      <alignment horizontal="center" vertical="center" wrapText="1"/>
    </xf>
    <xf numFmtId="0" fontId="117" fillId="0" borderId="18" xfId="51" applyFont="1" applyBorder="1" applyAlignment="1">
      <alignment horizontal="center" vertical="center" wrapText="1"/>
    </xf>
    <xf numFmtId="0" fontId="117" fillId="0" borderId="19" xfId="51" applyFont="1" applyBorder="1" applyAlignment="1">
      <alignment horizontal="center" vertical="center" wrapText="1"/>
    </xf>
    <xf numFmtId="0" fontId="117" fillId="0" borderId="51" xfId="51" applyFont="1" applyBorder="1" applyAlignment="1">
      <alignment horizontal="center" vertical="center" wrapText="1"/>
    </xf>
    <xf numFmtId="0" fontId="117" fillId="0" borderId="52" xfId="51" applyFont="1" applyBorder="1" applyAlignment="1">
      <alignment horizontal="center" vertical="center" wrapText="1"/>
    </xf>
    <xf numFmtId="0" fontId="70" fillId="0" borderId="17" xfId="51" applyFont="1" applyBorder="1" applyAlignment="1">
      <alignment horizontal="center" vertical="center" wrapText="1"/>
    </xf>
    <xf numFmtId="0" fontId="70" fillId="0" borderId="18" xfId="51" applyFont="1" applyBorder="1" applyAlignment="1">
      <alignment horizontal="center" vertical="center" wrapText="1"/>
    </xf>
    <xf numFmtId="0" fontId="70" fillId="0" borderId="33" xfId="51" applyFont="1" applyBorder="1" applyAlignment="1">
      <alignment horizontal="center" vertical="center" wrapText="1"/>
    </xf>
    <xf numFmtId="0" fontId="117" fillId="0" borderId="27" xfId="51" applyFont="1" applyBorder="1" applyAlignment="1">
      <alignment horizontal="center" vertical="center" shrinkToFit="1"/>
    </xf>
    <xf numFmtId="0" fontId="5" fillId="0" borderId="43" xfId="51" applyFont="1" applyBorder="1" applyAlignment="1">
      <alignment horizontal="center" vertical="center"/>
    </xf>
    <xf numFmtId="0" fontId="5" fillId="0" borderId="82" xfId="51" applyFont="1" applyBorder="1" applyAlignment="1">
      <alignment horizontal="center" vertical="center"/>
    </xf>
    <xf numFmtId="0" fontId="6" fillId="0" borderId="0" xfId="51" applyFont="1" applyBorder="1" applyAlignment="1">
      <alignment vertical="center" wrapText="1"/>
    </xf>
    <xf numFmtId="0" fontId="6" fillId="0" borderId="20" xfId="51" applyFont="1" applyBorder="1" applyAlignment="1">
      <alignment vertical="center" wrapText="1"/>
    </xf>
    <xf numFmtId="0" fontId="5" fillId="0" borderId="16" xfId="51" applyFont="1" applyBorder="1" applyAlignment="1">
      <alignment horizontal="center" vertical="center"/>
    </xf>
    <xf numFmtId="0" fontId="3" fillId="0" borderId="16" xfId="51" applyFont="1" applyFill="1" applyBorder="1" applyAlignment="1">
      <alignment horizontal="center" vertical="center"/>
    </xf>
    <xf numFmtId="0" fontId="3" fillId="0" borderId="16" xfId="51" applyFont="1" applyBorder="1" applyAlignment="1">
      <alignment horizontal="center" vertical="center"/>
    </xf>
    <xf numFmtId="0" fontId="4" fillId="0" borderId="0" xfId="51" applyFont="1" applyAlignment="1">
      <alignment horizontal="center" vertical="center"/>
    </xf>
    <xf numFmtId="0" fontId="5" fillId="0" borderId="79" xfId="51" applyFont="1" applyBorder="1" applyAlignment="1">
      <alignment horizontal="center" vertical="center"/>
    </xf>
    <xf numFmtId="0" fontId="54" fillId="0" borderId="16" xfId="42" applyFont="1" applyBorder="1" applyAlignment="1">
      <alignment horizontal="center" vertical="center"/>
    </xf>
    <xf numFmtId="0" fontId="54" fillId="0" borderId="10" xfId="42" applyFont="1" applyBorder="1" applyAlignment="1">
      <alignment horizontal="center" vertical="center"/>
    </xf>
    <xf numFmtId="58" fontId="54" fillId="0" borderId="24" xfId="42" applyNumberFormat="1" applyFont="1" applyFill="1" applyBorder="1" applyAlignment="1">
      <alignment horizontal="center" vertical="center"/>
    </xf>
    <xf numFmtId="0" fontId="54" fillId="0" borderId="21" xfId="42" applyFont="1" applyFill="1" applyBorder="1" applyAlignment="1">
      <alignment horizontal="center" vertical="center"/>
    </xf>
    <xf numFmtId="0" fontId="54" fillId="0" borderId="16" xfId="42" applyFont="1" applyBorder="1" applyAlignment="1">
      <alignment horizontal="center" vertical="center" wrapText="1"/>
    </xf>
    <xf numFmtId="0" fontId="54" fillId="0" borderId="16" xfId="42" applyFont="1" applyFill="1" applyBorder="1" applyAlignment="1">
      <alignment horizontal="center" vertical="center"/>
    </xf>
    <xf numFmtId="0" fontId="54" fillId="0" borderId="10" xfId="42" applyFont="1" applyFill="1" applyBorder="1" applyAlignment="1">
      <alignment horizontal="center" vertical="center"/>
    </xf>
    <xf numFmtId="0" fontId="53" fillId="0" borderId="0" xfId="42" applyFont="1" applyAlignment="1">
      <alignment horizontal="center" vertical="center" wrapText="1"/>
    </xf>
    <xf numFmtId="58" fontId="54" fillId="0" borderId="10" xfId="42" applyNumberFormat="1" applyFont="1" applyFill="1" applyBorder="1" applyAlignment="1">
      <alignment horizontal="center" vertical="center"/>
    </xf>
    <xf numFmtId="58" fontId="54" fillId="0" borderId="11" xfId="42" applyNumberFormat="1" applyFont="1" applyFill="1" applyBorder="1" applyAlignment="1">
      <alignment horizontal="center" vertical="center"/>
    </xf>
    <xf numFmtId="0" fontId="54" fillId="0" borderId="13" xfId="42" applyFont="1" applyFill="1" applyBorder="1" applyAlignment="1">
      <alignment horizontal="center" vertical="center"/>
    </xf>
    <xf numFmtId="0" fontId="54" fillId="0" borderId="11" xfId="42" applyNumberFormat="1" applyFont="1" applyFill="1" applyBorder="1" applyAlignment="1">
      <alignment horizontal="center" vertical="center"/>
    </xf>
    <xf numFmtId="58" fontId="54" fillId="0" borderId="16" xfId="42" applyNumberFormat="1" applyFont="1" applyFill="1" applyBorder="1" applyAlignment="1">
      <alignment horizontal="center" vertical="center"/>
    </xf>
    <xf numFmtId="0" fontId="69" fillId="0" borderId="37" xfId="45" applyFont="1" applyBorder="1" applyAlignment="1">
      <alignment horizontal="right" vertical="center"/>
    </xf>
    <xf numFmtId="0" fontId="69" fillId="0" borderId="39" xfId="45" applyFont="1" applyBorder="1" applyAlignment="1">
      <alignment horizontal="right" vertical="center"/>
    </xf>
    <xf numFmtId="0" fontId="69" fillId="0" borderId="0" xfId="45" applyFont="1" applyAlignment="1">
      <alignment horizontal="right" vertical="center"/>
    </xf>
    <xf numFmtId="0" fontId="71" fillId="0" borderId="0" xfId="45" applyFont="1" applyAlignment="1">
      <alignment horizontal="center" vertical="center"/>
    </xf>
    <xf numFmtId="0" fontId="141" fillId="0" borderId="38" xfId="45" applyFont="1" applyBorder="1" applyAlignment="1">
      <alignment horizontal="center" vertical="center"/>
    </xf>
    <xf numFmtId="0" fontId="141" fillId="0" borderId="51" xfId="45" applyFont="1" applyBorder="1" applyAlignment="1">
      <alignment horizontal="center" vertical="center"/>
    </xf>
    <xf numFmtId="0" fontId="141" fillId="0" borderId="52" xfId="45" applyFont="1" applyBorder="1" applyAlignment="1">
      <alignment horizontal="center" vertical="center"/>
    </xf>
    <xf numFmtId="0" fontId="69" fillId="26" borderId="49" xfId="45" applyFont="1" applyFill="1" applyBorder="1" applyAlignment="1">
      <alignment horizontal="center" vertical="center"/>
    </xf>
    <xf numFmtId="0" fontId="69" fillId="26" borderId="41" xfId="45" applyFont="1" applyFill="1" applyBorder="1" applyAlignment="1">
      <alignment horizontal="center" vertical="center"/>
    </xf>
    <xf numFmtId="0" fontId="69" fillId="26" borderId="47" xfId="45" applyFont="1" applyFill="1" applyBorder="1" applyAlignment="1">
      <alignment horizontal="center" vertical="center"/>
    </xf>
    <xf numFmtId="0" fontId="69" fillId="0" borderId="0" xfId="45" applyFont="1" applyAlignment="1">
      <alignment horizontal="left" vertical="center"/>
    </xf>
    <xf numFmtId="0" fontId="69" fillId="0" borderId="16" xfId="45" applyFont="1" applyBorder="1" applyAlignment="1">
      <alignment horizontal="center" vertical="center"/>
    </xf>
    <xf numFmtId="0" fontId="69" fillId="0" borderId="69" xfId="45" applyFont="1" applyBorder="1" applyAlignment="1">
      <alignment horizontal="center" vertical="center"/>
    </xf>
    <xf numFmtId="0" fontId="69" fillId="0" borderId="26" xfId="45" applyFont="1" applyBorder="1" applyAlignment="1">
      <alignment horizontal="left" vertical="center"/>
    </xf>
    <xf numFmtId="0" fontId="69" fillId="0" borderId="70" xfId="45" applyFont="1" applyBorder="1" applyAlignment="1">
      <alignment horizontal="left" vertical="center"/>
    </xf>
    <xf numFmtId="0" fontId="69" fillId="0" borderId="0" xfId="45" applyFont="1" applyAlignment="1">
      <alignment horizontal="left" vertical="center" wrapText="1"/>
    </xf>
    <xf numFmtId="0" fontId="69" fillId="0" borderId="28" xfId="45" applyFont="1" applyBorder="1" applyAlignment="1">
      <alignment horizontal="center" vertical="center" wrapText="1"/>
    </xf>
    <xf numFmtId="0" fontId="69" fillId="0" borderId="16" xfId="45" applyFont="1" applyBorder="1" applyAlignment="1">
      <alignment horizontal="left" vertical="center"/>
    </xf>
    <xf numFmtId="0" fontId="69" fillId="0" borderId="69" xfId="45" applyFont="1" applyBorder="1" applyAlignment="1">
      <alignment horizontal="left" vertical="center"/>
    </xf>
    <xf numFmtId="0" fontId="69" fillId="0" borderId="10" xfId="45" applyFont="1" applyBorder="1" applyAlignment="1">
      <alignment horizontal="center" vertical="center"/>
    </xf>
    <xf numFmtId="0" fontId="69" fillId="0" borderId="13" xfId="45" applyFont="1" applyBorder="1" applyAlignment="1">
      <alignment horizontal="center" vertical="center"/>
    </xf>
    <xf numFmtId="0" fontId="69" fillId="0" borderId="32" xfId="45" applyFont="1" applyBorder="1" applyAlignment="1">
      <alignment horizontal="center" vertical="center"/>
    </xf>
    <xf numFmtId="0" fontId="69" fillId="0" borderId="28" xfId="45" applyFont="1" applyBorder="1" applyAlignment="1">
      <alignment horizontal="center" vertical="center"/>
    </xf>
    <xf numFmtId="0" fontId="69" fillId="0" borderId="10" xfId="45" applyFont="1" applyBorder="1" applyAlignment="1">
      <alignment horizontal="left" vertical="center"/>
    </xf>
    <xf numFmtId="0" fontId="69" fillId="0" borderId="13" xfId="45" applyFont="1" applyBorder="1" applyAlignment="1">
      <alignment horizontal="left" vertical="center"/>
    </xf>
    <xf numFmtId="0" fontId="69" fillId="0" borderId="32" xfId="45" applyFont="1" applyBorder="1" applyAlignment="1">
      <alignment horizontal="left" vertical="center"/>
    </xf>
    <xf numFmtId="0" fontId="69" fillId="0" borderId="16" xfId="45" applyFont="1" applyBorder="1" applyAlignment="1">
      <alignment horizontal="center"/>
    </xf>
    <xf numFmtId="0" fontId="69" fillId="0" borderId="69" xfId="45" applyFont="1" applyBorder="1" applyAlignment="1">
      <alignment horizontal="center"/>
    </xf>
    <xf numFmtId="9" fontId="52" fillId="0" borderId="104" xfId="42" applyNumberFormat="1" applyFont="1" applyBorder="1" applyAlignment="1">
      <alignment horizontal="center" vertical="center"/>
    </xf>
    <xf numFmtId="9" fontId="52" fillId="0" borderId="105" xfId="42" applyNumberFormat="1" applyFont="1" applyBorder="1" applyAlignment="1">
      <alignment horizontal="center" vertical="center"/>
    </xf>
    <xf numFmtId="0" fontId="54" fillId="0" borderId="74" xfId="42" applyFont="1" applyBorder="1" applyAlignment="1">
      <alignment horizontal="left" vertical="center" wrapText="1"/>
    </xf>
    <xf numFmtId="0" fontId="54" fillId="0" borderId="35" xfId="42" applyFont="1" applyBorder="1" applyAlignment="1">
      <alignment horizontal="left" vertical="center" wrapText="1"/>
    </xf>
    <xf numFmtId="0" fontId="54" fillId="0" borderId="58" xfId="42" applyFont="1" applyBorder="1" applyAlignment="1">
      <alignment horizontal="left" vertical="center" wrapText="1"/>
    </xf>
    <xf numFmtId="0" fontId="54" fillId="0" borderId="46" xfId="42" applyFont="1" applyBorder="1" applyAlignment="1">
      <alignment horizontal="left" vertical="center" wrapText="1"/>
    </xf>
    <xf numFmtId="0" fontId="54" fillId="0" borderId="0" xfId="42" applyFont="1" applyBorder="1" applyAlignment="1">
      <alignment horizontal="left" vertical="center" wrapText="1"/>
    </xf>
    <xf numFmtId="0" fontId="54" fillId="0" borderId="67" xfId="42" applyFont="1" applyBorder="1" applyAlignment="1">
      <alignment horizontal="left" vertical="center" wrapText="1"/>
    </xf>
    <xf numFmtId="0" fontId="54" fillId="0" borderId="29" xfId="42" applyFont="1" applyBorder="1" applyAlignment="1">
      <alignment horizontal="left" vertical="center" wrapText="1"/>
    </xf>
    <xf numFmtId="0" fontId="54" fillId="0" borderId="48" xfId="42" applyFont="1" applyBorder="1" applyAlignment="1">
      <alignment horizontal="left" vertical="center" wrapText="1"/>
    </xf>
    <xf numFmtId="0" fontId="54" fillId="0" borderId="91" xfId="42" applyFont="1" applyBorder="1" applyAlignment="1">
      <alignment horizontal="left" vertical="center" wrapText="1"/>
    </xf>
    <xf numFmtId="0" fontId="54" fillId="0" borderId="103" xfId="42" applyFont="1" applyBorder="1" applyAlignment="1">
      <alignment horizontal="right" vertical="center"/>
    </xf>
    <xf numFmtId="0" fontId="54" fillId="0" borderId="104" xfId="42" applyFont="1" applyBorder="1" applyAlignment="1">
      <alignment horizontal="right" vertical="center"/>
    </xf>
    <xf numFmtId="0" fontId="54" fillId="0" borderId="105" xfId="42" applyFont="1" applyBorder="1" applyAlignment="1">
      <alignment horizontal="right" vertical="center"/>
    </xf>
    <xf numFmtId="0" fontId="52" fillId="0" borderId="0" xfId="42" applyFont="1" applyAlignment="1">
      <alignment horizontal="right" vertical="center"/>
    </xf>
    <xf numFmtId="0" fontId="53" fillId="0" borderId="0" xfId="42" applyFont="1" applyAlignment="1">
      <alignment horizontal="center" vertical="center"/>
    </xf>
    <xf numFmtId="9" fontId="52" fillId="0" borderId="103" xfId="42" applyNumberFormat="1" applyFont="1" applyBorder="1" applyAlignment="1">
      <alignment horizontal="center" vertical="center"/>
    </xf>
    <xf numFmtId="0" fontId="54" fillId="0" borderId="11" xfId="42" applyFont="1" applyFill="1" applyBorder="1" applyAlignment="1">
      <alignment horizontal="center" vertical="center"/>
    </xf>
    <xf numFmtId="58" fontId="54" fillId="0" borderId="16" xfId="42" applyNumberFormat="1" applyFont="1" applyFill="1" applyBorder="1" applyAlignment="1">
      <alignment horizontal="left" vertical="center"/>
    </xf>
    <xf numFmtId="0" fontId="54" fillId="0" borderId="16" xfId="42" applyFont="1" applyFill="1" applyBorder="1" applyAlignment="1">
      <alignment horizontal="left" vertical="center"/>
    </xf>
    <xf numFmtId="0" fontId="7" fillId="0" borderId="0" xfId="42" applyFont="1" applyAlignment="1">
      <alignment horizontal="left" vertical="center" wrapText="1"/>
    </xf>
    <xf numFmtId="0" fontId="7" fillId="0" borderId="0" xfId="42" applyFont="1" applyAlignment="1">
      <alignment horizontal="left" vertical="center"/>
    </xf>
    <xf numFmtId="0" fontId="78" fillId="0" borderId="16" xfId="43" applyFont="1" applyBorder="1" applyAlignment="1">
      <alignment horizontal="center" vertical="center"/>
    </xf>
    <xf numFmtId="0" fontId="76" fillId="0" borderId="12" xfId="43" applyFont="1" applyBorder="1" applyAlignment="1">
      <alignment horizontal="center" vertical="center" wrapText="1"/>
    </xf>
    <xf numFmtId="0" fontId="76" fillId="0" borderId="16" xfId="43" applyFont="1" applyBorder="1" applyAlignment="1">
      <alignment horizontal="left" vertical="center"/>
    </xf>
    <xf numFmtId="0" fontId="76" fillId="0" borderId="10" xfId="43" applyFont="1" applyBorder="1" applyAlignment="1">
      <alignment horizontal="left" vertical="center"/>
    </xf>
    <xf numFmtId="38" fontId="76" fillId="0" borderId="16" xfId="56" applyFont="1" applyFill="1" applyBorder="1" applyAlignment="1">
      <alignment horizontal="center" vertical="center" wrapText="1"/>
    </xf>
    <xf numFmtId="0" fontId="76" fillId="0" borderId="24" xfId="43" applyFont="1" applyBorder="1" applyAlignment="1">
      <alignment horizontal="left" vertical="center"/>
    </xf>
    <xf numFmtId="0" fontId="76" fillId="0" borderId="21" xfId="43" applyFont="1" applyBorder="1" applyAlignment="1">
      <alignment horizontal="left" vertical="center"/>
    </xf>
    <xf numFmtId="0" fontId="76" fillId="0" borderId="14" xfId="43" applyFont="1" applyBorder="1" applyAlignment="1">
      <alignment horizontal="left" vertical="center"/>
    </xf>
    <xf numFmtId="0" fontId="76" fillId="0" borderId="0" xfId="43" applyFont="1" applyAlignment="1">
      <alignment horizontal="left" vertical="center"/>
    </xf>
    <xf numFmtId="0" fontId="76" fillId="0" borderId="17" xfId="43" applyFont="1" applyBorder="1" applyAlignment="1">
      <alignment horizontal="left" vertical="center"/>
    </xf>
    <xf numFmtId="0" fontId="76" fillId="0" borderId="18" xfId="43" applyFont="1" applyBorder="1" applyAlignment="1">
      <alignment horizontal="left" vertical="center"/>
    </xf>
    <xf numFmtId="0" fontId="76" fillId="0" borderId="19" xfId="43" applyFont="1" applyBorder="1" applyAlignment="1">
      <alignment horizontal="left" vertical="center"/>
    </xf>
    <xf numFmtId="0" fontId="76" fillId="0" borderId="16" xfId="43" applyFont="1" applyBorder="1" applyAlignment="1">
      <alignment horizontal="center" vertical="center" wrapText="1"/>
    </xf>
    <xf numFmtId="0" fontId="76" fillId="0" borderId="24" xfId="43" applyFont="1" applyBorder="1" applyAlignment="1">
      <alignment horizontal="center" vertical="center" wrapText="1"/>
    </xf>
    <xf numFmtId="0" fontId="76" fillId="0" borderId="20" xfId="43" applyFont="1" applyBorder="1" applyAlignment="1">
      <alignment horizontal="center" vertical="center" wrapText="1"/>
    </xf>
    <xf numFmtId="0" fontId="76" fillId="0" borderId="17" xfId="43" applyFont="1" applyBorder="1" applyAlignment="1">
      <alignment horizontal="center" vertical="center" wrapText="1"/>
    </xf>
    <xf numFmtId="0" fontId="76" fillId="0" borderId="18" xfId="43" applyFont="1" applyBorder="1" applyAlignment="1">
      <alignment horizontal="center" vertical="center" wrapText="1"/>
    </xf>
    <xf numFmtId="38" fontId="76" fillId="0" borderId="16" xfId="56" applyFont="1" applyFill="1" applyBorder="1" applyAlignment="1">
      <alignment horizontal="center" vertical="center"/>
    </xf>
    <xf numFmtId="182" fontId="76" fillId="0" borderId="20" xfId="43" applyNumberFormat="1" applyFont="1" applyBorder="1" applyAlignment="1">
      <alignment horizontal="center" vertical="center"/>
    </xf>
    <xf numFmtId="182" fontId="76" fillId="0" borderId="18" xfId="43" applyNumberFormat="1" applyFont="1" applyBorder="1" applyAlignment="1">
      <alignment horizontal="center" vertical="center"/>
    </xf>
    <xf numFmtId="182" fontId="76" fillId="0" borderId="21" xfId="43" applyNumberFormat="1" applyFont="1" applyBorder="1" applyAlignment="1">
      <alignment horizontal="center" vertical="center"/>
    </xf>
    <xf numFmtId="182" fontId="76" fillId="0" borderId="19" xfId="43" applyNumberFormat="1" applyFont="1" applyBorder="1" applyAlignment="1">
      <alignment horizontal="center" vertical="center"/>
    </xf>
    <xf numFmtId="0" fontId="76" fillId="0" borderId="18" xfId="43" applyFont="1" applyBorder="1" applyAlignment="1">
      <alignment horizontal="left" vertical="center" wrapText="1"/>
    </xf>
    <xf numFmtId="0" fontId="76" fillId="0" borderId="11" xfId="43" applyFont="1" applyBorder="1" applyAlignment="1">
      <alignment horizontal="center" vertical="center" wrapText="1"/>
    </xf>
    <xf numFmtId="0" fontId="80" fillId="0" borderId="0" xfId="43" applyFont="1" applyAlignment="1">
      <alignment horizontal="center" vertical="center"/>
    </xf>
    <xf numFmtId="0" fontId="80" fillId="0" borderId="0" xfId="43" applyFont="1" applyAlignment="1">
      <alignment horizontal="left" vertical="center"/>
    </xf>
    <xf numFmtId="0" fontId="80" fillId="0" borderId="0" xfId="43" applyFont="1" applyAlignment="1">
      <alignment horizontal="left" vertical="center" wrapText="1"/>
    </xf>
    <xf numFmtId="182" fontId="76" fillId="0" borderId="10" xfId="43" applyNumberFormat="1" applyFont="1" applyBorder="1" applyAlignment="1">
      <alignment horizontal="center" vertical="center"/>
    </xf>
    <xf numFmtId="182" fontId="76" fillId="0" borderId="13" xfId="43" applyNumberFormat="1" applyFont="1" applyBorder="1" applyAlignment="1">
      <alignment horizontal="center" vertical="center"/>
    </xf>
    <xf numFmtId="0" fontId="71" fillId="0" borderId="0" xfId="45" applyFont="1" applyAlignment="1">
      <alignment horizontal="center" vertical="center" wrapText="1"/>
    </xf>
    <xf numFmtId="0" fontId="69" fillId="0" borderId="16" xfId="45" applyFont="1" applyBorder="1" applyAlignment="1">
      <alignment horizontal="center" vertical="center" wrapText="1"/>
    </xf>
    <xf numFmtId="0" fontId="85" fillId="0" borderId="0" xfId="45" applyFont="1" applyAlignment="1">
      <alignment horizontal="right" vertical="center"/>
    </xf>
    <xf numFmtId="0" fontId="69" fillId="0" borderId="24" xfId="45" applyFont="1" applyBorder="1" applyAlignment="1">
      <alignment horizontal="center" vertical="center" wrapText="1"/>
    </xf>
    <xf numFmtId="0" fontId="69" fillId="0" borderId="21" xfId="45" applyFont="1" applyBorder="1" applyAlignment="1">
      <alignment horizontal="center" vertical="center" wrapText="1"/>
    </xf>
    <xf numFmtId="0" fontId="69" fillId="0" borderId="14" xfId="45" applyFont="1" applyBorder="1" applyAlignment="1">
      <alignment horizontal="center" vertical="center" wrapText="1"/>
    </xf>
    <xf numFmtId="0" fontId="69" fillId="0" borderId="15" xfId="45" applyFont="1" applyBorder="1" applyAlignment="1">
      <alignment horizontal="center" vertical="center" wrapText="1"/>
    </xf>
    <xf numFmtId="0" fontId="69" fillId="0" borderId="17" xfId="45" applyFont="1" applyBorder="1" applyAlignment="1">
      <alignment horizontal="center" vertical="center" wrapText="1"/>
    </xf>
    <xf numFmtId="0" fontId="69" fillId="0" borderId="19" xfId="45" applyFont="1" applyBorder="1" applyAlignment="1">
      <alignment horizontal="center" vertical="center" wrapText="1"/>
    </xf>
    <xf numFmtId="0" fontId="69" fillId="0" borderId="24" xfId="45" applyFont="1" applyBorder="1" applyAlignment="1">
      <alignment horizontal="left" vertical="center" indent="1"/>
    </xf>
    <xf numFmtId="0" fontId="69" fillId="0" borderId="21" xfId="45" applyFont="1" applyBorder="1" applyAlignment="1">
      <alignment horizontal="left" vertical="center" indent="1"/>
    </xf>
    <xf numFmtId="0" fontId="69" fillId="0" borderId="11" xfId="45" applyFont="1" applyBorder="1" applyAlignment="1">
      <alignment horizontal="center" vertical="center"/>
    </xf>
    <xf numFmtId="0" fontId="69" fillId="0" borderId="16" xfId="45" applyFont="1" applyBorder="1" applyAlignment="1">
      <alignment horizontal="left" vertical="center" indent="1"/>
    </xf>
    <xf numFmtId="0" fontId="69" fillId="0" borderId="10" xfId="45" applyFont="1" applyBorder="1" applyAlignment="1">
      <alignment horizontal="center" vertical="center" wrapText="1"/>
    </xf>
    <xf numFmtId="0" fontId="69" fillId="0" borderId="13" xfId="45" applyFont="1" applyBorder="1" applyAlignment="1">
      <alignment horizontal="center" vertical="center" wrapText="1"/>
    </xf>
    <xf numFmtId="0" fontId="69" fillId="0" borderId="11" xfId="45" applyFont="1" applyBorder="1" applyAlignment="1">
      <alignment horizontal="center" vertical="center" wrapText="1"/>
    </xf>
    <xf numFmtId="0" fontId="85" fillId="0" borderId="16" xfId="45" applyFont="1" applyBorder="1" applyAlignment="1">
      <alignment horizontal="center" vertical="center"/>
    </xf>
    <xf numFmtId="0" fontId="85" fillId="0" borderId="10" xfId="45" applyFont="1" applyBorder="1" applyAlignment="1">
      <alignment horizontal="left" vertical="center" wrapText="1" indent="1"/>
    </xf>
    <xf numFmtId="0" fontId="85" fillId="0" borderId="13" xfId="45" applyFont="1" applyBorder="1" applyAlignment="1">
      <alignment horizontal="left" vertical="center" wrapText="1" indent="1"/>
    </xf>
    <xf numFmtId="0" fontId="85" fillId="0" borderId="11" xfId="45" applyFont="1" applyBorder="1" applyAlignment="1">
      <alignment horizontal="left" vertical="center" wrapText="1" indent="1"/>
    </xf>
    <xf numFmtId="0" fontId="85" fillId="0" borderId="24" xfId="45" applyFont="1" applyBorder="1" applyAlignment="1">
      <alignment horizontal="center" vertical="center" wrapText="1"/>
    </xf>
    <xf numFmtId="0" fontId="85" fillId="0" borderId="21" xfId="45" applyFont="1" applyBorder="1" applyAlignment="1">
      <alignment horizontal="center" vertical="center"/>
    </xf>
    <xf numFmtId="0" fontId="85" fillId="0" borderId="14" xfId="45" applyFont="1" applyBorder="1" applyAlignment="1">
      <alignment horizontal="center" vertical="center"/>
    </xf>
    <xf numFmtId="0" fontId="85" fillId="0" borderId="15" xfId="45" applyFont="1" applyBorder="1" applyAlignment="1">
      <alignment horizontal="center" vertical="center"/>
    </xf>
    <xf numFmtId="0" fontId="85" fillId="0" borderId="17" xfId="45" applyFont="1" applyBorder="1" applyAlignment="1">
      <alignment horizontal="center" vertical="center"/>
    </xf>
    <xf numFmtId="0" fontId="85" fillId="0" borderId="19" xfId="45" applyFont="1" applyBorder="1" applyAlignment="1">
      <alignment horizontal="center" vertical="center"/>
    </xf>
    <xf numFmtId="0" fontId="73" fillId="0" borderId="20" xfId="45" applyFont="1" applyBorder="1" applyAlignment="1">
      <alignment horizontal="left" vertical="center" wrapText="1" indent="1"/>
    </xf>
    <xf numFmtId="0" fontId="73" fillId="0" borderId="21" xfId="45" applyFont="1" applyBorder="1" applyAlignment="1">
      <alignment horizontal="left" vertical="center" wrapText="1" indent="1"/>
    </xf>
    <xf numFmtId="0" fontId="73" fillId="0" borderId="0" xfId="45" applyFont="1" applyAlignment="1">
      <alignment horizontal="left" vertical="center" wrapText="1" indent="1"/>
    </xf>
    <xf numFmtId="0" fontId="73" fillId="0" borderId="15" xfId="45" applyFont="1" applyBorder="1" applyAlignment="1">
      <alignment horizontal="left" vertical="center" wrapText="1" indent="1"/>
    </xf>
    <xf numFmtId="0" fontId="73" fillId="0" borderId="18" xfId="45" applyFont="1" applyBorder="1" applyAlignment="1">
      <alignment horizontal="left" vertical="center" wrapText="1" indent="1"/>
    </xf>
    <xf numFmtId="0" fontId="73" fillId="0" borderId="19" xfId="45" applyFont="1" applyBorder="1" applyAlignment="1">
      <alignment horizontal="left" vertical="center" wrapText="1" indent="1"/>
    </xf>
    <xf numFmtId="0" fontId="85" fillId="0" borderId="12" xfId="45" applyFont="1" applyBorder="1" applyAlignment="1">
      <alignment horizontal="center" vertical="center" wrapText="1"/>
    </xf>
    <xf numFmtId="0" fontId="85" fillId="0" borderId="22" xfId="45" applyFont="1" applyBorder="1" applyAlignment="1">
      <alignment horizontal="center" vertical="center"/>
    </xf>
    <xf numFmtId="0" fontId="85" fillId="0" borderId="23" xfId="45" applyFont="1" applyBorder="1" applyAlignment="1">
      <alignment horizontal="center" vertical="center"/>
    </xf>
    <xf numFmtId="0" fontId="73" fillId="0" borderId="16" xfId="45" applyFont="1" applyBorder="1" applyAlignment="1">
      <alignment horizontal="left" vertical="center" wrapText="1" indent="1"/>
    </xf>
    <xf numFmtId="0" fontId="85" fillId="0" borderId="16" xfId="45" applyFont="1" applyBorder="1" applyAlignment="1">
      <alignment horizontal="center" vertical="center" wrapText="1"/>
    </xf>
    <xf numFmtId="0" fontId="69" fillId="0" borderId="20" xfId="51" applyFont="1" applyFill="1" applyBorder="1" applyAlignment="1">
      <alignment horizontal="left" vertical="top" wrapText="1"/>
    </xf>
    <xf numFmtId="0" fontId="69" fillId="0" borderId="0" xfId="51" applyFont="1" applyFill="1" applyBorder="1" applyAlignment="1">
      <alignment horizontal="left" vertical="top" wrapText="1"/>
    </xf>
    <xf numFmtId="0" fontId="69" fillId="0" borderId="16" xfId="51" applyFont="1" applyBorder="1" applyAlignment="1">
      <alignment horizontal="left" vertical="center"/>
    </xf>
    <xf numFmtId="0" fontId="69" fillId="0" borderId="10" xfId="51" applyFont="1" applyBorder="1" applyAlignment="1">
      <alignment horizontal="center" vertical="center"/>
    </xf>
    <xf numFmtId="0" fontId="69" fillId="0" borderId="13" xfId="51" applyFont="1" applyBorder="1" applyAlignment="1">
      <alignment horizontal="center" vertical="center"/>
    </xf>
    <xf numFmtId="0" fontId="69" fillId="0" borderId="11" xfId="51" applyFont="1" applyBorder="1" applyAlignment="1">
      <alignment horizontal="center" vertical="center"/>
    </xf>
    <xf numFmtId="0" fontId="69" fillId="0" borderId="24" xfId="51" applyFont="1" applyFill="1" applyBorder="1" applyAlignment="1">
      <alignment horizontal="center" vertical="distributed" textRotation="255" indent="4"/>
    </xf>
    <xf numFmtId="0" fontId="69" fillId="0" borderId="20" xfId="51" applyFont="1" applyFill="1" applyBorder="1" applyAlignment="1">
      <alignment horizontal="center" vertical="distributed" textRotation="255" indent="4"/>
    </xf>
    <xf numFmtId="0" fontId="69" fillId="0" borderId="14" xfId="51" applyFont="1" applyFill="1" applyBorder="1" applyAlignment="1">
      <alignment horizontal="center" vertical="distributed" textRotation="255" indent="4"/>
    </xf>
    <xf numFmtId="0" fontId="69" fillId="0" borderId="0" xfId="51" applyFont="1" applyFill="1" applyBorder="1" applyAlignment="1">
      <alignment horizontal="center" vertical="distributed" textRotation="255" indent="4"/>
    </xf>
    <xf numFmtId="0" fontId="69" fillId="0" borderId="15" xfId="51" applyFont="1" applyFill="1" applyBorder="1" applyAlignment="1">
      <alignment horizontal="center" vertical="distributed" textRotation="255" indent="4"/>
    </xf>
    <xf numFmtId="0" fontId="69" fillId="0" borderId="17" xfId="51" applyFont="1" applyFill="1" applyBorder="1" applyAlignment="1">
      <alignment horizontal="center" vertical="distributed" textRotation="255" indent="4"/>
    </xf>
    <xf numFmtId="0" fontId="69" fillId="0" borderId="19" xfId="51" applyFont="1" applyFill="1" applyBorder="1" applyAlignment="1">
      <alignment horizontal="center" vertical="distributed" textRotation="255" indent="4"/>
    </xf>
    <xf numFmtId="0" fontId="69" fillId="0" borderId="24" xfId="51" applyFont="1" applyFill="1" applyBorder="1" applyAlignment="1">
      <alignment horizontal="center" vertical="center" wrapText="1"/>
    </xf>
    <xf numFmtId="0" fontId="69" fillId="0" borderId="20" xfId="51" applyFont="1" applyFill="1" applyBorder="1" applyAlignment="1">
      <alignment horizontal="center" vertical="center" wrapText="1"/>
    </xf>
    <xf numFmtId="0" fontId="69" fillId="0" borderId="21" xfId="51" applyFont="1" applyFill="1" applyBorder="1" applyAlignment="1">
      <alignment horizontal="center" vertical="center" wrapText="1"/>
    </xf>
    <xf numFmtId="0" fontId="69" fillId="0" borderId="17" xfId="51" applyFont="1" applyFill="1" applyBorder="1" applyAlignment="1">
      <alignment horizontal="center" vertical="center" wrapText="1"/>
    </xf>
    <xf numFmtId="0" fontId="69" fillId="0" borderId="18" xfId="51" applyFont="1" applyFill="1" applyBorder="1" applyAlignment="1">
      <alignment horizontal="center" vertical="center" wrapText="1"/>
    </xf>
    <xf numFmtId="0" fontId="69" fillId="0" borderId="19" xfId="51" applyFont="1" applyFill="1" applyBorder="1" applyAlignment="1">
      <alignment horizontal="center" vertical="center" wrapText="1"/>
    </xf>
    <xf numFmtId="0" fontId="69" fillId="0" borderId="13" xfId="51" applyFont="1" applyFill="1" applyBorder="1" applyAlignment="1">
      <alignment horizontal="center" vertical="center"/>
    </xf>
    <xf numFmtId="0" fontId="69" fillId="0" borderId="20" xfId="51" applyFont="1" applyFill="1" applyBorder="1" applyAlignment="1">
      <alignment horizontal="center" vertical="center"/>
    </xf>
    <xf numFmtId="49" fontId="69" fillId="0" borderId="20" xfId="51" applyNumberFormat="1" applyFont="1" applyFill="1" applyBorder="1" applyAlignment="1">
      <alignment horizontal="center" vertical="center"/>
    </xf>
    <xf numFmtId="0" fontId="69" fillId="0" borderId="161" xfId="51" applyFont="1" applyFill="1" applyBorder="1" applyAlignment="1">
      <alignment horizontal="center" vertical="center" wrapText="1"/>
    </xf>
    <xf numFmtId="49" fontId="69" fillId="0" borderId="13" xfId="51" applyNumberFormat="1" applyFont="1" applyFill="1" applyBorder="1" applyAlignment="1">
      <alignment horizontal="center" vertical="center"/>
    </xf>
    <xf numFmtId="0" fontId="69" fillId="0" borderId="160" xfId="51" applyFont="1" applyFill="1" applyBorder="1" applyAlignment="1">
      <alignment horizontal="center" vertical="center" wrapText="1"/>
    </xf>
    <xf numFmtId="0" fontId="69" fillId="0" borderId="13" xfId="51" applyFont="1" applyFill="1" applyBorder="1" applyAlignment="1">
      <alignment horizontal="center" vertical="center" wrapText="1"/>
    </xf>
    <xf numFmtId="0" fontId="69" fillId="0" borderId="13" xfId="51" applyFont="1" applyFill="1" applyBorder="1" applyAlignment="1">
      <alignment horizontal="left" vertical="center"/>
    </xf>
    <xf numFmtId="0" fontId="69" fillId="0" borderId="11" xfId="51" applyFont="1" applyFill="1" applyBorder="1" applyAlignment="1">
      <alignment horizontal="left" vertical="center"/>
    </xf>
    <xf numFmtId="0" fontId="71" fillId="0" borderId="0" xfId="51" applyFont="1" applyBorder="1" applyAlignment="1">
      <alignment horizontal="center" vertical="center"/>
    </xf>
    <xf numFmtId="0" fontId="69" fillId="0" borderId="10" xfId="51" applyFont="1" applyBorder="1" applyAlignment="1">
      <alignment horizontal="left" vertical="center"/>
    </xf>
    <xf numFmtId="0" fontId="69" fillId="0" borderId="13" xfId="51" applyFont="1" applyBorder="1" applyAlignment="1">
      <alignment horizontal="left" vertical="center"/>
    </xf>
    <xf numFmtId="0" fontId="69" fillId="0" borderId="11" xfId="51" applyFont="1" applyBorder="1" applyAlignment="1">
      <alignment horizontal="left" vertical="center"/>
    </xf>
    <xf numFmtId="0" fontId="69" fillId="0" borderId="20" xfId="51" applyFont="1" applyFill="1" applyBorder="1" applyAlignment="1">
      <alignment horizontal="left" vertical="center"/>
    </xf>
    <xf numFmtId="0" fontId="69" fillId="0" borderId="21" xfId="51" applyFont="1" applyFill="1" applyBorder="1" applyAlignment="1">
      <alignment horizontal="left" vertical="center"/>
    </xf>
    <xf numFmtId="0" fontId="69" fillId="0" borderId="10" xfId="51" applyFont="1" applyFill="1" applyBorder="1" applyAlignment="1">
      <alignment horizontal="center" vertical="center" wrapText="1"/>
    </xf>
    <xf numFmtId="0" fontId="69" fillId="0" borderId="162" xfId="51" applyFont="1" applyFill="1" applyBorder="1" applyAlignment="1">
      <alignment horizontal="center" vertical="center"/>
    </xf>
    <xf numFmtId="0" fontId="69" fillId="0" borderId="14" xfId="51" applyFont="1" applyFill="1" applyBorder="1" applyAlignment="1">
      <alignment vertical="center" textRotation="255"/>
    </xf>
    <xf numFmtId="0" fontId="69" fillId="0" borderId="15" xfId="51" applyFont="1" applyFill="1" applyBorder="1" applyAlignment="1">
      <alignment vertical="center" textRotation="255"/>
    </xf>
    <xf numFmtId="0" fontId="69" fillId="0" borderId="17" xfId="51" applyFont="1" applyFill="1" applyBorder="1" applyAlignment="1">
      <alignment vertical="center" textRotation="255"/>
    </xf>
    <xf numFmtId="0" fontId="69" fillId="0" borderId="19" xfId="51" applyFont="1" applyFill="1" applyBorder="1" applyAlignment="1">
      <alignment vertical="center" textRotation="255"/>
    </xf>
    <xf numFmtId="0" fontId="69" fillId="0" borderId="163" xfId="51" applyFont="1" applyFill="1" applyBorder="1" applyAlignment="1">
      <alignment horizontal="center" vertical="center"/>
    </xf>
    <xf numFmtId="0" fontId="69" fillId="0" borderId="164" xfId="51" applyFont="1" applyFill="1" applyBorder="1" applyAlignment="1">
      <alignment horizontal="center" vertical="center"/>
    </xf>
    <xf numFmtId="0" fontId="69" fillId="0" borderId="166" xfId="51" applyFont="1" applyFill="1" applyBorder="1" applyAlignment="1">
      <alignment horizontal="center" vertical="center"/>
    </xf>
    <xf numFmtId="0" fontId="69" fillId="0" borderId="167" xfId="51" applyFont="1" applyFill="1" applyBorder="1" applyAlignment="1">
      <alignment horizontal="center" vertical="center"/>
    </xf>
    <xf numFmtId="0" fontId="69" fillId="0" borderId="164" xfId="51" applyFont="1" applyFill="1" applyBorder="1" applyAlignment="1">
      <alignment horizontal="left" vertical="center"/>
    </xf>
    <xf numFmtId="0" fontId="69" fillId="0" borderId="165" xfId="51" applyFont="1" applyFill="1" applyBorder="1" applyAlignment="1">
      <alignment horizontal="left" vertical="center"/>
    </xf>
    <xf numFmtId="0" fontId="69" fillId="0" borderId="167" xfId="51" applyFont="1" applyFill="1" applyBorder="1" applyAlignment="1">
      <alignment horizontal="left" vertical="center"/>
    </xf>
    <xf numFmtId="0" fontId="69" fillId="0" borderId="168" xfId="51" applyFont="1" applyFill="1" applyBorder="1" applyAlignment="1">
      <alignment horizontal="left" vertical="center"/>
    </xf>
    <xf numFmtId="0" fontId="69" fillId="0" borderId="166" xfId="51" applyFont="1" applyFill="1" applyBorder="1" applyAlignment="1">
      <alignment horizontal="center" vertical="center" wrapText="1"/>
    </xf>
    <xf numFmtId="0" fontId="69" fillId="0" borderId="167" xfId="51" applyFont="1" applyFill="1" applyBorder="1" applyAlignment="1">
      <alignment horizontal="center" vertical="center" wrapText="1"/>
    </xf>
    <xf numFmtId="0" fontId="69" fillId="0" borderId="169" xfId="51" applyFont="1" applyFill="1" applyBorder="1" applyAlignment="1">
      <alignment horizontal="center" vertical="center" wrapText="1"/>
    </xf>
    <xf numFmtId="0" fontId="69" fillId="0" borderId="170" xfId="51" applyFont="1" applyFill="1" applyBorder="1" applyAlignment="1">
      <alignment horizontal="center" vertical="center" wrapText="1"/>
    </xf>
    <xf numFmtId="0" fontId="69" fillId="0" borderId="167" xfId="51" applyFont="1" applyFill="1" applyBorder="1" applyAlignment="1">
      <alignment horizontal="left" vertical="center" wrapText="1"/>
    </xf>
    <xf numFmtId="0" fontId="69" fillId="0" borderId="168" xfId="51" applyFont="1" applyFill="1" applyBorder="1" applyAlignment="1">
      <alignment horizontal="left" vertical="center" wrapText="1"/>
    </xf>
    <xf numFmtId="0" fontId="69" fillId="0" borderId="170" xfId="51" applyFont="1" applyFill="1" applyBorder="1" applyAlignment="1">
      <alignment horizontal="left" vertical="center" wrapText="1"/>
    </xf>
    <xf numFmtId="0" fontId="69" fillId="0" borderId="171" xfId="51" applyFont="1" applyFill="1" applyBorder="1" applyAlignment="1">
      <alignment horizontal="left" vertical="center" wrapText="1"/>
    </xf>
    <xf numFmtId="0" fontId="96" fillId="0" borderId="49" xfId="55" applyFont="1" applyBorder="1" applyAlignment="1">
      <alignment horizontal="center" vertical="center"/>
    </xf>
    <xf numFmtId="0" fontId="96" fillId="0" borderId="41" xfId="55" applyFont="1" applyBorder="1" applyAlignment="1">
      <alignment horizontal="center" vertical="center"/>
    </xf>
    <xf numFmtId="0" fontId="96" fillId="0" borderId="47" xfId="55" applyFont="1" applyBorder="1" applyAlignment="1">
      <alignment horizontal="center" vertical="center"/>
    </xf>
    <xf numFmtId="0" fontId="96" fillId="0" borderId="0" xfId="55" applyFont="1" applyAlignment="1">
      <alignment horizontal="right" vertical="center"/>
    </xf>
    <xf numFmtId="0" fontId="81" fillId="0" borderId="0" xfId="55" applyFont="1" applyBorder="1" applyAlignment="1">
      <alignment horizontal="right" vertical="top"/>
    </xf>
    <xf numFmtId="0" fontId="97" fillId="0" borderId="38" xfId="55" applyFont="1" applyBorder="1" applyAlignment="1">
      <alignment horizontal="center" vertical="center"/>
    </xf>
    <xf numFmtId="0" fontId="97" fillId="0" borderId="51" xfId="55" applyFont="1" applyBorder="1" applyAlignment="1">
      <alignment horizontal="center" vertical="center"/>
    </xf>
    <xf numFmtId="0" fontId="97" fillId="0" borderId="52" xfId="55" applyFont="1" applyBorder="1" applyAlignment="1">
      <alignment horizontal="center" vertical="center"/>
    </xf>
    <xf numFmtId="0" fontId="97" fillId="0" borderId="74" xfId="53" applyFont="1" applyBorder="1" applyAlignment="1">
      <alignment horizontal="left" vertical="center" wrapText="1"/>
    </xf>
    <xf numFmtId="0" fontId="97" fillId="0" borderId="35" xfId="53" applyFont="1" applyBorder="1" applyAlignment="1">
      <alignment horizontal="left" vertical="center" wrapText="1"/>
    </xf>
    <xf numFmtId="0" fontId="97" fillId="0" borderId="58" xfId="53" applyFont="1" applyBorder="1" applyAlignment="1">
      <alignment horizontal="left" vertical="center" wrapText="1"/>
    </xf>
    <xf numFmtId="0" fontId="97" fillId="0" borderId="57" xfId="53" applyFont="1" applyBorder="1" applyAlignment="1">
      <alignment horizontal="center" vertical="center" wrapText="1"/>
    </xf>
    <xf numFmtId="0" fontId="97" fillId="0" borderId="56" xfId="53" applyFont="1" applyBorder="1" applyAlignment="1">
      <alignment horizontal="center" vertical="center" wrapText="1"/>
    </xf>
    <xf numFmtId="0" fontId="97" fillId="0" borderId="77" xfId="53" applyFont="1" applyBorder="1" applyAlignment="1">
      <alignment horizontal="center" vertical="center" wrapText="1"/>
    </xf>
    <xf numFmtId="0" fontId="97" fillId="0" borderId="24" xfId="53" applyFont="1" applyBorder="1" applyAlignment="1">
      <alignment horizontal="center" vertical="center" wrapText="1"/>
    </xf>
    <xf numFmtId="0" fontId="97" fillId="0" borderId="20" xfId="53" applyFont="1" applyBorder="1" applyAlignment="1">
      <alignment horizontal="center" vertical="center" wrapText="1"/>
    </xf>
    <xf numFmtId="0" fontId="97" fillId="0" borderId="21" xfId="53" applyFont="1" applyBorder="1" applyAlignment="1">
      <alignment horizontal="center" vertical="center" wrapText="1"/>
    </xf>
    <xf numFmtId="0" fontId="97" fillId="0" borderId="14" xfId="53" applyFont="1" applyBorder="1" applyAlignment="1">
      <alignment horizontal="center" vertical="center" wrapText="1"/>
    </xf>
    <xf numFmtId="0" fontId="97" fillId="0" borderId="0" xfId="53" applyFont="1" applyBorder="1" applyAlignment="1">
      <alignment horizontal="center" vertical="center" wrapText="1"/>
    </xf>
    <xf numFmtId="0" fontId="97" fillId="0" borderId="15" xfId="53" applyFont="1" applyBorder="1" applyAlignment="1">
      <alignment horizontal="center" vertical="center" wrapText="1"/>
    </xf>
    <xf numFmtId="0" fontId="97" fillId="0" borderId="17" xfId="53" applyFont="1" applyBorder="1" applyAlignment="1">
      <alignment horizontal="center" vertical="center" wrapText="1"/>
    </xf>
    <xf numFmtId="0" fontId="97" fillId="0" borderId="18" xfId="53" applyFont="1" applyBorder="1" applyAlignment="1">
      <alignment horizontal="center" vertical="center" wrapText="1"/>
    </xf>
    <xf numFmtId="0" fontId="97" fillId="0" borderId="19" xfId="53" applyFont="1" applyBorder="1" applyAlignment="1">
      <alignment horizontal="center" vertical="center" wrapText="1"/>
    </xf>
    <xf numFmtId="0" fontId="97" fillId="0" borderId="12" xfId="53" applyFont="1" applyBorder="1" applyAlignment="1">
      <alignment horizontal="center" vertical="center" textRotation="255" wrapText="1"/>
    </xf>
    <xf numFmtId="0" fontId="97" fillId="0" borderId="22" xfId="53" applyFont="1" applyBorder="1" applyAlignment="1">
      <alignment horizontal="center" vertical="center" textRotation="255" wrapText="1"/>
    </xf>
    <xf numFmtId="0" fontId="97" fillId="0" borderId="24" xfId="53" applyFont="1" applyBorder="1" applyAlignment="1">
      <alignment horizontal="left" vertical="center" wrapText="1"/>
    </xf>
    <xf numFmtId="0" fontId="97" fillId="0" borderId="20" xfId="53" applyFont="1" applyBorder="1" applyAlignment="1">
      <alignment horizontal="left" vertical="center" wrapText="1"/>
    </xf>
    <xf numFmtId="0" fontId="97" fillId="0" borderId="62" xfId="53" applyFont="1" applyBorder="1" applyAlignment="1">
      <alignment horizontal="left" vertical="center" wrapText="1"/>
    </xf>
    <xf numFmtId="0" fontId="97" fillId="0" borderId="67" xfId="53" applyFont="1" applyBorder="1" applyAlignment="1">
      <alignment horizontal="center" vertical="center" wrapText="1"/>
    </xf>
    <xf numFmtId="0" fontId="97" fillId="0" borderId="16" xfId="53" applyFont="1" applyBorder="1" applyAlignment="1">
      <alignment horizontal="center" vertical="center" wrapText="1"/>
    </xf>
    <xf numFmtId="0" fontId="97" fillId="0" borderId="69" xfId="53" applyFont="1" applyBorder="1" applyAlignment="1">
      <alignment horizontal="center" vertical="center" wrapText="1"/>
    </xf>
    <xf numFmtId="0" fontId="98" fillId="0" borderId="16" xfId="53" applyFont="1" applyBorder="1" applyAlignment="1">
      <alignment horizontal="center" vertical="center" wrapText="1"/>
    </xf>
    <xf numFmtId="0" fontId="97" fillId="0" borderId="23" xfId="53" applyFont="1" applyBorder="1" applyAlignment="1">
      <alignment horizontal="center" vertical="center" textRotation="255" wrapText="1"/>
    </xf>
    <xf numFmtId="0" fontId="97" fillId="0" borderId="28" xfId="43" applyFont="1" applyBorder="1" applyAlignment="1">
      <alignment horizontal="center" vertical="center"/>
    </xf>
    <xf numFmtId="0" fontId="97" fillId="0" borderId="27" xfId="43" applyFont="1" applyBorder="1" applyAlignment="1">
      <alignment horizontal="center" vertical="center"/>
    </xf>
    <xf numFmtId="0" fontId="97" fillId="0" borderId="24" xfId="43" applyFont="1" applyBorder="1" applyAlignment="1">
      <alignment horizontal="center" vertical="center"/>
    </xf>
    <xf numFmtId="0" fontId="97" fillId="0" borderId="20" xfId="43" applyFont="1" applyBorder="1" applyAlignment="1">
      <alignment horizontal="center" vertical="center"/>
    </xf>
    <xf numFmtId="0" fontId="97" fillId="0" borderId="21" xfId="43" applyFont="1" applyBorder="1" applyAlignment="1">
      <alignment horizontal="center" vertical="center"/>
    </xf>
    <xf numFmtId="0" fontId="97" fillId="0" borderId="68" xfId="43" applyFont="1" applyBorder="1" applyAlignment="1">
      <alignment horizontal="center" vertical="center"/>
    </xf>
    <xf numFmtId="0" fontId="97" fillId="0" borderId="48" xfId="43" applyFont="1" applyBorder="1" applyAlignment="1">
      <alignment horizontal="center" vertical="center"/>
    </xf>
    <xf numFmtId="0" fontId="97" fillId="0" borderId="53" xfId="43" applyFont="1" applyBorder="1" applyAlignment="1">
      <alignment horizontal="center" vertical="center"/>
    </xf>
    <xf numFmtId="0" fontId="97" fillId="0" borderId="20" xfId="43" applyFont="1" applyBorder="1" applyAlignment="1">
      <alignment horizontal="center" vertical="center" wrapText="1"/>
    </xf>
    <xf numFmtId="0" fontId="97" fillId="0" borderId="62" xfId="43" applyFont="1" applyBorder="1" applyAlignment="1">
      <alignment horizontal="center" vertical="center"/>
    </xf>
    <xf numFmtId="0" fontId="97" fillId="0" borderId="91" xfId="43" applyFont="1" applyBorder="1" applyAlignment="1">
      <alignment horizontal="center" vertical="center"/>
    </xf>
    <xf numFmtId="0" fontId="99" fillId="0" borderId="74" xfId="43" applyFont="1" applyBorder="1" applyAlignment="1">
      <alignment horizontal="center" vertical="center"/>
    </xf>
    <xf numFmtId="0" fontId="99" fillId="0" borderId="58" xfId="43" applyFont="1" applyBorder="1" applyAlignment="1">
      <alignment horizontal="center" vertical="center"/>
    </xf>
    <xf numFmtId="0" fontId="97" fillId="0" borderId="54" xfId="43" applyFont="1" applyBorder="1" applyAlignment="1">
      <alignment horizontal="center" vertical="center" wrapText="1"/>
    </xf>
    <xf numFmtId="0" fontId="97" fillId="0" borderId="75" xfId="43" applyFont="1" applyBorder="1" applyAlignment="1">
      <alignment horizontal="center" vertical="center" wrapText="1"/>
    </xf>
    <xf numFmtId="0" fontId="97" fillId="0" borderId="83" xfId="43" applyFont="1" applyBorder="1" applyAlignment="1">
      <alignment horizontal="center" vertical="center" wrapText="1"/>
    </xf>
    <xf numFmtId="0" fontId="97" fillId="0" borderId="103" xfId="43" applyFont="1" applyBorder="1" applyAlignment="1">
      <alignment horizontal="center" vertical="center" wrapText="1"/>
    </xf>
    <xf numFmtId="0" fontId="97" fillId="0" borderId="104" xfId="43" applyFont="1" applyBorder="1" applyAlignment="1">
      <alignment horizontal="center" vertical="center" wrapText="1"/>
    </xf>
    <xf numFmtId="0" fontId="97" fillId="0" borderId="105" xfId="43" applyFont="1" applyBorder="1" applyAlignment="1">
      <alignment horizontal="center" vertical="center" wrapText="1"/>
    </xf>
    <xf numFmtId="0" fontId="97" fillId="0" borderId="42" xfId="43" applyFont="1" applyBorder="1" applyAlignment="1">
      <alignment horizontal="left" vertical="center" wrapText="1"/>
    </xf>
    <xf numFmtId="0" fontId="97" fillId="0" borderId="37" xfId="43" applyFont="1" applyBorder="1" applyAlignment="1">
      <alignment horizontal="left" vertical="center" wrapText="1"/>
    </xf>
    <xf numFmtId="0" fontId="97" fillId="0" borderId="38" xfId="43" applyFont="1" applyBorder="1" applyAlignment="1">
      <alignment horizontal="left" vertical="center" wrapText="1"/>
    </xf>
    <xf numFmtId="0" fontId="97" fillId="0" borderId="11" xfId="43" applyFont="1" applyBorder="1" applyAlignment="1">
      <alignment horizontal="left" vertical="center" wrapText="1"/>
    </xf>
    <xf numFmtId="0" fontId="97" fillId="0" borderId="16" xfId="43" applyFont="1" applyBorder="1" applyAlignment="1">
      <alignment horizontal="left" vertical="center" wrapText="1"/>
    </xf>
    <xf numFmtId="0" fontId="97" fillId="0" borderId="10" xfId="43" applyFont="1" applyBorder="1" applyAlignment="1">
      <alignment horizontal="left" vertical="center" wrapText="1"/>
    </xf>
    <xf numFmtId="0" fontId="97" fillId="0" borderId="25" xfId="43" applyFont="1" applyBorder="1" applyAlignment="1">
      <alignment horizontal="left" vertical="center" wrapText="1"/>
    </xf>
    <xf numFmtId="0" fontId="97" fillId="0" borderId="26" xfId="43" applyFont="1" applyBorder="1" applyAlignment="1">
      <alignment horizontal="left" vertical="center" wrapText="1"/>
    </xf>
    <xf numFmtId="0" fontId="97" fillId="0" borderId="49" xfId="43" applyFont="1" applyBorder="1" applyAlignment="1">
      <alignment horizontal="left" vertical="center" wrapText="1"/>
    </xf>
    <xf numFmtId="0" fontId="97" fillId="0" borderId="48" xfId="43" applyFont="1" applyBorder="1" applyAlignment="1">
      <alignment horizontal="center" vertical="center" wrapText="1"/>
    </xf>
    <xf numFmtId="0" fontId="97" fillId="0" borderId="59" xfId="43" applyFont="1" applyBorder="1" applyAlignment="1">
      <alignment horizontal="left" vertical="center" wrapText="1"/>
    </xf>
    <xf numFmtId="0" fontId="97" fillId="0" borderId="51" xfId="43" applyFont="1" applyBorder="1" applyAlignment="1">
      <alignment horizontal="left" vertical="center" wrapText="1"/>
    </xf>
    <xf numFmtId="0" fontId="97" fillId="0" borderId="60" xfId="43" applyFont="1" applyBorder="1" applyAlignment="1">
      <alignment horizontal="left" vertical="center" wrapText="1"/>
    </xf>
    <xf numFmtId="0" fontId="97" fillId="0" borderId="13" xfId="43" applyFont="1" applyBorder="1" applyAlignment="1">
      <alignment horizontal="left" vertical="center" wrapText="1"/>
    </xf>
    <xf numFmtId="0" fontId="97" fillId="0" borderId="89" xfId="43" applyFont="1" applyBorder="1" applyAlignment="1">
      <alignment horizontal="left" vertical="center" wrapText="1"/>
    </xf>
    <xf numFmtId="0" fontId="97" fillId="0" borderId="41" xfId="43" applyFont="1" applyBorder="1" applyAlignment="1">
      <alignment horizontal="left" vertical="center" wrapText="1"/>
    </xf>
    <xf numFmtId="0" fontId="102" fillId="0" borderId="0" xfId="57" applyFont="1" applyAlignment="1">
      <alignment horizontal="center" vertical="center"/>
    </xf>
    <xf numFmtId="0" fontId="102" fillId="0" borderId="16" xfId="57" applyFont="1" applyBorder="1" applyAlignment="1">
      <alignment horizontal="center" vertical="center"/>
    </xf>
    <xf numFmtId="0" fontId="102" fillId="29" borderId="16" xfId="57" applyFont="1" applyFill="1" applyBorder="1" applyAlignment="1" applyProtection="1">
      <alignment horizontal="center" vertical="center" shrinkToFit="1"/>
      <protection locked="0"/>
    </xf>
    <xf numFmtId="0" fontId="102" fillId="29" borderId="16" xfId="57" applyFont="1" applyFill="1" applyBorder="1" applyAlignment="1" applyProtection="1">
      <alignment horizontal="center" vertical="center"/>
      <protection locked="0"/>
    </xf>
    <xf numFmtId="0" fontId="102" fillId="29" borderId="0" xfId="57" applyFont="1" applyFill="1" applyAlignment="1" applyProtection="1">
      <alignment horizontal="center" vertical="center" shrinkToFit="1"/>
      <protection locked="0"/>
    </xf>
    <xf numFmtId="0" fontId="102" fillId="0" borderId="10" xfId="57" applyFont="1" applyBorder="1" applyAlignment="1">
      <alignment horizontal="center" vertical="center" shrinkToFit="1"/>
    </xf>
    <xf numFmtId="0" fontId="102" fillId="0" borderId="13" xfId="57" applyFont="1" applyBorder="1" applyAlignment="1">
      <alignment horizontal="center" vertical="center" shrinkToFit="1"/>
    </xf>
    <xf numFmtId="0" fontId="102" fillId="0" borderId="11" xfId="57" applyFont="1" applyBorder="1" applyAlignment="1">
      <alignment horizontal="center" vertical="center" shrinkToFit="1"/>
    </xf>
    <xf numFmtId="181" fontId="104" fillId="29" borderId="10" xfId="57" applyNumberFormat="1" applyFont="1" applyFill="1" applyBorder="1" applyAlignment="1" applyProtection="1">
      <alignment horizontal="right" vertical="center"/>
      <protection locked="0"/>
    </xf>
    <xf numFmtId="181" fontId="104" fillId="29" borderId="13" xfId="57" applyNumberFormat="1" applyFont="1" applyFill="1" applyBorder="1" applyAlignment="1" applyProtection="1">
      <alignment horizontal="right" vertical="center"/>
      <protection locked="0"/>
    </xf>
    <xf numFmtId="0" fontId="102" fillId="0" borderId="13" xfId="57" applyFont="1" applyBorder="1" applyAlignment="1">
      <alignment horizontal="center" vertical="center"/>
    </xf>
    <xf numFmtId="0" fontId="102" fillId="0" borderId="11" xfId="57" applyFont="1" applyBorder="1" applyAlignment="1">
      <alignment horizontal="center" vertical="center"/>
    </xf>
    <xf numFmtId="0" fontId="102" fillId="0" borderId="10" xfId="57" applyFont="1" applyBorder="1" applyAlignment="1">
      <alignment horizontal="center" vertical="center"/>
    </xf>
    <xf numFmtId="176" fontId="104" fillId="29" borderId="16" xfId="57" applyNumberFormat="1" applyFont="1" applyFill="1" applyBorder="1" applyAlignment="1" applyProtection="1">
      <alignment horizontal="right" vertical="center"/>
      <protection locked="0"/>
    </xf>
    <xf numFmtId="0" fontId="102" fillId="0" borderId="16" xfId="57" applyFont="1" applyBorder="1" applyAlignment="1">
      <alignment horizontal="left" vertical="center"/>
    </xf>
    <xf numFmtId="0" fontId="102" fillId="0" borderId="16" xfId="57" applyFont="1" applyBorder="1" applyAlignment="1">
      <alignment horizontal="center" vertical="center" shrinkToFit="1"/>
    </xf>
    <xf numFmtId="181" fontId="104" fillId="0" borderId="10" xfId="57" applyNumberFormat="1" applyFont="1" applyBorder="1" applyAlignment="1">
      <alignment horizontal="right" vertical="center"/>
    </xf>
    <xf numFmtId="181" fontId="104" fillId="0" borderId="13" xfId="57" applyNumberFormat="1" applyFont="1" applyBorder="1" applyAlignment="1">
      <alignment horizontal="right" vertical="center"/>
    </xf>
    <xf numFmtId="181" fontId="104" fillId="0" borderId="10" xfId="57" applyNumberFormat="1" applyFont="1" applyBorder="1" applyAlignment="1">
      <alignment horizontal="right" vertical="center" shrinkToFit="1"/>
    </xf>
    <xf numFmtId="181" fontId="104" fillId="0" borderId="13" xfId="57" applyNumberFormat="1" applyFont="1" applyBorder="1" applyAlignment="1">
      <alignment horizontal="right" vertical="center" shrinkToFit="1"/>
    </xf>
    <xf numFmtId="181" fontId="104" fillId="29" borderId="10" xfId="57" applyNumberFormat="1" applyFont="1" applyFill="1" applyBorder="1" applyAlignment="1" applyProtection="1">
      <alignment horizontal="right" vertical="center" shrinkToFit="1"/>
      <protection locked="0"/>
    </xf>
    <xf numFmtId="181" fontId="104" fillId="29" borderId="13" xfId="57" applyNumberFormat="1" applyFont="1" applyFill="1" applyBorder="1" applyAlignment="1" applyProtection="1">
      <alignment horizontal="right" vertical="center" shrinkToFit="1"/>
      <protection locked="0"/>
    </xf>
    <xf numFmtId="181" fontId="104" fillId="29" borderId="17" xfId="57" applyNumberFormat="1" applyFont="1" applyFill="1" applyBorder="1" applyAlignment="1" applyProtection="1">
      <alignment horizontal="right" vertical="center"/>
      <protection locked="0"/>
    </xf>
    <xf numFmtId="181" fontId="104" fillId="29" borderId="18" xfId="57" applyNumberFormat="1" applyFont="1" applyFill="1" applyBorder="1" applyAlignment="1" applyProtection="1">
      <alignment horizontal="right" vertical="center"/>
      <protection locked="0"/>
    </xf>
    <xf numFmtId="0" fontId="102" fillId="0" borderId="18" xfId="57" applyFont="1" applyBorder="1" applyAlignment="1">
      <alignment horizontal="center" vertical="center"/>
    </xf>
    <xf numFmtId="0" fontId="102" fillId="0" borderId="19" xfId="57" applyFont="1" applyBorder="1" applyAlignment="1">
      <alignment horizontal="center" vertical="center"/>
    </xf>
    <xf numFmtId="181" fontId="104" fillId="29" borderId="17" xfId="57" applyNumberFormat="1" applyFont="1" applyFill="1" applyBorder="1" applyAlignment="1" applyProtection="1">
      <alignment horizontal="right" vertical="center" shrinkToFit="1"/>
      <protection locked="0"/>
    </xf>
    <xf numFmtId="181" fontId="104" fillId="29" borderId="18" xfId="57" applyNumberFormat="1" applyFont="1" applyFill="1" applyBorder="1" applyAlignment="1" applyProtection="1">
      <alignment horizontal="right" vertical="center" shrinkToFit="1"/>
      <protection locked="0"/>
    </xf>
    <xf numFmtId="181" fontId="104" fillId="0" borderId="17" xfId="57" applyNumberFormat="1" applyFont="1" applyBorder="1" applyAlignment="1">
      <alignment horizontal="right" vertical="center"/>
    </xf>
    <xf numFmtId="181" fontId="104" fillId="0" borderId="18" xfId="57" applyNumberFormat="1" applyFont="1" applyBorder="1" applyAlignment="1">
      <alignment horizontal="right" vertical="center"/>
    </xf>
    <xf numFmtId="181" fontId="104" fillId="0" borderId="17" xfId="57" applyNumberFormat="1" applyFont="1" applyBorder="1" applyAlignment="1">
      <alignment horizontal="right" vertical="center" shrinkToFit="1"/>
    </xf>
    <xf numFmtId="181" fontId="104" fillId="0" borderId="18" xfId="57" applyNumberFormat="1" applyFont="1" applyBorder="1" applyAlignment="1">
      <alignment horizontal="right" vertical="center" shrinkToFit="1"/>
    </xf>
    <xf numFmtId="185" fontId="104" fillId="0" borderId="17" xfId="57" applyNumberFormat="1" applyFont="1" applyBorder="1" applyAlignment="1">
      <alignment horizontal="right" vertical="center" shrinkToFit="1"/>
    </xf>
    <xf numFmtId="185" fontId="104" fillId="0" borderId="18" xfId="57" applyNumberFormat="1" applyFont="1" applyBorder="1" applyAlignment="1">
      <alignment horizontal="right" vertical="center" shrinkToFit="1"/>
    </xf>
    <xf numFmtId="0" fontId="114" fillId="0" borderId="74" xfId="57" applyFont="1" applyBorder="1" applyAlignment="1">
      <alignment horizontal="center" vertical="center"/>
    </xf>
    <xf numFmtId="0" fontId="114" fillId="0" borderId="35" xfId="57" applyFont="1" applyBorder="1" applyAlignment="1">
      <alignment horizontal="center" vertical="center"/>
    </xf>
    <xf numFmtId="0" fontId="114" fillId="0" borderId="58" xfId="57" applyFont="1" applyBorder="1" applyAlignment="1">
      <alignment horizontal="center" vertical="center"/>
    </xf>
    <xf numFmtId="0" fontId="114" fillId="0" borderId="29" xfId="57" applyFont="1" applyBorder="1" applyAlignment="1">
      <alignment horizontal="center" vertical="center"/>
    </xf>
    <xf numFmtId="0" fontId="114" fillId="0" borderId="48" xfId="57" applyFont="1" applyBorder="1" applyAlignment="1">
      <alignment horizontal="center" vertical="center"/>
    </xf>
    <xf numFmtId="0" fontId="114" fillId="0" borderId="91" xfId="57" applyFont="1" applyBorder="1" applyAlignment="1">
      <alignment horizontal="center" vertical="center"/>
    </xf>
    <xf numFmtId="185" fontId="104" fillId="0" borderId="10" xfId="57" applyNumberFormat="1" applyFont="1" applyFill="1" applyBorder="1" applyAlignment="1" applyProtection="1">
      <alignment horizontal="right" vertical="center"/>
      <protection locked="0"/>
    </xf>
    <xf numFmtId="185" fontId="104" fillId="0" borderId="13" xfId="57" applyNumberFormat="1" applyFont="1" applyFill="1" applyBorder="1" applyAlignment="1" applyProtection="1">
      <alignment horizontal="right" vertical="center"/>
      <protection locked="0"/>
    </xf>
    <xf numFmtId="185" fontId="104" fillId="0" borderId="11" xfId="57" applyNumberFormat="1" applyFont="1" applyFill="1" applyBorder="1" applyAlignment="1" applyProtection="1">
      <alignment horizontal="right" vertical="center"/>
      <protection locked="0"/>
    </xf>
    <xf numFmtId="185" fontId="59" fillId="0" borderId="16" xfId="57" applyNumberFormat="1" applyFont="1" applyBorder="1" applyAlignment="1">
      <alignment horizontal="center" vertical="center"/>
    </xf>
    <xf numFmtId="185" fontId="104" fillId="29" borderId="16" xfId="57" applyNumberFormat="1" applyFont="1" applyFill="1" applyBorder="1" applyAlignment="1" applyProtection="1">
      <alignment horizontal="right" vertical="center"/>
      <protection locked="0"/>
    </xf>
    <xf numFmtId="185" fontId="104" fillId="0" borderId="10" xfId="57" applyNumberFormat="1" applyFont="1" applyBorder="1" applyAlignment="1">
      <alignment horizontal="right" vertical="center" shrinkToFit="1"/>
    </xf>
    <xf numFmtId="185" fontId="104" fillId="0" borderId="13" xfId="57" applyNumberFormat="1" applyFont="1" applyBorder="1" applyAlignment="1">
      <alignment horizontal="right" vertical="center" shrinkToFit="1"/>
    </xf>
    <xf numFmtId="0" fontId="102" fillId="0" borderId="154" xfId="57" applyFont="1" applyBorder="1" applyAlignment="1">
      <alignment horizontal="center" vertical="center"/>
    </xf>
    <xf numFmtId="0" fontId="102" fillId="0" borderId="155" xfId="57" applyFont="1" applyBorder="1" applyAlignment="1">
      <alignment horizontal="center" vertical="center"/>
    </xf>
    <xf numFmtId="0" fontId="102" fillId="0" borderId="156" xfId="57" applyFont="1" applyBorder="1" applyAlignment="1">
      <alignment horizontal="center" vertical="center"/>
    </xf>
    <xf numFmtId="0" fontId="106" fillId="0" borderId="74" xfId="57" applyFont="1" applyBorder="1" applyAlignment="1">
      <alignment horizontal="center" vertical="center"/>
    </xf>
    <xf numFmtId="0" fontId="106" fillId="0" borderId="35" xfId="57" applyFont="1" applyBorder="1" applyAlignment="1">
      <alignment horizontal="center" vertical="center"/>
    </xf>
    <xf numFmtId="0" fontId="106" fillId="0" borderId="58" xfId="57" applyFont="1" applyBorder="1" applyAlignment="1">
      <alignment horizontal="center" vertical="center"/>
    </xf>
    <xf numFmtId="0" fontId="106" fillId="0" borderId="29" xfId="57" applyFont="1" applyBorder="1" applyAlignment="1">
      <alignment horizontal="center" vertical="center"/>
    </xf>
    <xf numFmtId="0" fontId="106" fillId="0" borderId="48" xfId="57" applyFont="1" applyBorder="1" applyAlignment="1">
      <alignment horizontal="center" vertical="center"/>
    </xf>
    <xf numFmtId="0" fontId="106" fillId="0" borderId="91" xfId="57" applyFont="1" applyBorder="1" applyAlignment="1">
      <alignment horizontal="center" vertical="center"/>
    </xf>
    <xf numFmtId="0" fontId="76" fillId="0" borderId="203" xfId="45" applyFont="1" applyBorder="1">
      <alignment vertical="center"/>
    </xf>
    <xf numFmtId="0" fontId="76" fillId="0" borderId="17" xfId="45" applyFont="1" applyBorder="1">
      <alignment vertical="center"/>
    </xf>
    <xf numFmtId="0" fontId="76" fillId="0" borderId="0" xfId="45" applyFont="1" applyAlignment="1">
      <alignment horizontal="center" vertical="center" wrapText="1" justifyLastLine="1"/>
    </xf>
    <xf numFmtId="0" fontId="76" fillId="0" borderId="0" xfId="45" applyFont="1" applyAlignment="1">
      <alignment horizontal="right" vertical="center"/>
    </xf>
    <xf numFmtId="0" fontId="76" fillId="0" borderId="20" xfId="45" applyFont="1" applyBorder="1" applyAlignment="1">
      <alignment horizontal="center" vertical="center"/>
    </xf>
    <xf numFmtId="0" fontId="76" fillId="0" borderId="21" xfId="45" applyFont="1" applyBorder="1" applyAlignment="1">
      <alignment horizontal="center" vertical="center"/>
    </xf>
    <xf numFmtId="0" fontId="76" fillId="0" borderId="10" xfId="45" applyFont="1" applyBorder="1" applyAlignment="1">
      <alignment horizontal="center" vertical="center"/>
    </xf>
    <xf numFmtId="0" fontId="76" fillId="0" borderId="13" xfId="45" applyFont="1" applyBorder="1" applyAlignment="1">
      <alignment horizontal="center" vertical="center"/>
    </xf>
    <xf numFmtId="0" fontId="76" fillId="0" borderId="11" xfId="45" applyFont="1" applyBorder="1" applyAlignment="1">
      <alignment horizontal="center" vertical="center"/>
    </xf>
    <xf numFmtId="0" fontId="143" fillId="31" borderId="10" xfId="45" applyFont="1" applyFill="1" applyBorder="1" applyAlignment="1">
      <alignment horizontal="center" vertical="center"/>
    </xf>
    <xf numFmtId="0" fontId="143" fillId="31" borderId="11" xfId="45" applyFont="1" applyFill="1" applyBorder="1" applyAlignment="1">
      <alignment horizontal="center" vertical="center"/>
    </xf>
    <xf numFmtId="0" fontId="81" fillId="0" borderId="24" xfId="45" applyFont="1" applyBorder="1" applyAlignment="1">
      <alignment vertical="center" wrapText="1"/>
    </xf>
    <xf numFmtId="0" fontId="81" fillId="0" borderId="203" xfId="45" applyFont="1" applyBorder="1">
      <alignment vertical="center"/>
    </xf>
    <xf numFmtId="0" fontId="81" fillId="0" borderId="17" xfId="45" applyFont="1" applyBorder="1">
      <alignment vertical="center"/>
    </xf>
    <xf numFmtId="0" fontId="96" fillId="0" borderId="24" xfId="45" applyFont="1" applyBorder="1" applyAlignment="1">
      <alignment horizontal="left" vertical="center"/>
    </xf>
    <xf numFmtId="0" fontId="96" fillId="0" borderId="20" xfId="45" applyFont="1" applyBorder="1" applyAlignment="1">
      <alignment horizontal="left" vertical="center"/>
    </xf>
    <xf numFmtId="0" fontId="96" fillId="0" borderId="21" xfId="45" applyFont="1" applyBorder="1" applyAlignment="1">
      <alignment horizontal="left" vertical="center"/>
    </xf>
    <xf numFmtId="0" fontId="81" fillId="31" borderId="59" xfId="45" applyFont="1" applyFill="1" applyBorder="1" applyAlignment="1">
      <alignment horizontal="center" vertical="center"/>
    </xf>
    <xf numFmtId="0" fontId="81" fillId="31" borderId="52" xfId="45" applyFont="1" applyFill="1" applyBorder="1" applyAlignment="1">
      <alignment horizontal="center" vertical="center"/>
    </xf>
    <xf numFmtId="0" fontId="76" fillId="31" borderId="59" xfId="45" applyFont="1" applyFill="1" applyBorder="1" applyAlignment="1">
      <alignment horizontal="center" vertical="center"/>
    </xf>
    <xf numFmtId="0" fontId="76" fillId="31" borderId="51" xfId="45" applyFont="1" applyFill="1" applyBorder="1" applyAlignment="1">
      <alignment horizontal="center" vertical="center"/>
    </xf>
    <xf numFmtId="0" fontId="76" fillId="31" borderId="42" xfId="45" applyFont="1" applyFill="1" applyBorder="1" applyAlignment="1">
      <alignment horizontal="center" vertical="center"/>
    </xf>
    <xf numFmtId="0" fontId="98" fillId="31" borderId="28" xfId="45" applyFont="1" applyFill="1" applyBorder="1" applyAlignment="1">
      <alignment horizontal="center" vertical="center"/>
    </xf>
    <xf numFmtId="0" fontId="98" fillId="31" borderId="16" xfId="45" applyFont="1" applyFill="1" applyBorder="1" applyAlignment="1">
      <alignment horizontal="center" vertical="center"/>
    </xf>
    <xf numFmtId="0" fontId="98" fillId="31" borderId="27" xfId="45" applyFont="1" applyFill="1" applyBorder="1" applyAlignment="1">
      <alignment horizontal="center" vertical="center" wrapText="1"/>
    </xf>
    <xf numFmtId="0" fontId="98" fillId="31" borderId="26" xfId="45" applyFont="1" applyFill="1" applyBorder="1" applyAlignment="1">
      <alignment horizontal="center" vertical="center" wrapText="1"/>
    </xf>
    <xf numFmtId="0" fontId="148" fillId="0" borderId="24" xfId="45" applyFont="1" applyBorder="1" applyAlignment="1">
      <alignment horizontal="left" vertical="center"/>
    </xf>
    <xf numFmtId="0" fontId="97" fillId="0" borderId="20" xfId="45" applyFont="1" applyBorder="1" applyAlignment="1">
      <alignment horizontal="left" vertical="center"/>
    </xf>
    <xf numFmtId="0" fontId="97" fillId="0" borderId="21" xfId="45" applyFont="1" applyBorder="1" applyAlignment="1">
      <alignment horizontal="left" vertical="center"/>
    </xf>
    <xf numFmtId="0" fontId="143" fillId="0" borderId="0" xfId="45" applyFont="1" applyAlignment="1">
      <alignment horizontal="left" vertical="top" wrapText="1"/>
    </xf>
    <xf numFmtId="0" fontId="97" fillId="0" borderId="24" xfId="45" applyFont="1" applyBorder="1" applyAlignment="1">
      <alignment horizontal="left" vertical="center"/>
    </xf>
    <xf numFmtId="0" fontId="97" fillId="0" borderId="86" xfId="45" applyFont="1" applyBorder="1" applyAlignment="1">
      <alignment horizontal="center" vertical="center" wrapText="1"/>
    </xf>
    <xf numFmtId="0" fontId="97" fillId="0" borderId="87" xfId="45" applyFont="1" applyBorder="1" applyAlignment="1">
      <alignment horizontal="center" vertical="center" wrapText="1"/>
    </xf>
    <xf numFmtId="0" fontId="97" fillId="0" borderId="205" xfId="45" applyFont="1" applyBorder="1" applyAlignment="1">
      <alignment horizontal="center" vertical="center" wrapText="1"/>
    </xf>
    <xf numFmtId="0" fontId="97" fillId="0" borderId="206" xfId="45" applyFont="1" applyBorder="1" applyAlignment="1">
      <alignment horizontal="center" vertical="center" wrapText="1"/>
    </xf>
    <xf numFmtId="0" fontId="5" fillId="0" borderId="0" xfId="51" applyFont="1" applyAlignment="1">
      <alignment horizontal="center" vertical="center"/>
    </xf>
    <xf numFmtId="0" fontId="5" fillId="0" borderId="0" xfId="51" applyFont="1" applyAlignment="1">
      <alignment horizontal="center" vertical="center" shrinkToFit="1"/>
    </xf>
    <xf numFmtId="0" fontId="5" fillId="0" borderId="13" xfId="51" applyFont="1" applyBorder="1" applyAlignment="1">
      <alignment horizontal="center" vertical="center"/>
    </xf>
    <xf numFmtId="0" fontId="5" fillId="0" borderId="11" xfId="51" applyFont="1" applyBorder="1" applyAlignment="1">
      <alignment horizontal="center" vertical="center"/>
    </xf>
    <xf numFmtId="0" fontId="5" fillId="0" borderId="10" xfId="51" applyFont="1" applyBorder="1" applyAlignment="1">
      <alignment horizontal="center" vertical="center"/>
    </xf>
    <xf numFmtId="0" fontId="5" fillId="0" borderId="10" xfId="51" applyFont="1" applyBorder="1" applyAlignment="1">
      <alignment horizontal="center" vertical="center" shrinkToFit="1"/>
    </xf>
    <xf numFmtId="0" fontId="5" fillId="0" borderId="13" xfId="51" applyFont="1" applyBorder="1" applyAlignment="1">
      <alignment horizontal="center" vertical="center" shrinkToFit="1"/>
    </xf>
    <xf numFmtId="0" fontId="5" fillId="0" borderId="11" xfId="51" applyFont="1" applyBorder="1" applyAlignment="1">
      <alignment horizontal="center" vertical="center" shrinkToFit="1"/>
    </xf>
    <xf numFmtId="0" fontId="125" fillId="27" borderId="173" xfId="51" applyFont="1" applyFill="1" applyBorder="1" applyAlignment="1">
      <alignment horizontal="left" vertical="center" shrinkToFit="1"/>
    </xf>
    <xf numFmtId="186" fontId="5" fillId="29" borderId="0" xfId="51" applyNumberFormat="1" applyFont="1" applyFill="1" applyAlignment="1">
      <alignment horizontal="right" vertical="center" shrinkToFit="1"/>
    </xf>
    <xf numFmtId="186" fontId="5" fillId="0" borderId="0" xfId="51" applyNumberFormat="1" applyFont="1" applyAlignment="1">
      <alignment horizontal="right" vertical="center" shrinkToFit="1"/>
    </xf>
    <xf numFmtId="0" fontId="124" fillId="0" borderId="16" xfId="57" applyFont="1" applyBorder="1" applyAlignment="1">
      <alignment horizontal="center" vertical="center"/>
    </xf>
    <xf numFmtId="0" fontId="124" fillId="30" borderId="10" xfId="57" applyFont="1" applyFill="1" applyBorder="1" applyAlignment="1" applyProtection="1">
      <alignment horizontal="center" vertical="center" shrinkToFit="1"/>
      <protection locked="0"/>
    </xf>
    <xf numFmtId="0" fontId="124" fillId="30" borderId="13" xfId="57" applyFont="1" applyFill="1" applyBorder="1" applyAlignment="1" applyProtection="1">
      <alignment horizontal="center" vertical="center" shrinkToFit="1"/>
      <protection locked="0"/>
    </xf>
    <xf numFmtId="0" fontId="124" fillId="30" borderId="11" xfId="57" applyFont="1" applyFill="1" applyBorder="1" applyAlignment="1" applyProtection="1">
      <alignment horizontal="center" vertical="center" shrinkToFit="1"/>
      <protection locked="0"/>
    </xf>
    <xf numFmtId="0" fontId="124" fillId="30" borderId="16" xfId="57" applyFont="1" applyFill="1" applyBorder="1" applyAlignment="1" applyProtection="1">
      <alignment horizontal="center" vertical="center" shrinkToFit="1"/>
      <protection locked="0"/>
    </xf>
    <xf numFmtId="0" fontId="124" fillId="0" borderId="10" xfId="57" applyFont="1" applyBorder="1" applyAlignment="1">
      <alignment horizontal="center" vertical="center"/>
    </xf>
    <xf numFmtId="0" fontId="124" fillId="0" borderId="13" xfId="57" applyFont="1" applyBorder="1" applyAlignment="1">
      <alignment horizontal="center" vertical="center"/>
    </xf>
    <xf numFmtId="0" fontId="124" fillId="0" borderId="11" xfId="57" applyFont="1" applyBorder="1" applyAlignment="1">
      <alignment horizontal="center" vertical="center"/>
    </xf>
    <xf numFmtId="0" fontId="124" fillId="30" borderId="10" xfId="57" applyFont="1" applyFill="1" applyBorder="1" applyAlignment="1">
      <alignment horizontal="center" vertical="center"/>
    </xf>
    <xf numFmtId="0" fontId="124" fillId="30" borderId="13" xfId="57" applyFont="1" applyFill="1" applyBorder="1" applyAlignment="1">
      <alignment horizontal="center" vertical="center"/>
    </xf>
    <xf numFmtId="0" fontId="124" fillId="30" borderId="11" xfId="57" applyFont="1" applyFill="1" applyBorder="1" applyAlignment="1">
      <alignment horizontal="center" vertical="center"/>
    </xf>
    <xf numFmtId="0" fontId="5" fillId="30" borderId="16" xfId="51" applyFont="1" applyFill="1" applyBorder="1" applyAlignment="1">
      <alignment horizontal="center" vertical="center"/>
    </xf>
    <xf numFmtId="0" fontId="5" fillId="0" borderId="24" xfId="51" applyFont="1" applyBorder="1" applyAlignment="1">
      <alignment horizontal="center" vertical="center" shrinkToFit="1"/>
    </xf>
    <xf numFmtId="0" fontId="5" fillId="0" borderId="20" xfId="51" applyFont="1" applyBorder="1" applyAlignment="1">
      <alignment horizontal="center" vertical="center" shrinkToFit="1"/>
    </xf>
    <xf numFmtId="0" fontId="5" fillId="0" borderId="21" xfId="51" applyFont="1" applyBorder="1" applyAlignment="1">
      <alignment horizontal="center" vertical="center" shrinkToFit="1"/>
    </xf>
    <xf numFmtId="186" fontId="5" fillId="30" borderId="10" xfId="51" applyNumberFormat="1" applyFont="1" applyFill="1" applyBorder="1" applyAlignment="1">
      <alignment horizontal="right" vertical="center" shrinkToFit="1"/>
    </xf>
    <xf numFmtId="186" fontId="5" fillId="30" borderId="13" xfId="51" applyNumberFormat="1" applyFont="1" applyFill="1" applyBorder="1" applyAlignment="1">
      <alignment horizontal="right" vertical="center" shrinkToFit="1"/>
    </xf>
    <xf numFmtId="186" fontId="5" fillId="30" borderId="11" xfId="51" applyNumberFormat="1" applyFont="1" applyFill="1" applyBorder="1" applyAlignment="1">
      <alignment horizontal="right" vertical="center" shrinkToFit="1"/>
    </xf>
    <xf numFmtId="187" fontId="5" fillId="0" borderId="0" xfId="51" applyNumberFormat="1" applyFont="1" applyAlignment="1">
      <alignment horizontal="right" vertical="center" shrinkToFit="1"/>
    </xf>
    <xf numFmtId="186" fontId="5" fillId="0" borderId="10" xfId="51" applyNumberFormat="1" applyFont="1" applyBorder="1" applyAlignment="1">
      <alignment horizontal="right" vertical="center" shrinkToFit="1"/>
    </xf>
    <xf numFmtId="186" fontId="5" fillId="0" borderId="13" xfId="51" applyNumberFormat="1" applyFont="1" applyBorder="1" applyAlignment="1">
      <alignment horizontal="right" vertical="center" shrinkToFit="1"/>
    </xf>
    <xf numFmtId="186" fontId="5" fillId="0" borderId="11" xfId="51" applyNumberFormat="1" applyFont="1" applyBorder="1" applyAlignment="1">
      <alignment horizontal="right" vertical="center" shrinkToFit="1"/>
    </xf>
    <xf numFmtId="187" fontId="5" fillId="0" borderId="94" xfId="51" applyNumberFormat="1" applyFont="1" applyBorder="1" applyAlignment="1">
      <alignment horizontal="right" vertical="center" shrinkToFit="1"/>
    </xf>
    <xf numFmtId="187" fontId="5" fillId="0" borderId="95" xfId="51" applyNumberFormat="1" applyFont="1" applyBorder="1" applyAlignment="1">
      <alignment horizontal="right" vertical="center" shrinkToFit="1"/>
    </xf>
    <xf numFmtId="187" fontId="5" fillId="0" borderId="96" xfId="51" applyNumberFormat="1" applyFont="1" applyBorder="1" applyAlignment="1">
      <alignment horizontal="right" vertical="center" shrinkToFit="1"/>
    </xf>
    <xf numFmtId="0" fontId="7" fillId="0" borderId="0" xfId="51" applyFont="1" applyAlignment="1">
      <alignment horizontal="center" vertical="center" wrapText="1"/>
    </xf>
    <xf numFmtId="186" fontId="5" fillId="0" borderId="0" xfId="51" applyNumberFormat="1" applyFont="1" applyAlignment="1">
      <alignment horizontal="center" vertical="center"/>
    </xf>
    <xf numFmtId="188" fontId="5" fillId="0" borderId="0" xfId="51" applyNumberFormat="1" applyFont="1" applyAlignment="1">
      <alignment horizontal="center" vertical="center"/>
    </xf>
    <xf numFmtId="0" fontId="5" fillId="0" borderId="0" xfId="51" applyFont="1" applyAlignment="1">
      <alignment horizontal="left" vertical="center"/>
    </xf>
    <xf numFmtId="0" fontId="6" fillId="0" borderId="0" xfId="51" applyFont="1" applyAlignment="1">
      <alignment horizontal="center" vertical="center" wrapText="1"/>
    </xf>
    <xf numFmtId="0" fontId="5" fillId="30" borderId="10" xfId="51" applyFont="1" applyFill="1" applyBorder="1" applyAlignment="1">
      <alignment horizontal="center" vertical="center"/>
    </xf>
    <xf numFmtId="0" fontId="5" fillId="30" borderId="13" xfId="51" applyFont="1" applyFill="1" applyBorder="1" applyAlignment="1">
      <alignment horizontal="center" vertical="center"/>
    </xf>
    <xf numFmtId="0" fontId="5" fillId="0" borderId="10" xfId="51" applyFont="1" applyBorder="1" applyAlignment="1">
      <alignment horizontal="left" vertical="center"/>
    </xf>
    <xf numFmtId="0" fontId="5" fillId="0" borderId="13" xfId="51" applyFont="1" applyBorder="1" applyAlignment="1">
      <alignment horizontal="left" vertical="center"/>
    </xf>
    <xf numFmtId="0" fontId="5" fillId="0" borderId="11" xfId="51" applyFont="1" applyBorder="1" applyAlignment="1">
      <alignment horizontal="left" vertical="center"/>
    </xf>
    <xf numFmtId="0" fontId="7" fillId="0" borderId="24" xfId="51" applyFont="1" applyBorder="1" applyAlignment="1">
      <alignment horizontal="center" vertical="center" wrapText="1"/>
    </xf>
    <xf numFmtId="0" fontId="7" fillId="0" borderId="20" xfId="51" applyFont="1" applyBorder="1" applyAlignment="1">
      <alignment horizontal="center" vertical="center" wrapText="1"/>
    </xf>
    <xf numFmtId="0" fontId="7" fillId="0" borderId="21" xfId="51" applyFont="1" applyBorder="1" applyAlignment="1">
      <alignment horizontal="center" vertical="center" wrapText="1"/>
    </xf>
    <xf numFmtId="0" fontId="7" fillId="0" borderId="17" xfId="51" applyFont="1" applyBorder="1" applyAlignment="1">
      <alignment horizontal="center" vertical="center" wrapText="1"/>
    </xf>
    <xf numFmtId="0" fontId="7" fillId="0" borderId="18" xfId="51" applyFont="1" applyBorder="1" applyAlignment="1">
      <alignment horizontal="center" vertical="center" wrapText="1"/>
    </xf>
    <xf numFmtId="0" fontId="7" fillId="0" borderId="19" xfId="51" applyFont="1" applyBorder="1" applyAlignment="1">
      <alignment horizontal="center" vertical="center" wrapText="1"/>
    </xf>
    <xf numFmtId="0" fontId="125" fillId="0" borderId="0" xfId="51" applyFont="1" applyAlignment="1">
      <alignment horizontal="center" vertical="center"/>
    </xf>
    <xf numFmtId="186" fontId="125" fillId="0" borderId="0" xfId="51" applyNumberFormat="1" applyFont="1" applyAlignment="1">
      <alignment horizontal="center" vertical="center"/>
    </xf>
    <xf numFmtId="1" fontId="125" fillId="0" borderId="0" xfId="51" applyNumberFormat="1" applyFont="1" applyAlignment="1">
      <alignment horizontal="center" vertical="center"/>
    </xf>
    <xf numFmtId="0" fontId="5" fillId="30" borderId="11" xfId="51" applyFont="1" applyFill="1" applyBorder="1" applyAlignment="1">
      <alignment horizontal="center" vertical="center"/>
    </xf>
    <xf numFmtId="0" fontId="6" fillId="0" borderId="10" xfId="51" applyFont="1" applyBorder="1" applyAlignment="1">
      <alignment horizontal="center" vertical="center" wrapText="1"/>
    </xf>
    <xf numFmtId="0" fontId="6" fillId="0" borderId="13" xfId="51" applyFont="1" applyBorder="1" applyAlignment="1">
      <alignment horizontal="center" vertical="center" wrapText="1"/>
    </xf>
    <xf numFmtId="0" fontId="6" fillId="0" borderId="11" xfId="51" applyFont="1" applyBorder="1" applyAlignment="1">
      <alignment horizontal="center" vertical="center" wrapText="1"/>
    </xf>
    <xf numFmtId="186" fontId="64" fillId="0" borderId="10" xfId="51" applyNumberFormat="1" applyFont="1" applyBorder="1" applyAlignment="1">
      <alignment horizontal="center" vertical="center"/>
    </xf>
    <xf numFmtId="186" fontId="64" fillId="0" borderId="13" xfId="51" applyNumberFormat="1" applyFont="1" applyBorder="1" applyAlignment="1">
      <alignment horizontal="center" vertical="center"/>
    </xf>
    <xf numFmtId="186" fontId="64" fillId="0" borderId="11" xfId="51" applyNumberFormat="1" applyFont="1" applyBorder="1" applyAlignment="1">
      <alignment horizontal="center" vertical="center"/>
    </xf>
    <xf numFmtId="188" fontId="5" fillId="0" borderId="10" xfId="51" applyNumberFormat="1" applyFont="1" applyBorder="1" applyAlignment="1">
      <alignment horizontal="center" vertical="center"/>
    </xf>
    <xf numFmtId="188" fontId="5" fillId="0" borderId="13" xfId="51" applyNumberFormat="1" applyFont="1" applyBorder="1" applyAlignment="1">
      <alignment horizontal="center" vertical="center"/>
    </xf>
    <xf numFmtId="188" fontId="5" fillId="0" borderId="11" xfId="51" applyNumberFormat="1" applyFont="1" applyBorder="1" applyAlignment="1">
      <alignment horizontal="center" vertical="center"/>
    </xf>
    <xf numFmtId="186" fontId="5" fillId="0" borderId="10" xfId="51" applyNumberFormat="1" applyFont="1" applyBorder="1" applyAlignment="1">
      <alignment horizontal="center" vertical="center"/>
    </xf>
    <xf numFmtId="186" fontId="5" fillId="0" borderId="13" xfId="51" applyNumberFormat="1" applyFont="1" applyBorder="1" applyAlignment="1">
      <alignment horizontal="center" vertical="center"/>
    </xf>
    <xf numFmtId="186" fontId="5" fillId="0" borderId="11" xfId="51" applyNumberFormat="1" applyFont="1" applyBorder="1" applyAlignment="1">
      <alignment horizontal="center" vertical="center"/>
    </xf>
    <xf numFmtId="188" fontId="5" fillId="0" borderId="16" xfId="51" applyNumberFormat="1" applyFont="1" applyBorder="1" applyAlignment="1">
      <alignment horizontal="center" vertical="center"/>
    </xf>
    <xf numFmtId="0" fontId="125" fillId="32" borderId="10" xfId="51" applyFont="1" applyFill="1" applyBorder="1" applyAlignment="1">
      <alignment horizontal="center" vertical="center"/>
    </xf>
    <xf numFmtId="0" fontId="125" fillId="32" borderId="13" xfId="51" applyFont="1" applyFill="1" applyBorder="1" applyAlignment="1">
      <alignment horizontal="center" vertical="center"/>
    </xf>
    <xf numFmtId="0" fontId="125" fillId="32" borderId="11" xfId="51" applyFont="1" applyFill="1" applyBorder="1" applyAlignment="1">
      <alignment horizontal="center" vertical="center"/>
    </xf>
    <xf numFmtId="1" fontId="5" fillId="0" borderId="0" xfId="51" applyNumberFormat="1" applyFont="1" applyAlignment="1">
      <alignment horizontal="center" vertical="center"/>
    </xf>
    <xf numFmtId="186" fontId="125" fillId="32" borderId="10" xfId="51" applyNumberFormat="1" applyFont="1" applyFill="1" applyBorder="1" applyAlignment="1">
      <alignment horizontal="center" vertical="center"/>
    </xf>
    <xf numFmtId="186" fontId="125" fillId="32" borderId="13" xfId="51" applyNumberFormat="1" applyFont="1" applyFill="1" applyBorder="1" applyAlignment="1">
      <alignment horizontal="center" vertical="center"/>
    </xf>
    <xf numFmtId="186" fontId="125" fillId="32" borderId="11" xfId="51" applyNumberFormat="1" applyFont="1" applyFill="1" applyBorder="1" applyAlignment="1">
      <alignment horizontal="center" vertical="center"/>
    </xf>
    <xf numFmtId="1" fontId="125" fillId="32" borderId="16" xfId="51" applyNumberFormat="1" applyFont="1" applyFill="1" applyBorder="1" applyAlignment="1">
      <alignment horizontal="center" vertical="center"/>
    </xf>
    <xf numFmtId="0" fontId="5" fillId="0" borderId="20" xfId="51" applyFont="1" applyBorder="1" applyAlignment="1">
      <alignment horizontal="left" vertical="center" wrapText="1"/>
    </xf>
    <xf numFmtId="0" fontId="5" fillId="0" borderId="21" xfId="51" applyFont="1" applyBorder="1" applyAlignment="1">
      <alignment horizontal="left" vertical="center" wrapText="1"/>
    </xf>
    <xf numFmtId="0" fontId="5" fillId="0" borderId="0" xfId="51" applyFont="1" applyAlignment="1">
      <alignment horizontal="left" vertical="center" wrapText="1"/>
    </xf>
    <xf numFmtId="0" fontId="5" fillId="0" borderId="15" xfId="51" applyFont="1" applyBorder="1" applyAlignment="1">
      <alignment horizontal="left" vertical="center" wrapText="1"/>
    </xf>
    <xf numFmtId="0" fontId="5" fillId="0" borderId="18" xfId="51" applyFont="1" applyBorder="1" applyAlignment="1">
      <alignment horizontal="left" vertical="center" wrapText="1"/>
    </xf>
    <xf numFmtId="0" fontId="5" fillId="0" borderId="19" xfId="51" applyFont="1" applyBorder="1" applyAlignment="1">
      <alignment horizontal="left" vertical="center" wrapText="1"/>
    </xf>
    <xf numFmtId="0" fontId="5" fillId="33" borderId="20" xfId="51" applyFont="1" applyFill="1" applyBorder="1" applyAlignment="1">
      <alignment horizontal="center" vertical="center" shrinkToFit="1"/>
    </xf>
    <xf numFmtId="0" fontId="5" fillId="34" borderId="20" xfId="51" applyFont="1" applyFill="1" applyBorder="1" applyAlignment="1">
      <alignment horizontal="center" vertical="center"/>
    </xf>
    <xf numFmtId="189" fontId="3" fillId="0" borderId="16" xfId="51" applyNumberFormat="1" applyFont="1" applyBorder="1" applyAlignment="1">
      <alignment horizontal="center" vertical="center"/>
    </xf>
    <xf numFmtId="0" fontId="125" fillId="32" borderId="16" xfId="51" applyFont="1" applyFill="1" applyBorder="1" applyAlignment="1">
      <alignment horizontal="center" vertical="center"/>
    </xf>
    <xf numFmtId="192" fontId="3" fillId="0" borderId="16" xfId="51" applyNumberFormat="1" applyFont="1" applyBorder="1" applyAlignment="1">
      <alignment horizontal="center" vertical="center"/>
    </xf>
    <xf numFmtId="192" fontId="3" fillId="0" borderId="10" xfId="51" applyNumberFormat="1" applyFont="1" applyBorder="1" applyAlignment="1">
      <alignment horizontal="center" vertical="center"/>
    </xf>
    <xf numFmtId="192" fontId="3" fillId="0" borderId="13" xfId="51" applyNumberFormat="1" applyFont="1" applyBorder="1" applyAlignment="1">
      <alignment horizontal="center" vertical="center"/>
    </xf>
    <xf numFmtId="192" fontId="3" fillId="0" borderId="11" xfId="51" applyNumberFormat="1" applyFont="1" applyBorder="1" applyAlignment="1">
      <alignment horizontal="center" vertical="center"/>
    </xf>
    <xf numFmtId="189" fontId="3" fillId="0" borderId="10" xfId="51" applyNumberFormat="1" applyFont="1" applyBorder="1" applyAlignment="1">
      <alignment horizontal="center" vertical="center"/>
    </xf>
    <xf numFmtId="189" fontId="3" fillId="0" borderId="13" xfId="51" applyNumberFormat="1" applyFont="1" applyBorder="1" applyAlignment="1">
      <alignment horizontal="center" vertical="center"/>
    </xf>
    <xf numFmtId="189" fontId="3" fillId="0" borderId="11" xfId="51" applyNumberFormat="1" applyFont="1" applyBorder="1" applyAlignment="1">
      <alignment horizontal="center" vertical="center"/>
    </xf>
    <xf numFmtId="189" fontId="3" fillId="0" borderId="50" xfId="51" applyNumberFormat="1" applyFont="1" applyBorder="1" applyAlignment="1">
      <alignment horizontal="center" vertical="center"/>
    </xf>
    <xf numFmtId="193" fontId="3" fillId="0" borderId="50" xfId="51" applyNumberFormat="1" applyFont="1" applyBorder="1" applyAlignment="1">
      <alignment horizontal="center" vertical="center"/>
    </xf>
    <xf numFmtId="190" fontId="3" fillId="0" borderId="63" xfId="51" applyNumberFormat="1" applyFont="1" applyBorder="1" applyAlignment="1">
      <alignment horizontal="center" vertical="center"/>
    </xf>
    <xf numFmtId="190" fontId="3" fillId="0" borderId="64" xfId="51" applyNumberFormat="1" applyFont="1" applyBorder="1" applyAlignment="1">
      <alignment horizontal="center" vertical="center"/>
    </xf>
    <xf numFmtId="190" fontId="3" fillId="0" borderId="65" xfId="51" applyNumberFormat="1" applyFont="1" applyBorder="1" applyAlignment="1">
      <alignment horizontal="center" vertical="center"/>
    </xf>
    <xf numFmtId="192" fontId="3" fillId="0" borderId="50" xfId="51" applyNumberFormat="1" applyFont="1" applyBorder="1" applyAlignment="1">
      <alignment horizontal="center" vertical="center"/>
    </xf>
    <xf numFmtId="189" fontId="3" fillId="0" borderId="23" xfId="51" applyNumberFormat="1" applyFont="1" applyBorder="1" applyAlignment="1">
      <alignment horizontal="center" vertical="center" wrapText="1"/>
    </xf>
    <xf numFmtId="189" fontId="3" fillId="0" borderId="23" xfId="51" applyNumberFormat="1" applyFont="1" applyBorder="1" applyAlignment="1">
      <alignment horizontal="center" vertical="center"/>
    </xf>
    <xf numFmtId="192" fontId="3" fillId="0" borderId="23" xfId="51" applyNumberFormat="1" applyFont="1" applyBorder="1" applyAlignment="1">
      <alignment horizontal="center" vertical="center"/>
    </xf>
    <xf numFmtId="194" fontId="3" fillId="0" borderId="23" xfId="51" applyNumberFormat="1" applyFont="1" applyBorder="1" applyAlignment="1">
      <alignment horizontal="center" vertical="center"/>
    </xf>
    <xf numFmtId="49" fontId="129" fillId="0" borderId="10" xfId="51" applyNumberFormat="1" applyFont="1" applyBorder="1" applyAlignment="1">
      <alignment horizontal="center" vertical="center"/>
    </xf>
    <xf numFmtId="49" fontId="129" fillId="0" borderId="13" xfId="51" applyNumberFormat="1" applyFont="1" applyBorder="1" applyAlignment="1">
      <alignment horizontal="center" vertical="center"/>
    </xf>
    <xf numFmtId="49" fontId="129" fillId="0" borderId="11" xfId="51" applyNumberFormat="1" applyFont="1" applyBorder="1" applyAlignment="1">
      <alignment horizontal="center" vertical="center"/>
    </xf>
    <xf numFmtId="0" fontId="130" fillId="0" borderId="10" xfId="57" applyFont="1" applyBorder="1" applyAlignment="1">
      <alignment horizontal="center" vertical="center" shrinkToFit="1"/>
    </xf>
    <xf numFmtId="0" fontId="130" fillId="0" borderId="13" xfId="57" applyFont="1" applyBorder="1" applyAlignment="1">
      <alignment horizontal="center" vertical="center" shrinkToFit="1"/>
    </xf>
    <xf numFmtId="0" fontId="130" fillId="0" borderId="11" xfId="57" applyFont="1" applyBorder="1" applyAlignment="1">
      <alignment horizontal="center" vertical="center" shrinkToFit="1"/>
    </xf>
    <xf numFmtId="0" fontId="5" fillId="0" borderId="74" xfId="51" applyFont="1" applyBorder="1" applyAlignment="1">
      <alignment horizontal="center" vertical="center"/>
    </xf>
    <xf numFmtId="0" fontId="5" fillId="0" borderId="84" xfId="51" applyFont="1" applyBorder="1" applyAlignment="1">
      <alignment horizontal="center" vertical="center"/>
    </xf>
    <xf numFmtId="0" fontId="5" fillId="0" borderId="35" xfId="51" applyFont="1" applyBorder="1" applyAlignment="1">
      <alignment horizontal="center" vertical="center"/>
    </xf>
    <xf numFmtId="0" fontId="5" fillId="0" borderId="54" xfId="51" applyFont="1" applyBorder="1" applyAlignment="1">
      <alignment horizontal="center" vertical="center"/>
    </xf>
    <xf numFmtId="0" fontId="5" fillId="0" borderId="15" xfId="51" applyFont="1" applyBorder="1" applyAlignment="1">
      <alignment horizontal="center" vertical="center"/>
    </xf>
    <xf numFmtId="0" fontId="5" fillId="0" borderId="83" xfId="51" applyFont="1" applyBorder="1" applyAlignment="1">
      <alignment horizontal="center" vertical="center" wrapText="1"/>
    </xf>
    <xf numFmtId="0" fontId="5" fillId="0" borderId="35" xfId="51" applyFont="1" applyBorder="1" applyAlignment="1">
      <alignment horizontal="center" vertical="center" wrapText="1"/>
    </xf>
    <xf numFmtId="0" fontId="5" fillId="0" borderId="54" xfId="51" applyFont="1" applyBorder="1" applyAlignment="1">
      <alignment horizontal="center" vertical="center" wrapText="1"/>
    </xf>
    <xf numFmtId="0" fontId="5" fillId="0" borderId="14" xfId="51" applyFont="1" applyBorder="1" applyAlignment="1">
      <alignment horizontal="center" vertical="center" wrapText="1"/>
    </xf>
    <xf numFmtId="0" fontId="5" fillId="0" borderId="0" xfId="51" applyFont="1" applyAlignment="1">
      <alignment horizontal="center" vertical="center" wrapText="1"/>
    </xf>
    <xf numFmtId="0" fontId="5" fillId="0" borderId="15" xfId="51" applyFont="1" applyBorder="1" applyAlignment="1">
      <alignment horizontal="center" vertical="center" wrapText="1"/>
    </xf>
    <xf numFmtId="0" fontId="5" fillId="0" borderId="83" xfId="51" applyFont="1" applyBorder="1" applyAlignment="1">
      <alignment horizontal="center" vertical="center"/>
    </xf>
    <xf numFmtId="0" fontId="5" fillId="0" borderId="58" xfId="51" applyFont="1" applyBorder="1" applyAlignment="1">
      <alignment horizontal="center" vertical="center"/>
    </xf>
    <xf numFmtId="0" fontId="5" fillId="0" borderId="68" xfId="51" applyFont="1" applyBorder="1" applyAlignment="1">
      <alignment horizontal="center" vertical="center"/>
    </xf>
    <xf numFmtId="0" fontId="5" fillId="0" borderId="48" xfId="51" applyFont="1" applyBorder="1" applyAlignment="1">
      <alignment horizontal="center" vertical="center"/>
    </xf>
    <xf numFmtId="0" fontId="5" fillId="0" borderId="91" xfId="51" applyFont="1" applyBorder="1" applyAlignment="1">
      <alignment horizontal="center" vertical="center"/>
    </xf>
    <xf numFmtId="0" fontId="5" fillId="0" borderId="34" xfId="51" applyFont="1" applyBorder="1" applyAlignment="1">
      <alignment horizontal="center" vertical="center"/>
    </xf>
    <xf numFmtId="0" fontId="5" fillId="0" borderId="37" xfId="51" applyFont="1" applyBorder="1" applyAlignment="1">
      <alignment horizontal="center" vertical="center"/>
    </xf>
    <xf numFmtId="0" fontId="5" fillId="0" borderId="39" xfId="51" applyFont="1" applyBorder="1" applyAlignment="1">
      <alignment horizontal="center" vertical="center"/>
    </xf>
    <xf numFmtId="0" fontId="5" fillId="0" borderId="14" xfId="51" applyFont="1" applyBorder="1" applyAlignment="1">
      <alignment horizontal="center" vertical="center"/>
    </xf>
    <xf numFmtId="0" fontId="5" fillId="0" borderId="67" xfId="51" applyFont="1" applyBorder="1" applyAlignment="1">
      <alignment horizontal="center" vertical="center"/>
    </xf>
    <xf numFmtId="0" fontId="3" fillId="0" borderId="61" xfId="51" applyFont="1" applyBorder="1" applyAlignment="1">
      <alignment horizontal="center" vertical="center" textRotation="255"/>
    </xf>
    <xf numFmtId="0" fontId="3" fillId="0" borderId="46" xfId="51" applyFont="1" applyBorder="1" applyAlignment="1">
      <alignment horizontal="center" vertical="center" textRotation="255"/>
    </xf>
    <xf numFmtId="0" fontId="3" fillId="0" borderId="29" xfId="51" applyFont="1" applyBorder="1" applyAlignment="1">
      <alignment horizontal="center" vertical="center" textRotation="255"/>
    </xf>
    <xf numFmtId="0" fontId="44" fillId="30" borderId="43" xfId="51" applyFont="1" applyFill="1" applyBorder="1" applyAlignment="1">
      <alignment horizontal="center" vertical="center" shrinkToFit="1"/>
    </xf>
    <xf numFmtId="0" fontId="44" fillId="30" borderId="80" xfId="51" applyFont="1" applyFill="1" applyBorder="1" applyAlignment="1">
      <alignment horizontal="center" vertical="center" shrinkToFit="1"/>
    </xf>
    <xf numFmtId="0" fontId="44" fillId="30" borderId="81" xfId="51" applyFont="1" applyFill="1" applyBorder="1" applyAlignment="1">
      <alignment horizontal="center" vertical="center" shrinkToFit="1"/>
    </xf>
    <xf numFmtId="0" fontId="44" fillId="30" borderId="81" xfId="51" applyFont="1" applyFill="1" applyBorder="1" applyAlignment="1">
      <alignment horizontal="center" vertical="center"/>
    </xf>
    <xf numFmtId="0" fontId="44" fillId="30" borderId="43" xfId="51" applyFont="1" applyFill="1" applyBorder="1" applyAlignment="1">
      <alignment horizontal="center" vertical="center"/>
    </xf>
    <xf numFmtId="0" fontId="44" fillId="30" borderId="82" xfId="51" applyFont="1" applyFill="1" applyBorder="1" applyAlignment="1">
      <alignment horizontal="center" vertical="center"/>
    </xf>
    <xf numFmtId="0" fontId="44" fillId="0" borderId="43" xfId="51" applyFont="1" applyBorder="1" applyAlignment="1">
      <alignment horizontal="center" vertical="center"/>
    </xf>
    <xf numFmtId="0" fontId="44" fillId="0" borderId="80" xfId="51" applyFont="1" applyBorder="1" applyAlignment="1">
      <alignment horizontal="center" vertical="center"/>
    </xf>
    <xf numFmtId="195" fontId="44" fillId="0" borderId="81" xfId="51" applyNumberFormat="1" applyFont="1" applyBorder="1" applyAlignment="1">
      <alignment horizontal="center" vertical="center"/>
    </xf>
    <xf numFmtId="195" fontId="44" fillId="0" borderId="43" xfId="51" applyNumberFormat="1" applyFont="1" applyBorder="1" applyAlignment="1">
      <alignment horizontal="center" vertical="center"/>
    </xf>
    <xf numFmtId="195" fontId="44" fillId="0" borderId="80" xfId="51" applyNumberFormat="1" applyFont="1" applyBorder="1" applyAlignment="1">
      <alignment horizontal="center" vertical="center"/>
    </xf>
    <xf numFmtId="177" fontId="5" fillId="0" borderId="179" xfId="51" applyNumberFormat="1" applyFont="1" applyBorder="1" applyAlignment="1">
      <alignment horizontal="center" vertical="center"/>
    </xf>
    <xf numFmtId="177" fontId="5" fillId="0" borderId="180" xfId="51" applyNumberFormat="1" applyFont="1" applyBorder="1" applyAlignment="1">
      <alignment horizontal="center" vertical="center"/>
    </xf>
    <xf numFmtId="0" fontId="44" fillId="0" borderId="13" xfId="51" applyFont="1" applyBorder="1" applyAlignment="1">
      <alignment horizontal="center" vertical="center"/>
    </xf>
    <xf numFmtId="0" fontId="44" fillId="0" borderId="11" xfId="51" applyFont="1" applyBorder="1" applyAlignment="1">
      <alignment horizontal="center" vertical="center"/>
    </xf>
    <xf numFmtId="195" fontId="44" fillId="0" borderId="10" xfId="51" applyNumberFormat="1" applyFont="1" applyBorder="1" applyAlignment="1">
      <alignment horizontal="center" vertical="center"/>
    </xf>
    <xf numFmtId="195" fontId="44" fillId="0" borderId="13" xfId="51" applyNumberFormat="1" applyFont="1" applyBorder="1" applyAlignment="1">
      <alignment horizontal="center" vertical="center"/>
    </xf>
    <xf numFmtId="195" fontId="44" fillId="0" borderId="11" xfId="51" applyNumberFormat="1" applyFont="1" applyBorder="1" applyAlignment="1">
      <alignment horizontal="center" vertical="center"/>
    </xf>
    <xf numFmtId="195" fontId="44" fillId="0" borderId="94" xfId="51" applyNumberFormat="1" applyFont="1" applyBorder="1" applyAlignment="1">
      <alignment horizontal="center" vertical="center" shrinkToFit="1"/>
    </xf>
    <xf numFmtId="195" fontId="44" fillId="0" borderId="95" xfId="51" applyNumberFormat="1" applyFont="1" applyBorder="1" applyAlignment="1">
      <alignment horizontal="center" vertical="center" shrinkToFit="1"/>
    </xf>
    <xf numFmtId="195" fontId="44" fillId="0" borderId="96" xfId="51" applyNumberFormat="1" applyFont="1" applyBorder="1" applyAlignment="1">
      <alignment horizontal="center" vertical="center" shrinkToFit="1"/>
    </xf>
    <xf numFmtId="0" fontId="44" fillId="30" borderId="20" xfId="51" applyFont="1" applyFill="1" applyBorder="1" applyAlignment="1">
      <alignment horizontal="center" vertical="center" shrinkToFit="1"/>
    </xf>
    <xf numFmtId="0" fontId="44" fillId="30" borderId="21" xfId="51" applyFont="1" applyFill="1" applyBorder="1" applyAlignment="1">
      <alignment horizontal="center" vertical="center" shrinkToFit="1"/>
    </xf>
    <xf numFmtId="0" fontId="44" fillId="30" borderId="24" xfId="51" applyFont="1" applyFill="1" applyBorder="1" applyAlignment="1">
      <alignment horizontal="center" vertical="center" shrinkToFit="1"/>
    </xf>
    <xf numFmtId="0" fontId="44" fillId="30" borderId="10" xfId="51" applyFont="1" applyFill="1" applyBorder="1" applyAlignment="1">
      <alignment horizontal="center" vertical="center"/>
    </xf>
    <xf numFmtId="0" fontId="44" fillId="30" borderId="13" xfId="51" applyFont="1" applyFill="1" applyBorder="1" applyAlignment="1">
      <alignment horizontal="center" vertical="center"/>
    </xf>
    <xf numFmtId="0" fontId="44" fillId="30" borderId="32" xfId="51" applyFont="1" applyFill="1" applyBorder="1" applyAlignment="1">
      <alignment horizontal="center" vertical="center"/>
    </xf>
    <xf numFmtId="0" fontId="44" fillId="0" borderId="20" xfId="51" applyFont="1" applyBorder="1" applyAlignment="1">
      <alignment horizontal="center" vertical="center"/>
    </xf>
    <xf numFmtId="0" fontId="44" fillId="0" borderId="21" xfId="51" applyFont="1" applyBorder="1" applyAlignment="1">
      <alignment horizontal="center" vertical="center"/>
    </xf>
    <xf numFmtId="195" fontId="44" fillId="0" borderId="24" xfId="51" applyNumberFormat="1" applyFont="1" applyBorder="1" applyAlignment="1">
      <alignment horizontal="center" vertical="center"/>
    </xf>
    <xf numFmtId="195" fontId="44" fillId="0" borderId="20" xfId="51" applyNumberFormat="1" applyFont="1" applyBorder="1" applyAlignment="1">
      <alignment horizontal="center" vertical="center"/>
    </xf>
    <xf numFmtId="195" fontId="44" fillId="0" borderId="21" xfId="51" applyNumberFormat="1" applyFont="1" applyBorder="1" applyAlignment="1">
      <alignment horizontal="center" vertical="center"/>
    </xf>
    <xf numFmtId="195" fontId="44" fillId="0" borderId="184" xfId="51" applyNumberFormat="1" applyFont="1" applyBorder="1" applyAlignment="1">
      <alignment horizontal="center" vertical="center" shrinkToFit="1"/>
    </xf>
    <xf numFmtId="195" fontId="44" fillId="0" borderId="185" xfId="51" applyNumberFormat="1" applyFont="1" applyBorder="1" applyAlignment="1">
      <alignment horizontal="center" vertical="center" shrinkToFit="1"/>
    </xf>
    <xf numFmtId="195" fontId="44" fillId="0" borderId="186" xfId="51" applyNumberFormat="1" applyFont="1" applyBorder="1" applyAlignment="1">
      <alignment horizontal="center" vertical="center" shrinkToFit="1"/>
    </xf>
    <xf numFmtId="0" fontId="44" fillId="30" borderId="28" xfId="51" applyFont="1" applyFill="1" applyBorder="1" applyAlignment="1">
      <alignment horizontal="center" vertical="center" shrinkToFit="1"/>
    </xf>
    <xf numFmtId="0" fontId="44" fillId="30" borderId="16" xfId="51" applyFont="1" applyFill="1" applyBorder="1" applyAlignment="1">
      <alignment horizontal="center" vertical="center" shrinkToFit="1"/>
    </xf>
    <xf numFmtId="0" fontId="5" fillId="0" borderId="81" xfId="51" applyFont="1" applyBorder="1" applyAlignment="1">
      <alignment horizontal="center" vertical="center" shrinkToFit="1"/>
    </xf>
    <xf numFmtId="0" fontId="5" fillId="0" borderId="43" xfId="51" applyFont="1" applyBorder="1" applyAlignment="1">
      <alignment horizontal="center" vertical="center" shrinkToFit="1"/>
    </xf>
    <xf numFmtId="0" fontId="5" fillId="0" borderId="82" xfId="51" applyFont="1" applyBorder="1" applyAlignment="1">
      <alignment horizontal="center" vertical="center" shrinkToFit="1"/>
    </xf>
    <xf numFmtId="0" fontId="7" fillId="0" borderId="103" xfId="51" applyFont="1" applyBorder="1" applyAlignment="1">
      <alignment horizontal="center" vertical="center" textRotation="255" wrapText="1"/>
    </xf>
    <xf numFmtId="0" fontId="7" fillId="0" borderId="104" xfId="51" applyFont="1" applyBorder="1" applyAlignment="1">
      <alignment horizontal="center" vertical="center" textRotation="255"/>
    </xf>
    <xf numFmtId="0" fontId="44" fillId="30" borderId="51" xfId="51" applyFont="1" applyFill="1" applyBorder="1" applyAlignment="1">
      <alignment horizontal="center" vertical="center" shrinkToFit="1"/>
    </xf>
    <xf numFmtId="0" fontId="44" fillId="30" borderId="42" xfId="51" applyFont="1" applyFill="1" applyBorder="1" applyAlignment="1">
      <alignment horizontal="center" vertical="center" shrinkToFit="1"/>
    </xf>
    <xf numFmtId="0" fontId="44" fillId="30" borderId="38" xfId="51" applyFont="1" applyFill="1" applyBorder="1" applyAlignment="1">
      <alignment horizontal="center" vertical="center" shrinkToFit="1"/>
    </xf>
    <xf numFmtId="0" fontId="44" fillId="30" borderId="38" xfId="51" applyFont="1" applyFill="1" applyBorder="1" applyAlignment="1">
      <alignment horizontal="center" vertical="center"/>
    </xf>
    <xf numFmtId="0" fontId="44" fillId="30" borderId="51" xfId="51" applyFont="1" applyFill="1" applyBorder="1" applyAlignment="1">
      <alignment horizontal="center" vertical="center"/>
    </xf>
    <xf numFmtId="0" fontId="44" fillId="30" borderId="52" xfId="51" applyFont="1" applyFill="1" applyBorder="1" applyAlignment="1">
      <alignment horizontal="center" vertical="center"/>
    </xf>
    <xf numFmtId="0" fontId="44" fillId="0" borderId="51" xfId="51" applyFont="1" applyBorder="1" applyAlignment="1">
      <alignment horizontal="center" vertical="center"/>
    </xf>
    <xf numFmtId="0" fontId="44" fillId="0" borderId="42" xfId="51" applyFont="1" applyBorder="1" applyAlignment="1">
      <alignment horizontal="center" vertical="center"/>
    </xf>
    <xf numFmtId="195" fontId="44" fillId="0" borderId="38" xfId="51" applyNumberFormat="1" applyFont="1" applyBorder="1" applyAlignment="1">
      <alignment horizontal="center" vertical="center"/>
    </xf>
    <xf numFmtId="195" fontId="44" fillId="0" borderId="51" xfId="51" applyNumberFormat="1" applyFont="1" applyBorder="1" applyAlignment="1">
      <alignment horizontal="center" vertical="center"/>
    </xf>
    <xf numFmtId="195" fontId="44" fillId="0" borderId="42" xfId="51" applyNumberFormat="1" applyFont="1" applyBorder="1" applyAlignment="1">
      <alignment horizontal="center" vertical="center"/>
    </xf>
    <xf numFmtId="195" fontId="44" fillId="0" borderId="181" xfId="51" applyNumberFormat="1" applyFont="1" applyBorder="1" applyAlignment="1">
      <alignment horizontal="center" vertical="center" shrinkToFit="1"/>
    </xf>
    <xf numFmtId="195" fontId="44" fillId="0" borderId="182" xfId="51" applyNumberFormat="1" applyFont="1" applyBorder="1" applyAlignment="1">
      <alignment horizontal="center" vertical="center" shrinkToFit="1"/>
    </xf>
    <xf numFmtId="195" fontId="44" fillId="0" borderId="183" xfId="51" applyNumberFormat="1" applyFont="1" applyBorder="1" applyAlignment="1">
      <alignment horizontal="center" vertical="center" shrinkToFit="1"/>
    </xf>
    <xf numFmtId="0" fontId="5" fillId="0" borderId="38" xfId="51" applyFont="1" applyBorder="1" applyAlignment="1">
      <alignment horizontal="center" vertical="center" shrinkToFit="1"/>
    </xf>
    <xf numFmtId="0" fontId="5" fillId="0" borderId="51" xfId="51" applyFont="1" applyBorder="1" applyAlignment="1">
      <alignment horizontal="center" vertical="center" shrinkToFit="1"/>
    </xf>
    <xf numFmtId="0" fontId="5" fillId="0" borderId="52" xfId="51" applyFont="1" applyBorder="1" applyAlignment="1">
      <alignment horizontal="center" vertical="center" shrinkToFit="1"/>
    </xf>
    <xf numFmtId="0" fontId="44" fillId="30" borderId="13" xfId="51" applyFont="1" applyFill="1" applyBorder="1" applyAlignment="1">
      <alignment horizontal="center" vertical="center" shrinkToFit="1"/>
    </xf>
    <xf numFmtId="0" fontId="44" fillId="30" borderId="11" xfId="51" applyFont="1" applyFill="1" applyBorder="1" applyAlignment="1">
      <alignment horizontal="center" vertical="center" shrinkToFit="1"/>
    </xf>
    <xf numFmtId="0" fontId="44" fillId="30" borderId="10" xfId="51" applyFont="1" applyFill="1" applyBorder="1" applyAlignment="1">
      <alignment horizontal="center" vertical="center" shrinkToFit="1"/>
    </xf>
    <xf numFmtId="0" fontId="5" fillId="0" borderId="32" xfId="51" applyFont="1" applyBorder="1" applyAlignment="1">
      <alignment horizontal="center" vertical="center" shrinkToFit="1"/>
    </xf>
    <xf numFmtId="0" fontId="5" fillId="0" borderId="62" xfId="51" applyFont="1" applyBorder="1" applyAlignment="1">
      <alignment horizontal="center" vertical="center" shrinkToFit="1"/>
    </xf>
    <xf numFmtId="49" fontId="102" fillId="0" borderId="0" xfId="57" applyNumberFormat="1" applyFont="1" applyAlignment="1">
      <alignment horizontal="center" vertical="center"/>
    </xf>
    <xf numFmtId="0" fontId="3" fillId="0" borderId="74" xfId="51" applyFont="1" applyBorder="1" applyAlignment="1">
      <alignment horizontal="center" vertical="center" textRotation="255"/>
    </xf>
    <xf numFmtId="0" fontId="44" fillId="30" borderId="34" xfId="51" applyFont="1" applyFill="1" applyBorder="1" applyAlignment="1">
      <alignment horizontal="center" vertical="center" shrinkToFit="1"/>
    </xf>
    <xf numFmtId="0" fontId="44" fillId="30" borderId="37" xfId="51" applyFont="1" applyFill="1" applyBorder="1" applyAlignment="1">
      <alignment horizontal="center" vertical="center" shrinkToFit="1"/>
    </xf>
    <xf numFmtId="0" fontId="44" fillId="0" borderId="37" xfId="51" applyFont="1" applyBorder="1" applyAlignment="1">
      <alignment horizontal="center" vertical="center"/>
    </xf>
    <xf numFmtId="195" fontId="44" fillId="0" borderId="37" xfId="51" applyNumberFormat="1" applyFont="1" applyBorder="1" applyAlignment="1">
      <alignment horizontal="center" vertical="center"/>
    </xf>
    <xf numFmtId="0" fontId="44" fillId="0" borderId="16" xfId="51" applyFont="1" applyBorder="1" applyAlignment="1">
      <alignment horizontal="center" vertical="center"/>
    </xf>
    <xf numFmtId="195" fontId="44" fillId="0" borderId="16" xfId="51" applyNumberFormat="1" applyFont="1" applyBorder="1" applyAlignment="1">
      <alignment horizontal="center" vertical="center"/>
    </xf>
    <xf numFmtId="193" fontId="44" fillId="0" borderId="83" xfId="51" applyNumberFormat="1" applyFont="1" applyBorder="1" applyAlignment="1">
      <alignment horizontal="center" vertical="center" shrinkToFit="1"/>
    </xf>
    <xf numFmtId="193" fontId="44" fillId="0" borderId="35" xfId="51" applyNumberFormat="1" applyFont="1" applyBorder="1" applyAlignment="1">
      <alignment horizontal="center" vertical="center" shrinkToFit="1"/>
    </xf>
    <xf numFmtId="193" fontId="44" fillId="0" borderId="54" xfId="51" applyNumberFormat="1" applyFont="1" applyBorder="1" applyAlignment="1">
      <alignment horizontal="center" vertical="center" shrinkToFit="1"/>
    </xf>
    <xf numFmtId="193" fontId="44" fillId="0" borderId="14" xfId="51" applyNumberFormat="1" applyFont="1" applyBorder="1" applyAlignment="1">
      <alignment horizontal="center" vertical="center" shrinkToFit="1"/>
    </xf>
    <xf numFmtId="193" fontId="44" fillId="0" borderId="0" xfId="51" applyNumberFormat="1" applyFont="1" applyAlignment="1">
      <alignment horizontal="center" vertical="center" shrinkToFit="1"/>
    </xf>
    <xf numFmtId="193" fontId="44" fillId="0" borderId="15" xfId="51" applyNumberFormat="1" applyFont="1" applyBorder="1" applyAlignment="1">
      <alignment horizontal="center" vertical="center" shrinkToFit="1"/>
    </xf>
    <xf numFmtId="193" fontId="44" fillId="0" borderId="68" xfId="51" applyNumberFormat="1" applyFont="1" applyBorder="1" applyAlignment="1">
      <alignment horizontal="center" vertical="center" shrinkToFit="1"/>
    </xf>
    <xf numFmtId="193" fontId="44" fillId="0" borderId="48" xfId="51" applyNumberFormat="1" applyFont="1" applyBorder="1" applyAlignment="1">
      <alignment horizontal="center" vertical="center" shrinkToFit="1"/>
    </xf>
    <xf numFmtId="193" fontId="44" fillId="0" borderId="53" xfId="51" applyNumberFormat="1" applyFont="1" applyBorder="1" applyAlignment="1">
      <alignment horizontal="center" vertical="center" shrinkToFit="1"/>
    </xf>
    <xf numFmtId="188" fontId="5" fillId="0" borderId="83" xfId="51" applyNumberFormat="1" applyFont="1" applyBorder="1" applyAlignment="1">
      <alignment horizontal="center" vertical="center" shrinkToFit="1"/>
    </xf>
    <xf numFmtId="188" fontId="5" fillId="0" borderId="35" xfId="51" applyNumberFormat="1" applyFont="1" applyBorder="1" applyAlignment="1">
      <alignment horizontal="center" vertical="center" shrinkToFit="1"/>
    </xf>
    <xf numFmtId="188" fontId="5" fillId="0" borderId="54" xfId="51" applyNumberFormat="1" applyFont="1" applyBorder="1" applyAlignment="1">
      <alignment horizontal="center" vertical="center" shrinkToFit="1"/>
    </xf>
    <xf numFmtId="188" fontId="5" fillId="0" borderId="14" xfId="51" applyNumberFormat="1" applyFont="1" applyBorder="1" applyAlignment="1">
      <alignment horizontal="center" vertical="center" shrinkToFit="1"/>
    </xf>
    <xf numFmtId="188" fontId="5" fillId="0" borderId="0" xfId="51" applyNumberFormat="1" applyFont="1" applyAlignment="1">
      <alignment horizontal="center" vertical="center" shrinkToFit="1"/>
    </xf>
    <xf numFmtId="188" fontId="5" fillId="0" borderId="15" xfId="51" applyNumberFormat="1" applyFont="1" applyBorder="1" applyAlignment="1">
      <alignment horizontal="center" vertical="center" shrinkToFit="1"/>
    </xf>
    <xf numFmtId="188" fontId="5" fillId="0" borderId="68" xfId="51" applyNumberFormat="1" applyFont="1" applyBorder="1" applyAlignment="1">
      <alignment horizontal="center" vertical="center" shrinkToFit="1"/>
    </xf>
    <xf numFmtId="188" fontId="5" fillId="0" borderId="48" xfId="51" applyNumberFormat="1" applyFont="1" applyBorder="1" applyAlignment="1">
      <alignment horizontal="center" vertical="center" shrinkToFit="1"/>
    </xf>
    <xf numFmtId="188" fontId="5" fillId="0" borderId="53" xfId="51" applyNumberFormat="1" applyFont="1" applyBorder="1" applyAlignment="1">
      <alignment horizontal="center" vertical="center" shrinkToFit="1"/>
    </xf>
    <xf numFmtId="0" fontId="5" fillId="0" borderId="17" xfId="51" applyFont="1" applyBorder="1" applyAlignment="1">
      <alignment horizontal="center" vertical="center" shrinkToFit="1"/>
    </xf>
    <xf numFmtId="0" fontId="5" fillId="0" borderId="18" xfId="51" applyFont="1" applyBorder="1" applyAlignment="1">
      <alignment horizontal="center" vertical="center" shrinkToFit="1"/>
    </xf>
    <xf numFmtId="0" fontId="5" fillId="0" borderId="33" xfId="51" applyFont="1" applyBorder="1" applyAlignment="1">
      <alignment horizontal="center" vertical="center" shrinkToFit="1"/>
    </xf>
    <xf numFmtId="0" fontId="5" fillId="0" borderId="16" xfId="51" applyFont="1" applyBorder="1" applyAlignment="1">
      <alignment horizontal="center" vertical="center" shrinkToFit="1"/>
    </xf>
    <xf numFmtId="0" fontId="5" fillId="0" borderId="69" xfId="51" applyFont="1" applyBorder="1" applyAlignment="1">
      <alignment horizontal="center" vertical="center" shrinkToFit="1"/>
    </xf>
    <xf numFmtId="0" fontId="5" fillId="0" borderId="49" xfId="51" applyFont="1" applyBorder="1" applyAlignment="1">
      <alignment horizontal="center" vertical="center" shrinkToFit="1"/>
    </xf>
    <xf numFmtId="0" fontId="5" fillId="0" borderId="41" xfId="51" applyFont="1" applyBorder="1" applyAlignment="1">
      <alignment horizontal="center" vertical="center" shrinkToFit="1"/>
    </xf>
    <xf numFmtId="0" fontId="5" fillId="0" borderId="47" xfId="51" applyFont="1" applyBorder="1" applyAlignment="1">
      <alignment horizontal="center" vertical="center" shrinkToFit="1"/>
    </xf>
    <xf numFmtId="0" fontId="44" fillId="0" borderId="19" xfId="51" applyFont="1" applyBorder="1" applyAlignment="1">
      <alignment horizontal="center" vertical="center"/>
    </xf>
    <xf numFmtId="0" fontId="44" fillId="0" borderId="23" xfId="51" applyFont="1" applyBorder="1" applyAlignment="1">
      <alignment horizontal="center" vertical="center"/>
    </xf>
    <xf numFmtId="195" fontId="44" fillId="0" borderId="23" xfId="51" applyNumberFormat="1" applyFont="1" applyBorder="1" applyAlignment="1">
      <alignment horizontal="center" vertical="center"/>
    </xf>
    <xf numFmtId="177" fontId="5" fillId="0" borderId="14" xfId="51" applyNumberFormat="1" applyFont="1" applyBorder="1" applyAlignment="1">
      <alignment horizontal="center" vertical="center" shrinkToFit="1"/>
    </xf>
    <xf numFmtId="177" fontId="5" fillId="0" borderId="0" xfId="51" applyNumberFormat="1" applyFont="1" applyAlignment="1">
      <alignment horizontal="center" vertical="center" shrinkToFit="1"/>
    </xf>
    <xf numFmtId="177" fontId="5" fillId="0" borderId="15" xfId="51" applyNumberFormat="1" applyFont="1" applyBorder="1" applyAlignment="1">
      <alignment horizontal="center" vertical="center" shrinkToFit="1"/>
    </xf>
    <xf numFmtId="0" fontId="44" fillId="30" borderId="57" xfId="51" applyFont="1" applyFill="1" applyBorder="1" applyAlignment="1">
      <alignment horizontal="center" vertical="center" shrinkToFit="1"/>
    </xf>
    <xf numFmtId="0" fontId="44" fillId="30" borderId="12" xfId="51" applyFont="1" applyFill="1" applyBorder="1" applyAlignment="1">
      <alignment horizontal="center" vertical="center" shrinkToFit="1"/>
    </xf>
    <xf numFmtId="0" fontId="44" fillId="30" borderId="24" xfId="51" applyFont="1" applyFill="1" applyBorder="1" applyAlignment="1">
      <alignment horizontal="center" vertical="center"/>
    </xf>
    <xf numFmtId="0" fontId="44" fillId="30" borderId="20" xfId="51" applyFont="1" applyFill="1" applyBorder="1" applyAlignment="1">
      <alignment horizontal="center" vertical="center"/>
    </xf>
    <xf numFmtId="0" fontId="44" fillId="30" borderId="62" xfId="51" applyFont="1" applyFill="1" applyBorder="1" applyAlignment="1">
      <alignment horizontal="center" vertical="center"/>
    </xf>
    <xf numFmtId="0" fontId="44" fillId="0" borderId="25" xfId="51" applyFont="1" applyBorder="1" applyAlignment="1">
      <alignment horizontal="center" vertical="center"/>
    </xf>
    <xf numFmtId="0" fontId="44" fillId="0" borderId="26" xfId="51" applyFont="1" applyBorder="1" applyAlignment="1">
      <alignment horizontal="center" vertical="center"/>
    </xf>
    <xf numFmtId="195" fontId="44" fillId="0" borderId="26" xfId="51" applyNumberFormat="1" applyFont="1" applyBorder="1" applyAlignment="1">
      <alignment horizontal="center" vertical="center"/>
    </xf>
    <xf numFmtId="0" fontId="44" fillId="0" borderId="86" xfId="51" applyFont="1" applyBorder="1" applyAlignment="1">
      <alignment horizontal="center" vertical="center"/>
    </xf>
    <xf numFmtId="195" fontId="44" fillId="0" borderId="86" xfId="51" applyNumberFormat="1" applyFont="1" applyBorder="1" applyAlignment="1">
      <alignment horizontal="center" vertical="center" shrinkToFit="1"/>
    </xf>
    <xf numFmtId="195" fontId="44" fillId="0" borderId="189" xfId="51" applyNumberFormat="1" applyFont="1" applyBorder="1" applyAlignment="1">
      <alignment horizontal="center" vertical="center"/>
    </xf>
    <xf numFmtId="195" fontId="44" fillId="0" borderId="190" xfId="51" applyNumberFormat="1" applyFont="1" applyBorder="1" applyAlignment="1">
      <alignment horizontal="center" vertical="center"/>
    </xf>
    <xf numFmtId="195" fontId="44" fillId="0" borderId="191" xfId="51" applyNumberFormat="1" applyFont="1" applyBorder="1" applyAlignment="1">
      <alignment horizontal="center" vertical="center"/>
    </xf>
    <xf numFmtId="177" fontId="5" fillId="0" borderId="189" xfId="51" applyNumberFormat="1" applyFont="1" applyBorder="1" applyAlignment="1">
      <alignment horizontal="center" vertical="center"/>
    </xf>
    <xf numFmtId="177" fontId="5" fillId="0" borderId="190" xfId="51" applyNumberFormat="1" applyFont="1" applyBorder="1" applyAlignment="1">
      <alignment horizontal="center" vertical="center"/>
    </xf>
    <xf numFmtId="0" fontId="5" fillId="0" borderId="187" xfId="51" applyFont="1" applyBorder="1" applyAlignment="1">
      <alignment horizontal="center" vertical="center"/>
    </xf>
    <xf numFmtId="0" fontId="5" fillId="0" borderId="188" xfId="51" applyFont="1" applyBorder="1" applyAlignment="1">
      <alignment horizontal="center" vertical="center"/>
    </xf>
    <xf numFmtId="0" fontId="5" fillId="0" borderId="12" xfId="51" applyFont="1" applyBorder="1" applyAlignment="1">
      <alignment horizontal="center" vertical="center" shrinkToFit="1"/>
    </xf>
    <xf numFmtId="0" fontId="5" fillId="0" borderId="78" xfId="51" applyFont="1" applyBorder="1" applyAlignment="1">
      <alignment horizontal="center" vertical="center" shrinkToFit="1"/>
    </xf>
    <xf numFmtId="193" fontId="44" fillId="0" borderId="86" xfId="51" applyNumberFormat="1" applyFont="1" applyBorder="1" applyAlignment="1">
      <alignment horizontal="center" vertical="center"/>
    </xf>
    <xf numFmtId="188" fontId="5" fillId="0" borderId="86" xfId="51" applyNumberFormat="1" applyFont="1" applyBorder="1" applyAlignment="1">
      <alignment horizontal="center" vertical="center"/>
    </xf>
    <xf numFmtId="0" fontId="5" fillId="0" borderId="86" xfId="51" applyFont="1" applyBorder="1" applyAlignment="1">
      <alignment horizontal="center" vertical="center"/>
    </xf>
    <xf numFmtId="0" fontId="5" fillId="30" borderId="25" xfId="51" applyFont="1" applyFill="1" applyBorder="1" applyAlignment="1">
      <alignment horizontal="center" vertical="center" shrinkToFit="1"/>
    </xf>
    <xf numFmtId="0" fontId="5" fillId="30" borderId="26" xfId="51" applyFont="1" applyFill="1" applyBorder="1" applyAlignment="1">
      <alignment horizontal="center" vertical="center" shrinkToFit="1"/>
    </xf>
    <xf numFmtId="0" fontId="44" fillId="30" borderId="26" xfId="51" applyFont="1" applyFill="1" applyBorder="1" applyAlignment="1">
      <alignment horizontal="center" vertical="center" shrinkToFit="1"/>
    </xf>
    <xf numFmtId="0" fontId="44" fillId="30" borderId="49" xfId="51" applyFont="1" applyFill="1" applyBorder="1" applyAlignment="1">
      <alignment horizontal="center" vertical="center"/>
    </xf>
    <xf numFmtId="0" fontId="44" fillId="30" borderId="41" xfId="51" applyFont="1" applyFill="1" applyBorder="1" applyAlignment="1">
      <alignment horizontal="center" vertical="center"/>
    </xf>
    <xf numFmtId="0" fontId="44" fillId="30" borderId="47" xfId="51" applyFont="1" applyFill="1" applyBorder="1" applyAlignment="1">
      <alignment horizontal="center" vertical="center"/>
    </xf>
    <xf numFmtId="0" fontId="44" fillId="0" borderId="12" xfId="51" applyFont="1" applyBorder="1" applyAlignment="1">
      <alignment horizontal="center" vertical="center"/>
    </xf>
    <xf numFmtId="195" fontId="44" fillId="0" borderId="12" xfId="51" applyNumberFormat="1" applyFont="1" applyBorder="1" applyAlignment="1">
      <alignment horizontal="center" vertical="center"/>
    </xf>
    <xf numFmtId="0" fontId="3" fillId="0" borderId="100" xfId="51" applyFont="1" applyBorder="1" applyAlignment="1">
      <alignment horizontal="center" vertical="center" textRotation="255"/>
    </xf>
    <xf numFmtId="0" fontId="3" fillId="0" borderId="101" xfId="51" applyFont="1" applyBorder="1" applyAlignment="1">
      <alignment horizontal="center" vertical="center" textRotation="255"/>
    </xf>
    <xf numFmtId="0" fontId="3" fillId="0" borderId="102" xfId="51" applyFont="1" applyBorder="1" applyAlignment="1">
      <alignment horizontal="center" vertical="center" textRotation="255"/>
    </xf>
    <xf numFmtId="0" fontId="44" fillId="30" borderId="79" xfId="51" applyFont="1" applyFill="1" applyBorder="1" applyAlignment="1">
      <alignment horizontal="center" vertical="center"/>
    </xf>
    <xf numFmtId="0" fontId="5" fillId="0" borderId="34" xfId="51" applyFont="1" applyBorder="1" applyAlignment="1">
      <alignment horizontal="center" vertical="center" wrapText="1"/>
    </xf>
    <xf numFmtId="0" fontId="5" fillId="0" borderId="37" xfId="51" applyFont="1" applyBorder="1" applyAlignment="1">
      <alignment horizontal="center" vertical="center" wrapText="1"/>
    </xf>
    <xf numFmtId="0" fontId="5" fillId="0" borderId="27" xfId="51" applyFont="1" applyBorder="1" applyAlignment="1">
      <alignment horizontal="center" vertical="center" wrapText="1"/>
    </xf>
    <xf numFmtId="0" fontId="5" fillId="0" borderId="26" xfId="51" applyFont="1" applyBorder="1" applyAlignment="1">
      <alignment horizontal="center" vertical="center" wrapText="1"/>
    </xf>
    <xf numFmtId="0" fontId="5" fillId="0" borderId="26" xfId="51" applyFont="1" applyBorder="1" applyAlignment="1">
      <alignment horizontal="center" vertical="center"/>
    </xf>
    <xf numFmtId="0" fontId="5" fillId="0" borderId="70" xfId="51" applyFont="1" applyBorder="1" applyAlignment="1">
      <alignment horizontal="center" vertical="center"/>
    </xf>
    <xf numFmtId="0" fontId="44" fillId="30" borderId="37" xfId="51" applyFont="1" applyFill="1" applyBorder="1" applyAlignment="1">
      <alignment horizontal="center" vertical="center"/>
    </xf>
    <xf numFmtId="0" fontId="44" fillId="30" borderId="39" xfId="51" applyFont="1" applyFill="1" applyBorder="1" applyAlignment="1">
      <alignment horizontal="center" vertical="center"/>
    </xf>
    <xf numFmtId="0" fontId="44" fillId="0" borderId="77" xfId="51" applyFont="1" applyBorder="1" applyAlignment="1">
      <alignment horizontal="center" vertical="center"/>
    </xf>
    <xf numFmtId="195" fontId="44" fillId="0" borderId="17" xfId="51" applyNumberFormat="1" applyFont="1" applyBorder="1" applyAlignment="1">
      <alignment horizontal="center" vertical="center"/>
    </xf>
    <xf numFmtId="188" fontId="5" fillId="0" borderId="23" xfId="51" applyNumberFormat="1" applyFont="1" applyBorder="1" applyAlignment="1">
      <alignment horizontal="center" vertical="center" shrinkToFit="1"/>
    </xf>
    <xf numFmtId="188" fontId="5" fillId="0" borderId="16" xfId="51" applyNumberFormat="1" applyFont="1" applyBorder="1" applyAlignment="1">
      <alignment horizontal="center" vertical="center" shrinkToFit="1"/>
    </xf>
    <xf numFmtId="188" fontId="5" fillId="0" borderId="12" xfId="51" applyNumberFormat="1" applyFont="1" applyBorder="1" applyAlignment="1">
      <alignment horizontal="center" vertical="center" shrinkToFit="1"/>
    </xf>
    <xf numFmtId="0" fontId="44" fillId="0" borderId="28" xfId="51" applyFont="1" applyBorder="1" applyAlignment="1">
      <alignment horizontal="center" vertical="center"/>
    </xf>
    <xf numFmtId="0" fontId="44" fillId="0" borderId="88" xfId="51" applyFont="1" applyBorder="1" applyAlignment="1">
      <alignment horizontal="center" vertical="center"/>
    </xf>
    <xf numFmtId="0" fontId="44" fillId="0" borderId="75" xfId="51" applyFont="1" applyBorder="1" applyAlignment="1">
      <alignment horizontal="center" vertical="center"/>
    </xf>
    <xf numFmtId="195" fontId="44" fillId="0" borderId="75" xfId="51" applyNumberFormat="1" applyFont="1" applyBorder="1" applyAlignment="1">
      <alignment horizontal="center" vertical="center" shrinkToFit="1"/>
    </xf>
    <xf numFmtId="195" fontId="44" fillId="0" borderId="83" xfId="51" applyNumberFormat="1" applyFont="1" applyBorder="1" applyAlignment="1">
      <alignment horizontal="center" vertical="center" shrinkToFit="1"/>
    </xf>
    <xf numFmtId="188" fontId="5" fillId="0" borderId="83" xfId="51" applyNumberFormat="1" applyFont="1" applyBorder="1" applyAlignment="1">
      <alignment horizontal="center" vertical="center"/>
    </xf>
    <xf numFmtId="188" fontId="5" fillId="0" borderId="35" xfId="51" applyNumberFormat="1" applyFont="1" applyBorder="1" applyAlignment="1">
      <alignment horizontal="center" vertical="center"/>
    </xf>
    <xf numFmtId="188" fontId="5" fillId="0" borderId="54" xfId="51" applyNumberFormat="1" applyFont="1" applyBorder="1" applyAlignment="1">
      <alignment horizontal="center" vertical="center"/>
    </xf>
    <xf numFmtId="0" fontId="5" fillId="0" borderId="23" xfId="51" applyFont="1" applyBorder="1" applyAlignment="1">
      <alignment horizontal="center" vertical="center" shrinkToFit="1"/>
    </xf>
    <xf numFmtId="0" fontId="5" fillId="0" borderId="73" xfId="51" applyFont="1" applyBorder="1" applyAlignment="1">
      <alignment horizontal="center" vertical="center" shrinkToFit="1"/>
    </xf>
    <xf numFmtId="0" fontId="44" fillId="30" borderId="16" xfId="51" applyFont="1" applyFill="1" applyBorder="1" applyAlignment="1">
      <alignment horizontal="center" vertical="center"/>
    </xf>
    <xf numFmtId="0" fontId="44" fillId="30" borderId="69" xfId="51" applyFont="1" applyFill="1" applyBorder="1" applyAlignment="1">
      <alignment horizontal="center" vertical="center"/>
    </xf>
    <xf numFmtId="0" fontId="5" fillId="0" borderId="192" xfId="51" applyFont="1" applyBorder="1" applyAlignment="1">
      <alignment horizontal="center" vertical="center"/>
    </xf>
    <xf numFmtId="0" fontId="5" fillId="0" borderId="193" xfId="51" applyFont="1" applyBorder="1" applyAlignment="1">
      <alignment horizontal="center" vertical="center"/>
    </xf>
    <xf numFmtId="0" fontId="44" fillId="0" borderId="79" xfId="51" applyFont="1" applyFill="1" applyBorder="1" applyAlignment="1">
      <alignment horizontal="center" vertical="center"/>
    </xf>
    <xf numFmtId="0" fontId="44" fillId="0" borderId="43" xfId="51" applyFont="1" applyFill="1" applyBorder="1" applyAlignment="1">
      <alignment horizontal="center" vertical="center"/>
    </xf>
    <xf numFmtId="0" fontId="44" fillId="0" borderId="82" xfId="51" applyFont="1" applyFill="1" applyBorder="1" applyAlignment="1">
      <alignment horizontal="center" vertical="center"/>
    </xf>
    <xf numFmtId="0" fontId="44" fillId="30" borderId="27" xfId="51" applyFont="1" applyFill="1" applyBorder="1" applyAlignment="1">
      <alignment horizontal="center" vertical="center" shrinkToFit="1"/>
    </xf>
    <xf numFmtId="0" fontId="44" fillId="0" borderId="57" xfId="51" applyFont="1" applyBorder="1" applyAlignment="1">
      <alignment horizontal="center" vertical="center"/>
    </xf>
    <xf numFmtId="0" fontId="102" fillId="30" borderId="16" xfId="57" applyFont="1" applyFill="1" applyBorder="1" applyAlignment="1" applyProtection="1">
      <alignment horizontal="center" vertical="center" shrinkToFit="1"/>
      <protection locked="0"/>
    </xf>
    <xf numFmtId="0" fontId="102" fillId="30" borderId="10" xfId="57" applyFont="1" applyFill="1" applyBorder="1" applyAlignment="1">
      <alignment horizontal="center" vertical="center"/>
    </xf>
    <xf numFmtId="0" fontId="102" fillId="30" borderId="13" xfId="57" applyFont="1" applyFill="1" applyBorder="1" applyAlignment="1">
      <alignment horizontal="center" vertical="center"/>
    </xf>
    <xf numFmtId="0" fontId="102" fillId="30" borderId="11" xfId="57" applyFont="1" applyFill="1" applyBorder="1" applyAlignment="1">
      <alignment horizontal="center" vertical="center"/>
    </xf>
    <xf numFmtId="0" fontId="102" fillId="30" borderId="16" xfId="57" applyFont="1" applyFill="1" applyBorder="1" applyAlignment="1" applyProtection="1">
      <alignment horizontal="center" vertical="center"/>
      <protection locked="0"/>
    </xf>
    <xf numFmtId="0" fontId="102" fillId="30" borderId="10" xfId="57" applyFont="1" applyFill="1" applyBorder="1" applyAlignment="1" applyProtection="1">
      <alignment horizontal="center" vertical="center" shrinkToFit="1"/>
      <protection locked="0"/>
    </xf>
    <xf numFmtId="0" fontId="102" fillId="30" borderId="13" xfId="57" applyFont="1" applyFill="1" applyBorder="1" applyAlignment="1" applyProtection="1">
      <alignment horizontal="center" vertical="center" shrinkToFit="1"/>
      <protection locked="0"/>
    </xf>
    <xf numFmtId="0" fontId="102" fillId="30" borderId="11" xfId="57" applyFont="1" applyFill="1" applyBorder="1" applyAlignment="1" applyProtection="1">
      <alignment horizontal="center" vertical="center" shrinkToFit="1"/>
      <protection locked="0"/>
    </xf>
    <xf numFmtId="0" fontId="58" fillId="0" borderId="79" xfId="57" applyFont="1" applyBorder="1" applyAlignment="1">
      <alignment horizontal="center" vertical="center"/>
    </xf>
    <xf numFmtId="0" fontId="58" fillId="0" borderId="43" xfId="57" applyFont="1" applyBorder="1" applyAlignment="1">
      <alignment horizontal="center" vertical="center"/>
    </xf>
    <xf numFmtId="0" fontId="58" fillId="0" borderId="82" xfId="57" applyFont="1" applyBorder="1" applyAlignment="1">
      <alignment horizontal="center" vertical="center"/>
    </xf>
    <xf numFmtId="0" fontId="102" fillId="0" borderId="79" xfId="57" applyFont="1" applyBorder="1" applyAlignment="1">
      <alignment horizontal="center" vertical="center" shrinkToFit="1"/>
    </xf>
    <xf numFmtId="0" fontId="102" fillId="0" borderId="43" xfId="57" applyFont="1" applyBorder="1" applyAlignment="1">
      <alignment horizontal="center" vertical="center" shrinkToFit="1"/>
    </xf>
    <xf numFmtId="0" fontId="102" fillId="0" borderId="82" xfId="57" applyFont="1" applyBorder="1" applyAlignment="1">
      <alignment horizontal="center" vertical="center" shrinkToFit="1"/>
    </xf>
    <xf numFmtId="0" fontId="102" fillId="0" borderId="74" xfId="57" applyFont="1" applyBorder="1" applyAlignment="1">
      <alignment horizontal="center" vertical="center"/>
    </xf>
    <xf numFmtId="0" fontId="102" fillId="0" borderId="35" xfId="57" applyFont="1" applyBorder="1" applyAlignment="1">
      <alignment horizontal="center" vertical="center"/>
    </xf>
    <xf numFmtId="0" fontId="102" fillId="0" borderId="58" xfId="57" applyFont="1" applyBorder="1" applyAlignment="1">
      <alignment horizontal="center" vertical="center"/>
    </xf>
    <xf numFmtId="0" fontId="102" fillId="0" borderId="46" xfId="57" applyFont="1" applyBorder="1" applyAlignment="1">
      <alignment horizontal="center" vertical="center"/>
    </xf>
    <xf numFmtId="0" fontId="102" fillId="0" borderId="67" xfId="57" applyFont="1" applyBorder="1" applyAlignment="1">
      <alignment horizontal="center" vertical="center"/>
    </xf>
    <xf numFmtId="0" fontId="102" fillId="0" borderId="84" xfId="57" applyFont="1" applyBorder="1" applyAlignment="1">
      <alignment horizontal="center" vertical="center"/>
    </xf>
    <xf numFmtId="0" fontId="102" fillId="0" borderId="33" xfId="57" applyFont="1" applyBorder="1" applyAlignment="1">
      <alignment horizontal="center" vertical="center"/>
    </xf>
    <xf numFmtId="0" fontId="131" fillId="0" borderId="46" xfId="57" applyFont="1" applyBorder="1" applyAlignment="1">
      <alignment horizontal="center" vertical="center" shrinkToFit="1"/>
    </xf>
    <xf numFmtId="0" fontId="131" fillId="0" borderId="0" xfId="57" applyFont="1" applyAlignment="1">
      <alignment horizontal="center" vertical="center" shrinkToFit="1"/>
    </xf>
    <xf numFmtId="0" fontId="131" fillId="0" borderId="15" xfId="57" applyFont="1" applyBorder="1" applyAlignment="1">
      <alignment horizontal="center" vertical="center" shrinkToFit="1"/>
    </xf>
    <xf numFmtId="0" fontId="131" fillId="0" borderId="14" xfId="57" applyFont="1" applyBorder="1" applyAlignment="1">
      <alignment horizontal="center" vertical="center" shrinkToFit="1"/>
    </xf>
    <xf numFmtId="0" fontId="131" fillId="0" borderId="67" xfId="57" applyFont="1" applyBorder="1" applyAlignment="1">
      <alignment horizontal="center" vertical="center" shrinkToFit="1"/>
    </xf>
    <xf numFmtId="0" fontId="131" fillId="0" borderId="18" xfId="57" applyFont="1" applyBorder="1" applyAlignment="1">
      <alignment horizontal="center" vertical="center" shrinkToFit="1"/>
    </xf>
    <xf numFmtId="0" fontId="131" fillId="0" borderId="33" xfId="57" applyFont="1" applyBorder="1" applyAlignment="1">
      <alignment horizontal="center" vertical="center" shrinkToFit="1"/>
    </xf>
    <xf numFmtId="0" fontId="108" fillId="0" borderId="10" xfId="57" applyFont="1" applyBorder="1" applyAlignment="1">
      <alignment horizontal="center" vertical="center" wrapText="1" shrinkToFit="1"/>
    </xf>
    <xf numFmtId="0" fontId="108" fillId="0" borderId="13" xfId="57" applyFont="1" applyBorder="1" applyAlignment="1">
      <alignment horizontal="center" vertical="center" shrinkToFit="1"/>
    </xf>
    <xf numFmtId="0" fontId="108" fillId="0" borderId="11" xfId="57" applyFont="1" applyBorder="1" applyAlignment="1">
      <alignment horizontal="center" vertical="center" shrinkToFit="1"/>
    </xf>
    <xf numFmtId="0" fontId="131" fillId="0" borderId="84" xfId="57" applyFont="1" applyBorder="1" applyAlignment="1">
      <alignment horizontal="center" vertical="center" shrinkToFit="1"/>
    </xf>
    <xf numFmtId="0" fontId="131" fillId="0" borderId="19" xfId="57" applyFont="1" applyBorder="1" applyAlignment="1">
      <alignment horizontal="center" vertical="center" shrinkToFit="1"/>
    </xf>
    <xf numFmtId="0" fontId="102" fillId="0" borderId="34" xfId="57" applyFont="1" applyBorder="1" applyAlignment="1">
      <alignment horizontal="center" vertical="center"/>
    </xf>
    <xf numFmtId="0" fontId="102" fillId="0" borderId="37" xfId="57" applyFont="1" applyBorder="1" applyAlignment="1">
      <alignment horizontal="center" vertical="center"/>
    </xf>
    <xf numFmtId="0" fontId="102" fillId="0" borderId="28" xfId="57" applyFont="1" applyBorder="1" applyAlignment="1">
      <alignment horizontal="center" vertical="center"/>
    </xf>
    <xf numFmtId="0" fontId="102" fillId="0" borderId="39" xfId="57" applyFont="1" applyBorder="1" applyAlignment="1">
      <alignment horizontal="center" vertical="center"/>
    </xf>
    <xf numFmtId="0" fontId="102" fillId="0" borderId="69" xfId="57" applyFont="1" applyBorder="1" applyAlignment="1">
      <alignment horizontal="center" vertical="center"/>
    </xf>
    <xf numFmtId="0" fontId="102" fillId="0" borderId="83" xfId="57" applyFont="1" applyBorder="1" applyAlignment="1">
      <alignment horizontal="center" vertical="center" shrinkToFit="1"/>
    </xf>
    <xf numFmtId="0" fontId="102" fillId="0" borderId="35" xfId="57" applyFont="1" applyBorder="1" applyAlignment="1">
      <alignment horizontal="center" vertical="center" shrinkToFit="1"/>
    </xf>
    <xf numFmtId="0" fontId="102" fillId="0" borderId="58" xfId="57" applyFont="1" applyBorder="1" applyAlignment="1">
      <alignment horizontal="center" vertical="center" shrinkToFit="1"/>
    </xf>
    <xf numFmtId="0" fontId="102" fillId="0" borderId="17" xfId="57" applyFont="1" applyBorder="1" applyAlignment="1">
      <alignment horizontal="center" vertical="center" shrinkToFit="1"/>
    </xf>
    <xf numFmtId="0" fontId="102" fillId="0" borderId="18" xfId="57" applyFont="1" applyBorder="1" applyAlignment="1">
      <alignment horizontal="center" vertical="center" shrinkToFit="1"/>
    </xf>
    <xf numFmtId="0" fontId="102" fillId="0" borderId="33" xfId="57" applyFont="1" applyBorder="1" applyAlignment="1">
      <alignment horizontal="center" vertical="center" shrinkToFit="1"/>
    </xf>
    <xf numFmtId="181" fontId="104" fillId="30" borderId="18" xfId="57" applyNumberFormat="1" applyFont="1" applyFill="1" applyBorder="1" applyAlignment="1" applyProtection="1">
      <alignment horizontal="right" vertical="center" shrinkToFit="1"/>
      <protection locked="0"/>
    </xf>
    <xf numFmtId="181" fontId="104" fillId="30" borderId="94" xfId="57" applyNumberFormat="1" applyFont="1" applyFill="1" applyBorder="1" applyAlignment="1" applyProtection="1">
      <alignment horizontal="right" vertical="center" shrinkToFit="1"/>
      <protection locked="0"/>
    </xf>
    <xf numFmtId="181" fontId="104" fillId="30" borderId="95" xfId="57" applyNumberFormat="1" applyFont="1" applyFill="1" applyBorder="1" applyAlignment="1" applyProtection="1">
      <alignment horizontal="right" vertical="center" shrinkToFit="1"/>
      <protection locked="0"/>
    </xf>
    <xf numFmtId="181" fontId="104" fillId="30" borderId="96" xfId="57" applyNumberFormat="1" applyFont="1" applyFill="1" applyBorder="1" applyAlignment="1" applyProtection="1">
      <alignment horizontal="right" vertical="center" shrinkToFit="1"/>
      <protection locked="0"/>
    </xf>
    <xf numFmtId="181" fontId="104" fillId="30" borderId="10" xfId="57" applyNumberFormat="1" applyFont="1" applyFill="1" applyBorder="1" applyAlignment="1" applyProtection="1">
      <alignment horizontal="right" vertical="center" shrinkToFit="1"/>
      <protection locked="0"/>
    </xf>
    <xf numFmtId="181" fontId="104" fillId="30" borderId="13" xfId="57" applyNumberFormat="1" applyFont="1" applyFill="1" applyBorder="1" applyAlignment="1" applyProtection="1">
      <alignment horizontal="right" vertical="center" shrinkToFit="1"/>
      <protection locked="0"/>
    </xf>
    <xf numFmtId="181" fontId="104" fillId="30" borderId="32" xfId="57" applyNumberFormat="1" applyFont="1" applyFill="1" applyBorder="1" applyAlignment="1" applyProtection="1">
      <alignment horizontal="right" vertical="center" shrinkToFit="1"/>
      <protection locked="0"/>
    </xf>
    <xf numFmtId="181" fontId="104" fillId="30" borderId="60" xfId="57" applyNumberFormat="1" applyFont="1" applyFill="1" applyBorder="1" applyAlignment="1" applyProtection="1">
      <alignment horizontal="right" vertical="center" shrinkToFit="1"/>
      <protection locked="0"/>
    </xf>
    <xf numFmtId="0" fontId="102" fillId="0" borderId="32" xfId="57" applyFont="1" applyBorder="1" applyAlignment="1">
      <alignment horizontal="center" vertical="center"/>
    </xf>
    <xf numFmtId="181" fontId="104" fillId="30" borderId="17" xfId="57" applyNumberFormat="1" applyFont="1" applyFill="1" applyBorder="1" applyAlignment="1" applyProtection="1">
      <alignment horizontal="right" vertical="center"/>
      <protection locked="0"/>
    </xf>
    <xf numFmtId="181" fontId="104" fillId="30" borderId="18" xfId="57" applyNumberFormat="1" applyFont="1" applyFill="1" applyBorder="1" applyAlignment="1" applyProtection="1">
      <alignment horizontal="right" vertical="center"/>
      <protection locked="0"/>
    </xf>
    <xf numFmtId="181" fontId="104" fillId="0" borderId="60" xfId="57" applyNumberFormat="1" applyFont="1" applyBorder="1" applyAlignment="1">
      <alignment horizontal="right" vertical="center" shrinkToFit="1"/>
    </xf>
    <xf numFmtId="181" fontId="104" fillId="0" borderId="33" xfId="57" applyNumberFormat="1" applyFont="1" applyBorder="1" applyAlignment="1">
      <alignment horizontal="right" vertical="center" shrinkToFit="1"/>
    </xf>
    <xf numFmtId="0" fontId="131" fillId="0" borderId="61" xfId="57" applyFont="1" applyBorder="1" applyAlignment="1">
      <alignment horizontal="center" vertical="center" wrapText="1" shrinkToFit="1"/>
    </xf>
    <xf numFmtId="0" fontId="131" fillId="0" borderId="20" xfId="57" applyFont="1" applyBorder="1" applyAlignment="1">
      <alignment horizontal="center" vertical="center" shrinkToFit="1"/>
    </xf>
    <xf numFmtId="0" fontId="131" fillId="0" borderId="21" xfId="57" applyFont="1" applyBorder="1" applyAlignment="1">
      <alignment horizontal="center" vertical="center" shrinkToFit="1"/>
    </xf>
    <xf numFmtId="0" fontId="102" fillId="0" borderId="197" xfId="57" applyFont="1" applyBorder="1" applyAlignment="1">
      <alignment horizontal="center" vertical="center"/>
    </xf>
    <xf numFmtId="0" fontId="102" fillId="0" borderId="198" xfId="57" applyFont="1" applyBorder="1" applyAlignment="1">
      <alignment horizontal="center" vertical="center"/>
    </xf>
    <xf numFmtId="0" fontId="102" fillId="0" borderId="199" xfId="57" applyFont="1" applyBorder="1" applyAlignment="1">
      <alignment horizontal="center" vertical="center"/>
    </xf>
    <xf numFmtId="185" fontId="104" fillId="0" borderId="0" xfId="57" applyNumberFormat="1" applyFont="1" applyAlignment="1">
      <alignment horizontal="right" vertical="center" shrinkToFit="1"/>
    </xf>
    <xf numFmtId="185" fontId="104" fillId="0" borderId="200" xfId="57" applyNumberFormat="1" applyFont="1" applyBorder="1" applyAlignment="1">
      <alignment horizontal="right" vertical="center" shrinkToFit="1"/>
    </xf>
    <xf numFmtId="185" fontId="104" fillId="0" borderId="201" xfId="57" applyNumberFormat="1" applyFont="1" applyBorder="1" applyAlignment="1">
      <alignment horizontal="right" vertical="center" shrinkToFit="1"/>
    </xf>
    <xf numFmtId="185" fontId="104" fillId="0" borderId="202" xfId="57" applyNumberFormat="1" applyFont="1" applyBorder="1" applyAlignment="1">
      <alignment horizontal="right" vertical="center" shrinkToFit="1"/>
    </xf>
    <xf numFmtId="185" fontId="104" fillId="0" borderId="14" xfId="57" applyNumberFormat="1" applyFont="1" applyBorder="1" applyAlignment="1">
      <alignment horizontal="right" vertical="center" shrinkToFit="1"/>
    </xf>
    <xf numFmtId="185" fontId="104" fillId="0" borderId="67" xfId="57" applyNumberFormat="1" applyFont="1" applyBorder="1" applyAlignment="1">
      <alignment horizontal="right" vertical="center" shrinkToFit="1"/>
    </xf>
    <xf numFmtId="181" fontId="104" fillId="0" borderId="194" xfId="57" applyNumberFormat="1" applyFont="1" applyBorder="1" applyAlignment="1">
      <alignment horizontal="right" vertical="center" shrinkToFit="1"/>
    </xf>
    <xf numFmtId="181" fontId="104" fillId="0" borderId="195" xfId="57" applyNumberFormat="1" applyFont="1" applyBorder="1" applyAlignment="1">
      <alignment horizontal="right" vertical="center" shrinkToFit="1"/>
    </xf>
    <xf numFmtId="181" fontId="104" fillId="0" borderId="196" xfId="57" applyNumberFormat="1" applyFont="1" applyBorder="1" applyAlignment="1">
      <alignment horizontal="right" vertical="center" shrinkToFit="1"/>
    </xf>
    <xf numFmtId="185" fontId="104" fillId="0" borderId="86" xfId="57" applyNumberFormat="1" applyFont="1" applyBorder="1" applyAlignment="1">
      <alignment horizontal="center" vertical="center" shrinkToFit="1"/>
    </xf>
    <xf numFmtId="185" fontId="104" fillId="0" borderId="87" xfId="57" applyNumberFormat="1" applyFont="1" applyBorder="1" applyAlignment="1">
      <alignment horizontal="center" vertical="center" shrinkToFit="1"/>
    </xf>
    <xf numFmtId="185" fontId="104" fillId="0" borderId="46" xfId="57" applyNumberFormat="1" applyFont="1" applyBorder="1" applyAlignment="1">
      <alignment horizontal="right" vertical="center" shrinkToFit="1"/>
    </xf>
    <xf numFmtId="185" fontId="104" fillId="0" borderId="41" xfId="57" applyNumberFormat="1" applyFont="1" applyBorder="1" applyAlignment="1">
      <alignment horizontal="right" vertical="center" shrinkToFit="1"/>
    </xf>
    <xf numFmtId="0" fontId="102" fillId="0" borderId="41" xfId="57" applyFont="1" applyBorder="1" applyAlignment="1">
      <alignment horizontal="center" vertical="center"/>
    </xf>
    <xf numFmtId="0" fontId="102" fillId="0" borderId="47" xfId="57" applyFont="1" applyBorder="1" applyAlignment="1">
      <alignment horizontal="center" vertical="center"/>
    </xf>
    <xf numFmtId="0" fontId="132" fillId="0" borderId="85" xfId="57" applyFont="1" applyBorder="1" applyAlignment="1">
      <alignment horizontal="center" vertical="center" shrinkToFit="1"/>
    </xf>
    <xf numFmtId="0" fontId="132" fillId="0" borderId="86" xfId="57" applyFont="1" applyBorder="1" applyAlignment="1">
      <alignment horizontal="center" vertical="center" shrinkToFit="1"/>
    </xf>
    <xf numFmtId="0" fontId="132" fillId="0" borderId="87" xfId="57" applyFont="1" applyBorder="1" applyAlignment="1">
      <alignment horizontal="center" vertical="center" shrinkToFit="1"/>
    </xf>
    <xf numFmtId="185" fontId="104" fillId="0" borderId="80" xfId="57" applyNumberFormat="1" applyFont="1" applyBorder="1" applyAlignment="1">
      <alignment horizontal="center" vertical="center" shrinkToFit="1"/>
    </xf>
    <xf numFmtId="0" fontId="68" fillId="0" borderId="10" xfId="45" applyFont="1" applyBorder="1" applyAlignment="1">
      <alignment horizontal="center" vertical="center"/>
    </xf>
    <xf numFmtId="0" fontId="68" fillId="0" borderId="13" xfId="45" applyFont="1" applyBorder="1" applyAlignment="1">
      <alignment horizontal="center" vertical="center"/>
    </xf>
    <xf numFmtId="0" fontId="68" fillId="0" borderId="11" xfId="45" applyFont="1" applyBorder="1" applyAlignment="1">
      <alignment horizontal="center" vertical="center"/>
    </xf>
    <xf numFmtId="0" fontId="69" fillId="0" borderId="20" xfId="45" applyFont="1" applyBorder="1" applyAlignment="1">
      <alignment horizontal="center" vertical="center"/>
    </xf>
    <xf numFmtId="0" fontId="69" fillId="0" borderId="21" xfId="45" applyFont="1" applyBorder="1" applyAlignment="1">
      <alignment horizontal="center" vertical="center"/>
    </xf>
    <xf numFmtId="0" fontId="69" fillId="0" borderId="14" xfId="45" applyFont="1" applyBorder="1" applyAlignment="1">
      <alignment horizontal="left" vertical="center"/>
    </xf>
    <xf numFmtId="0" fontId="69" fillId="0" borderId="17" xfId="45" applyFont="1" applyBorder="1" applyAlignment="1">
      <alignment horizontal="left" vertical="center"/>
    </xf>
    <xf numFmtId="0" fontId="69" fillId="0" borderId="12" xfId="45" applyFont="1" applyBorder="1" applyAlignment="1">
      <alignment horizontal="left" vertical="center"/>
    </xf>
    <xf numFmtId="0" fontId="69" fillId="0" borderId="22" xfId="45" applyFont="1" applyBorder="1" applyAlignment="1">
      <alignment horizontal="left" vertical="center"/>
    </xf>
    <xf numFmtId="0" fontId="69" fillId="0" borderId="23" xfId="45" applyFont="1" applyBorder="1" applyAlignment="1">
      <alignment horizontal="left" vertical="center"/>
    </xf>
    <xf numFmtId="0" fontId="122" fillId="0" borderId="13" xfId="45" applyFont="1" applyBorder="1" applyAlignment="1">
      <alignment horizontal="left" vertical="center" wrapText="1"/>
    </xf>
    <xf numFmtId="0" fontId="122" fillId="0" borderId="11" xfId="45" applyFont="1" applyBorder="1" applyAlignment="1">
      <alignment horizontal="left" vertical="center" wrapText="1"/>
    </xf>
    <xf numFmtId="0" fontId="69" fillId="0" borderId="154" xfId="59" applyFont="1" applyBorder="1" applyAlignment="1">
      <alignment horizontal="center" vertical="center"/>
    </xf>
    <xf numFmtId="0" fontId="69" fillId="0" borderId="155" xfId="59" applyFont="1" applyBorder="1" applyAlignment="1">
      <alignment horizontal="center" vertical="center"/>
    </xf>
    <xf numFmtId="0" fontId="69" fillId="0" borderId="156" xfId="59" applyFont="1" applyBorder="1" applyAlignment="1">
      <alignment horizontal="center" vertical="center"/>
    </xf>
    <xf numFmtId="0" fontId="69" fillId="0" borderId="0" xfId="45" applyFont="1">
      <alignment vertical="center"/>
    </xf>
    <xf numFmtId="0" fontId="90" fillId="0" borderId="0" xfId="59" applyFont="1" applyAlignment="1">
      <alignment horizontal="center" vertical="center" wrapText="1"/>
    </xf>
    <xf numFmtId="0" fontId="90" fillId="0" borderId="0" xfId="59" applyFont="1" applyAlignment="1">
      <alignment horizontal="center" vertical="center"/>
    </xf>
    <xf numFmtId="0" fontId="69" fillId="0" borderId="10" xfId="59" applyFont="1" applyBorder="1" applyAlignment="1">
      <alignment horizontal="left" vertical="center"/>
    </xf>
    <xf numFmtId="0" fontId="69" fillId="0" borderId="13" xfId="59" applyFont="1" applyBorder="1" applyAlignment="1">
      <alignment horizontal="left" vertical="center"/>
    </xf>
    <xf numFmtId="0" fontId="69" fillId="0" borderId="11" xfId="59" applyFont="1" applyBorder="1" applyAlignment="1">
      <alignment horizontal="left" vertical="center"/>
    </xf>
    <xf numFmtId="0" fontId="69" fillId="0" borderId="10" xfId="59" applyFont="1" applyBorder="1" applyAlignment="1">
      <alignment horizontal="left" vertical="center" wrapText="1"/>
    </xf>
    <xf numFmtId="0" fontId="69" fillId="0" borderId="13" xfId="59" applyFont="1" applyBorder="1" applyAlignment="1">
      <alignment horizontal="left" vertical="center" wrapText="1"/>
    </xf>
    <xf numFmtId="0" fontId="69" fillId="0" borderId="11" xfId="59" applyFont="1" applyBorder="1" applyAlignment="1">
      <alignment horizontal="left" vertical="center" wrapText="1"/>
    </xf>
    <xf numFmtId="0" fontId="69" fillId="0" borderId="10" xfId="59" applyFont="1" applyBorder="1" applyAlignment="1">
      <alignment horizontal="center" vertical="center" wrapText="1" shrinkToFit="1"/>
    </xf>
    <xf numFmtId="0" fontId="69" fillId="0" borderId="13" xfId="59" applyFont="1" applyBorder="1" applyAlignment="1">
      <alignment horizontal="center" vertical="center" wrapText="1" shrinkToFit="1"/>
    </xf>
    <xf numFmtId="0" fontId="69" fillId="0" borderId="79" xfId="59" applyFont="1" applyBorder="1" applyAlignment="1">
      <alignment horizontal="center" vertical="center" shrinkToFit="1"/>
    </xf>
    <xf numFmtId="0" fontId="69" fillId="0" borderId="82" xfId="59" applyFont="1" applyBorder="1" applyAlignment="1">
      <alignment horizontal="center" vertical="center" shrinkToFit="1"/>
    </xf>
    <xf numFmtId="0" fontId="69" fillId="0" borderId="0" xfId="59" applyFont="1" applyAlignment="1">
      <alignment vertical="center" wrapText="1"/>
    </xf>
    <xf numFmtId="0" fontId="69" fillId="0" borderId="12" xfId="59" applyFont="1" applyBorder="1" applyAlignment="1">
      <alignment horizontal="center" vertical="center" wrapText="1" shrinkToFit="1"/>
    </xf>
    <xf numFmtId="0" fontId="69" fillId="0" borderId="22" xfId="59" applyFont="1" applyBorder="1" applyAlignment="1">
      <alignment horizontal="center" vertical="center" shrinkToFit="1"/>
    </xf>
    <xf numFmtId="0" fontId="69" fillId="0" borderId="203" xfId="59" applyFont="1" applyBorder="1" applyAlignment="1">
      <alignment horizontal="center" vertical="center" shrinkToFit="1"/>
    </xf>
    <xf numFmtId="0" fontId="69" fillId="0" borderId="23" xfId="59" applyFont="1" applyBorder="1" applyAlignment="1">
      <alignment horizontal="center" vertical="center" shrinkToFit="1"/>
    </xf>
    <xf numFmtId="0" fontId="69" fillId="0" borderId="24" xfId="59" applyFont="1" applyBorder="1" applyAlignment="1">
      <alignment horizontal="left" vertical="center" wrapText="1"/>
    </xf>
    <xf numFmtId="0" fontId="69" fillId="0" borderId="20" xfId="59" applyFont="1" applyBorder="1" applyAlignment="1">
      <alignment horizontal="left" vertical="center" wrapText="1"/>
    </xf>
    <xf numFmtId="0" fontId="69" fillId="0" borderId="21" xfId="59" applyFont="1" applyBorder="1" applyAlignment="1">
      <alignment horizontal="left" vertical="center" wrapText="1"/>
    </xf>
    <xf numFmtId="0" fontId="73" fillId="0" borderId="10" xfId="59" applyFont="1" applyBorder="1" applyAlignment="1">
      <alignment horizontal="center" vertical="center" wrapText="1"/>
    </xf>
    <xf numFmtId="0" fontId="73" fillId="0" borderId="13" xfId="59" applyFont="1" applyBorder="1" applyAlignment="1">
      <alignment horizontal="center" vertical="center" wrapText="1"/>
    </xf>
    <xf numFmtId="0" fontId="73" fillId="0" borderId="160" xfId="59" applyFont="1" applyBorder="1" applyAlignment="1">
      <alignment horizontal="center" vertical="center" wrapText="1"/>
    </xf>
    <xf numFmtId="0" fontId="73" fillId="0" borderId="11" xfId="59" applyFont="1" applyBorder="1" applyAlignment="1">
      <alignment horizontal="center" vertical="center" wrapText="1"/>
    </xf>
    <xf numFmtId="0" fontId="70" fillId="0" borderId="10" xfId="58" applyFont="1" applyBorder="1" applyAlignment="1">
      <alignment horizontal="left" vertical="center" wrapText="1"/>
    </xf>
    <xf numFmtId="0" fontId="70" fillId="0" borderId="13" xfId="58" applyFont="1" applyBorder="1" applyAlignment="1">
      <alignment horizontal="left" vertical="center" wrapText="1"/>
    </xf>
    <xf numFmtId="0" fontId="70" fillId="0" borderId="11" xfId="58" applyFont="1" applyBorder="1" applyAlignment="1">
      <alignment horizontal="left" vertical="center" wrapText="1"/>
    </xf>
    <xf numFmtId="0" fontId="69" fillId="0" borderId="0" xfId="58" applyFont="1" applyAlignment="1">
      <alignment vertical="center" wrapText="1"/>
    </xf>
    <xf numFmtId="0" fontId="69" fillId="0" borderId="0" xfId="58" applyFont="1" applyAlignment="1">
      <alignment horizontal="left" vertical="center" wrapText="1"/>
    </xf>
    <xf numFmtId="0" fontId="69" fillId="0" borderId="0" xfId="58" applyFont="1" applyAlignment="1">
      <alignment horizontal="left" vertical="center"/>
    </xf>
    <xf numFmtId="0" fontId="70" fillId="0" borderId="0" xfId="58" applyFont="1" applyAlignment="1">
      <alignment vertical="center"/>
    </xf>
    <xf numFmtId="0" fontId="70" fillId="0" borderId="0" xfId="58" applyFont="1" applyAlignment="1">
      <alignment horizontal="right" vertical="center"/>
    </xf>
    <xf numFmtId="0" fontId="71" fillId="0" borderId="0" xfId="58" applyFont="1" applyAlignment="1">
      <alignment horizontal="center" vertical="center"/>
    </xf>
    <xf numFmtId="0" fontId="140" fillId="0" borderId="0" xfId="58" applyFont="1" applyAlignment="1">
      <alignment horizontal="center" vertical="center"/>
    </xf>
    <xf numFmtId="0" fontId="69" fillId="0" borderId="10" xfId="58" applyFont="1" applyBorder="1" applyAlignment="1">
      <alignment horizontal="center" vertical="center"/>
    </xf>
    <xf numFmtId="0" fontId="69" fillId="0" borderId="13" xfId="58" applyFont="1" applyBorder="1" applyAlignment="1">
      <alignment horizontal="center" vertical="center"/>
    </xf>
    <xf numFmtId="0" fontId="69" fillId="0" borderId="11" xfId="58" applyFont="1" applyBorder="1" applyAlignment="1">
      <alignment horizontal="center" vertical="center"/>
    </xf>
    <xf numFmtId="0" fontId="70" fillId="0" borderId="20" xfId="58" applyFont="1" applyBorder="1" applyAlignment="1">
      <alignment horizontal="center" vertical="center"/>
    </xf>
    <xf numFmtId="0" fontId="70" fillId="0" borderId="21" xfId="58" applyFont="1" applyBorder="1" applyAlignment="1">
      <alignment horizontal="center" vertical="center"/>
    </xf>
    <xf numFmtId="0" fontId="70" fillId="0" borderId="10" xfId="58" applyFont="1" applyBorder="1" applyAlignment="1">
      <alignment horizontal="center" vertical="center" wrapText="1"/>
    </xf>
    <xf numFmtId="0" fontId="70" fillId="0" borderId="13" xfId="58" applyFont="1" applyBorder="1" applyAlignment="1">
      <alignment horizontal="center" vertical="center"/>
    </xf>
    <xf numFmtId="0" fontId="70" fillId="0" borderId="11" xfId="58" applyFont="1" applyBorder="1" applyAlignment="1">
      <alignment horizontal="center" vertical="center"/>
    </xf>
    <xf numFmtId="0" fontId="1" fillId="0" borderId="22" xfId="45" applyBorder="1" applyAlignment="1">
      <alignment horizontal="left" vertical="center" wrapText="1"/>
    </xf>
    <xf numFmtId="0" fontId="1" fillId="0" borderId="23" xfId="45" applyBorder="1" applyAlignment="1">
      <alignment horizontal="left" vertical="center" wrapText="1"/>
    </xf>
    <xf numFmtId="0" fontId="1" fillId="0" borderId="13" xfId="45" applyBorder="1" applyAlignment="1">
      <alignment horizontal="left" vertical="center" wrapText="1"/>
    </xf>
    <xf numFmtId="0" fontId="1" fillId="0" borderId="11" xfId="45" applyBorder="1" applyAlignment="1">
      <alignment horizontal="left" vertical="center" wrapText="1"/>
    </xf>
    <xf numFmtId="0" fontId="0" fillId="0" borderId="0" xfId="45" applyFont="1" applyAlignment="1">
      <alignment horizontal="right" vertical="center"/>
    </xf>
    <xf numFmtId="0" fontId="1" fillId="0" borderId="0" xfId="45" applyAlignment="1">
      <alignment horizontal="right" vertical="center"/>
    </xf>
    <xf numFmtId="0" fontId="28" fillId="0" borderId="0" xfId="45" applyFont="1" applyBorder="1" applyAlignment="1">
      <alignment horizontal="center" vertical="center"/>
    </xf>
    <xf numFmtId="0" fontId="1" fillId="0" borderId="12" xfId="45" applyBorder="1" applyAlignment="1">
      <alignment horizontal="left" vertical="center" wrapText="1" indent="1"/>
    </xf>
    <xf numFmtId="0" fontId="1" fillId="0" borderId="23" xfId="45" applyBorder="1" applyAlignment="1">
      <alignment horizontal="left" vertical="center" indent="1"/>
    </xf>
    <xf numFmtId="0" fontId="39" fillId="0" borderId="13" xfId="45" applyFont="1" applyBorder="1" applyAlignment="1">
      <alignment horizontal="left" vertical="center" wrapText="1"/>
    </xf>
    <xf numFmtId="0" fontId="42" fillId="0" borderId="13" xfId="45" applyFont="1" applyBorder="1" applyAlignment="1">
      <alignment horizontal="left" vertical="center" wrapText="1"/>
    </xf>
    <xf numFmtId="0" fontId="69" fillId="0" borderId="0" xfId="60" applyFont="1">
      <alignment vertical="center"/>
    </xf>
    <xf numFmtId="0" fontId="69" fillId="0" borderId="0" xfId="60" applyFont="1">
      <alignment vertical="center"/>
    </xf>
    <xf numFmtId="0" fontId="69" fillId="0" borderId="0" xfId="60" applyFont="1" applyAlignment="1">
      <alignment horizontal="right" vertical="center"/>
    </xf>
    <xf numFmtId="0" fontId="52" fillId="0" borderId="0" xfId="60" applyFont="1">
      <alignment vertical="center"/>
    </xf>
    <xf numFmtId="0" fontId="150" fillId="26" borderId="0" xfId="60" applyFont="1" applyFill="1" applyAlignment="1">
      <alignment horizontal="center" vertical="center" wrapText="1"/>
    </xf>
    <xf numFmtId="0" fontId="150" fillId="26" borderId="0" xfId="60" applyFont="1" applyFill="1" applyAlignment="1">
      <alignment horizontal="center" vertical="center"/>
    </xf>
    <xf numFmtId="0" fontId="150" fillId="26" borderId="0" xfId="60" applyFont="1" applyFill="1" applyAlignment="1">
      <alignment horizontal="center" vertical="center" wrapText="1"/>
    </xf>
    <xf numFmtId="0" fontId="150" fillId="26" borderId="0" xfId="60" applyFont="1" applyFill="1" applyAlignment="1">
      <alignment horizontal="center" vertical="center"/>
    </xf>
    <xf numFmtId="0" fontId="150" fillId="26" borderId="16" xfId="60" applyFont="1" applyFill="1" applyBorder="1" applyAlignment="1">
      <alignment horizontal="center" vertical="center" wrapText="1"/>
    </xf>
    <xf numFmtId="0" fontId="150" fillId="26" borderId="16" xfId="60" applyFont="1" applyFill="1" applyBorder="1" applyAlignment="1">
      <alignment horizontal="left" vertical="center"/>
    </xf>
    <xf numFmtId="0" fontId="69" fillId="26" borderId="0" xfId="60" applyFont="1" applyFill="1" applyAlignment="1">
      <alignment vertical="center" wrapText="1"/>
    </xf>
    <xf numFmtId="9" fontId="69" fillId="26" borderId="0" xfId="60" applyNumberFormat="1" applyFont="1" applyFill="1">
      <alignment vertical="center"/>
    </xf>
    <xf numFmtId="0" fontId="69" fillId="26" borderId="15" xfId="60" applyFont="1" applyFill="1" applyBorder="1" applyAlignment="1">
      <alignment horizontal="center" vertical="center"/>
    </xf>
    <xf numFmtId="0" fontId="73" fillId="26" borderId="24" xfId="60" applyFont="1" applyFill="1" applyBorder="1" applyAlignment="1">
      <alignment horizontal="center" vertical="center" wrapText="1"/>
    </xf>
    <xf numFmtId="0" fontId="73" fillId="26" borderId="21" xfId="60" applyFont="1" applyFill="1" applyBorder="1" applyAlignment="1">
      <alignment horizontal="center" vertical="center" wrapText="1"/>
    </xf>
    <xf numFmtId="0" fontId="73" fillId="26" borderId="24" xfId="60" applyFont="1" applyFill="1" applyBorder="1" applyAlignment="1">
      <alignment horizontal="right" vertical="center"/>
    </xf>
    <xf numFmtId="0" fontId="73" fillId="26" borderId="21" xfId="60" applyFont="1" applyFill="1" applyBorder="1" applyAlignment="1">
      <alignment horizontal="right" vertical="center"/>
    </xf>
    <xf numFmtId="0" fontId="69" fillId="26" borderId="15" xfId="60" applyFont="1" applyFill="1" applyBorder="1" applyAlignment="1">
      <alignment horizontal="center" vertical="center" wrapText="1"/>
    </xf>
    <xf numFmtId="0" fontId="73" fillId="26" borderId="203" xfId="60" applyFont="1" applyFill="1" applyBorder="1" applyAlignment="1">
      <alignment horizontal="center" vertical="center" wrapText="1"/>
    </xf>
    <xf numFmtId="0" fontId="73" fillId="26" borderId="15" xfId="60" applyFont="1" applyFill="1" applyBorder="1" applyAlignment="1">
      <alignment horizontal="center" vertical="center" wrapText="1"/>
    </xf>
    <xf numFmtId="0" fontId="73" fillId="26" borderId="203" xfId="60" applyFont="1" applyFill="1" applyBorder="1" applyAlignment="1">
      <alignment horizontal="right" vertical="center"/>
    </xf>
    <xf numFmtId="0" fontId="73" fillId="26" borderId="15" xfId="60" applyFont="1" applyFill="1" applyBorder="1" applyAlignment="1">
      <alignment horizontal="right" vertical="center"/>
    </xf>
    <xf numFmtId="0" fontId="73" fillId="26" borderId="17" xfId="60" applyFont="1" applyFill="1" applyBorder="1" applyAlignment="1">
      <alignment horizontal="center" vertical="center" wrapText="1"/>
    </xf>
    <xf numFmtId="0" fontId="73" fillId="26" borderId="19" xfId="60" applyFont="1" applyFill="1" applyBorder="1" applyAlignment="1">
      <alignment horizontal="center" vertical="center" wrapText="1"/>
    </xf>
    <xf numFmtId="0" fontId="73" fillId="26" borderId="17" xfId="60" applyFont="1" applyFill="1" applyBorder="1" applyAlignment="1">
      <alignment horizontal="right" vertical="center"/>
    </xf>
    <xf numFmtId="0" fontId="73" fillId="26" borderId="19" xfId="60" applyFont="1" applyFill="1" applyBorder="1" applyAlignment="1">
      <alignment horizontal="right" vertical="center"/>
    </xf>
    <xf numFmtId="0" fontId="69" fillId="26" borderId="0" xfId="60" applyFont="1" applyFill="1">
      <alignment vertical="center"/>
    </xf>
    <xf numFmtId="0" fontId="69" fillId="26" borderId="15" xfId="60" applyFont="1" applyFill="1" applyBorder="1" applyAlignment="1">
      <alignment vertical="center" wrapText="1"/>
    </xf>
    <xf numFmtId="0" fontId="73" fillId="26" borderId="20" xfId="60" applyFont="1" applyFill="1" applyBorder="1" applyAlignment="1">
      <alignment horizontal="center" vertical="center" wrapText="1"/>
    </xf>
    <xf numFmtId="9" fontId="73" fillId="26" borderId="16" xfId="60" applyNumberFormat="1" applyFont="1" applyFill="1" applyBorder="1" applyAlignment="1">
      <alignment horizontal="right" vertical="center"/>
    </xf>
    <xf numFmtId="0" fontId="73" fillId="26" borderId="0" xfId="60" applyFont="1" applyFill="1" applyAlignment="1">
      <alignment horizontal="center" vertical="center" wrapText="1"/>
    </xf>
    <xf numFmtId="0" fontId="73" fillId="26" borderId="18" xfId="60" applyFont="1" applyFill="1" applyBorder="1" applyAlignment="1">
      <alignment horizontal="center" vertical="center" wrapText="1"/>
    </xf>
    <xf numFmtId="0" fontId="73" fillId="26" borderId="0" xfId="60" applyFont="1" applyFill="1">
      <alignment vertical="center"/>
    </xf>
    <xf numFmtId="0" fontId="73" fillId="26" borderId="16" xfId="60" applyFont="1" applyFill="1" applyBorder="1">
      <alignment vertical="center"/>
    </xf>
    <xf numFmtId="0" fontId="73" fillId="26" borderId="16" xfId="60" applyFont="1" applyFill="1" applyBorder="1" applyAlignment="1">
      <alignment horizontal="center" vertical="center"/>
    </xf>
    <xf numFmtId="0" fontId="73" fillId="26" borderId="10" xfId="60" applyFont="1" applyFill="1" applyBorder="1" applyAlignment="1">
      <alignment horizontal="center" vertical="center"/>
    </xf>
    <xf numFmtId="0" fontId="73" fillId="26" borderId="59" xfId="60" applyFont="1" applyFill="1" applyBorder="1" applyAlignment="1">
      <alignment horizontal="center" vertical="center" wrapText="1"/>
    </xf>
    <xf numFmtId="0" fontId="73" fillId="26" borderId="52" xfId="60" applyFont="1" applyFill="1" applyBorder="1" applyAlignment="1">
      <alignment horizontal="center" vertical="center"/>
    </xf>
    <xf numFmtId="56" fontId="73" fillId="26" borderId="11" xfId="60" applyNumberFormat="1" applyFont="1" applyFill="1" applyBorder="1" applyAlignment="1">
      <alignment horizontal="center" vertical="center" wrapText="1"/>
    </xf>
    <xf numFmtId="0" fontId="54" fillId="0" borderId="0" xfId="60" applyFont="1">
      <alignment vertical="center"/>
    </xf>
    <xf numFmtId="58" fontId="73" fillId="26" borderId="24" xfId="60" applyNumberFormat="1" applyFont="1" applyFill="1" applyBorder="1" applyAlignment="1">
      <alignment horizontal="center" vertical="center"/>
    </xf>
    <xf numFmtId="0" fontId="73" fillId="26" borderId="21" xfId="60" applyFont="1" applyFill="1" applyBorder="1" applyAlignment="1">
      <alignment horizontal="center" vertical="center"/>
    </xf>
    <xf numFmtId="58" fontId="73" fillId="26" borderId="60" xfId="60" applyNumberFormat="1" applyFont="1" applyFill="1" applyBorder="1" applyAlignment="1">
      <alignment horizontal="center" vertical="center"/>
    </xf>
    <xf numFmtId="0" fontId="73" fillId="26" borderId="32" xfId="60" applyFont="1" applyFill="1" applyBorder="1" applyAlignment="1">
      <alignment horizontal="center" vertical="center"/>
    </xf>
    <xf numFmtId="0" fontId="73" fillId="26" borderId="11" xfId="60" applyFont="1" applyFill="1" applyBorder="1" applyAlignment="1">
      <alignment horizontal="center" vertical="center"/>
    </xf>
    <xf numFmtId="0" fontId="73" fillId="26" borderId="11" xfId="60" applyFont="1" applyFill="1" applyBorder="1" applyAlignment="1">
      <alignment horizontal="center" vertical="center"/>
    </xf>
    <xf numFmtId="58" fontId="73" fillId="26" borderId="10" xfId="60" applyNumberFormat="1" applyFont="1" applyFill="1" applyBorder="1" applyAlignment="1">
      <alignment horizontal="center" vertical="center"/>
    </xf>
    <xf numFmtId="58" fontId="73" fillId="26" borderId="11" xfId="60" applyNumberFormat="1" applyFont="1" applyFill="1" applyBorder="1" applyAlignment="1">
      <alignment horizontal="center" vertical="center"/>
    </xf>
    <xf numFmtId="0" fontId="73" fillId="26" borderId="13" xfId="60" applyFont="1" applyFill="1" applyBorder="1" applyAlignment="1">
      <alignment horizontal="center" vertical="center"/>
    </xf>
    <xf numFmtId="58" fontId="73" fillId="26" borderId="32" xfId="60" applyNumberFormat="1" applyFont="1" applyFill="1" applyBorder="1" applyAlignment="1">
      <alignment horizontal="center" vertical="center"/>
    </xf>
    <xf numFmtId="0" fontId="73" fillId="26" borderId="11" xfId="60" applyFont="1" applyFill="1" applyBorder="1">
      <alignment vertical="center"/>
    </xf>
    <xf numFmtId="0" fontId="73" fillId="26" borderId="28" xfId="60" applyFont="1" applyFill="1" applyBorder="1" applyAlignment="1">
      <alignment horizontal="center" vertical="center"/>
    </xf>
    <xf numFmtId="0" fontId="73" fillId="26" borderId="69" xfId="60" applyFont="1" applyFill="1" applyBorder="1" applyAlignment="1">
      <alignment horizontal="center" vertical="center"/>
    </xf>
    <xf numFmtId="0" fontId="73" fillId="26" borderId="60" xfId="60" applyFont="1" applyFill="1" applyBorder="1" applyAlignment="1">
      <alignment horizontal="center" vertical="center"/>
    </xf>
    <xf numFmtId="0" fontId="73" fillId="26" borderId="61" xfId="60" applyFont="1" applyFill="1" applyBorder="1" applyAlignment="1">
      <alignment horizontal="center" vertical="center"/>
    </xf>
    <xf numFmtId="0" fontId="73" fillId="26" borderId="62" xfId="60" applyFont="1" applyFill="1" applyBorder="1" applyAlignment="1">
      <alignment horizontal="center" vertical="center"/>
    </xf>
    <xf numFmtId="58" fontId="73" fillId="26" borderId="16" xfId="60" applyNumberFormat="1" applyFont="1" applyFill="1" applyBorder="1" applyAlignment="1">
      <alignment horizontal="center" vertical="center"/>
    </xf>
    <xf numFmtId="58" fontId="73" fillId="26" borderId="89" xfId="60" applyNumberFormat="1" applyFont="1" applyFill="1" applyBorder="1" applyAlignment="1">
      <alignment horizontal="center" vertical="center"/>
    </xf>
    <xf numFmtId="0" fontId="73" fillId="26" borderId="47" xfId="60" applyFont="1" applyFill="1" applyBorder="1" applyAlignment="1">
      <alignment horizontal="center" vertical="center"/>
    </xf>
    <xf numFmtId="0" fontId="74" fillId="26" borderId="0" xfId="60" applyFont="1" applyFill="1" applyAlignment="1">
      <alignment horizontal="left" vertical="center" wrapText="1"/>
    </xf>
    <xf numFmtId="0" fontId="74" fillId="26" borderId="0" xfId="60" applyFont="1" applyFill="1" applyAlignment="1">
      <alignment horizontal="left" vertical="center"/>
    </xf>
    <xf numFmtId="0" fontId="69" fillId="0" borderId="0" xfId="43" applyFont="1" applyAlignment="1">
      <alignment vertical="center"/>
    </xf>
    <xf numFmtId="0" fontId="69" fillId="0" borderId="0" xfId="43" applyFont="1" applyAlignment="1">
      <alignment vertical="center"/>
    </xf>
    <xf numFmtId="0" fontId="69" fillId="0" borderId="0" xfId="43" applyFont="1" applyAlignment="1">
      <alignment horizontal="right" vertical="center"/>
    </xf>
    <xf numFmtId="0" fontId="150" fillId="26" borderId="0" xfId="43" applyFont="1" applyFill="1" applyAlignment="1">
      <alignment horizontal="center" vertical="center" wrapText="1"/>
    </xf>
    <xf numFmtId="0" fontId="150" fillId="26" borderId="0" xfId="43" applyFont="1" applyFill="1" applyAlignment="1">
      <alignment horizontal="center" vertical="center" wrapText="1"/>
    </xf>
    <xf numFmtId="0" fontId="150" fillId="26" borderId="10" xfId="60" applyFont="1" applyFill="1" applyBorder="1" applyAlignment="1">
      <alignment horizontal="center" vertical="center" wrapText="1"/>
    </xf>
    <xf numFmtId="0" fontId="150" fillId="26" borderId="13" xfId="60" applyFont="1" applyFill="1" applyBorder="1" applyAlignment="1">
      <alignment horizontal="center" vertical="center" wrapText="1"/>
    </xf>
    <xf numFmtId="0" fontId="150" fillId="26" borderId="11" xfId="60" applyFont="1" applyFill="1" applyBorder="1" applyAlignment="1">
      <alignment horizontal="center" vertical="center" wrapText="1"/>
    </xf>
    <xf numFmtId="0" fontId="150" fillId="26" borderId="10" xfId="60" applyFont="1" applyFill="1" applyBorder="1" applyAlignment="1">
      <alignment horizontal="left" vertical="center"/>
    </xf>
    <xf numFmtId="0" fontId="150" fillId="26" borderId="13" xfId="60" applyFont="1" applyFill="1" applyBorder="1" applyAlignment="1">
      <alignment horizontal="left" vertical="center"/>
    </xf>
    <xf numFmtId="0" fontId="150" fillId="26" borderId="11" xfId="60" applyFont="1" applyFill="1" applyBorder="1" applyAlignment="1">
      <alignment horizontal="left" vertical="center"/>
    </xf>
    <xf numFmtId="0" fontId="150" fillId="0" borderId="0" xfId="60" applyFont="1">
      <alignment vertical="center"/>
    </xf>
    <xf numFmtId="0" fontId="69" fillId="26" borderId="0" xfId="43" applyFont="1" applyFill="1" applyAlignment="1">
      <alignment vertical="center" wrapText="1"/>
    </xf>
    <xf numFmtId="0" fontId="73" fillId="26" borderId="15" xfId="43" applyFont="1" applyFill="1" applyBorder="1" applyAlignment="1">
      <alignment vertical="center" wrapText="1"/>
    </xf>
    <xf numFmtId="0" fontId="73" fillId="26" borderId="20" xfId="43" applyFont="1" applyFill="1" applyBorder="1" applyAlignment="1">
      <alignment horizontal="center" vertical="center" wrapText="1"/>
    </xf>
    <xf numFmtId="0" fontId="73" fillId="26" borderId="20" xfId="43" applyFont="1" applyFill="1" applyBorder="1" applyAlignment="1">
      <alignment horizontal="center" vertical="center"/>
    </xf>
    <xf numFmtId="0" fontId="73" fillId="26" borderId="16" xfId="43" applyFont="1" applyFill="1" applyBorder="1" applyAlignment="1">
      <alignment horizontal="right" vertical="center"/>
    </xf>
    <xf numFmtId="0" fontId="73" fillId="26" borderId="0" xfId="43" applyFont="1" applyFill="1" applyAlignment="1">
      <alignment horizontal="center" vertical="center"/>
    </xf>
    <xf numFmtId="0" fontId="73" fillId="26" borderId="18" xfId="43" applyFont="1" applyFill="1" applyBorder="1" applyAlignment="1">
      <alignment horizontal="center" vertical="center"/>
    </xf>
    <xf numFmtId="0" fontId="74" fillId="26" borderId="0" xfId="43" applyFont="1" applyFill="1" applyAlignment="1">
      <alignment horizontal="left" vertical="center" wrapText="1"/>
    </xf>
    <xf numFmtId="0" fontId="73" fillId="26" borderId="0" xfId="43" applyFont="1" applyFill="1" applyAlignment="1">
      <alignment horizontal="center" vertical="center" wrapText="1"/>
    </xf>
    <xf numFmtId="0" fontId="73" fillId="26" borderId="0" xfId="43" applyFont="1" applyFill="1" applyAlignment="1">
      <alignment horizontal="right" vertical="center"/>
    </xf>
    <xf numFmtId="0" fontId="69" fillId="26" borderId="0" xfId="43" applyFont="1" applyFill="1" applyAlignment="1">
      <alignment vertical="center"/>
    </xf>
    <xf numFmtId="0" fontId="73" fillId="26" borderId="24" xfId="43" applyFont="1" applyFill="1" applyBorder="1" applyAlignment="1">
      <alignment horizontal="center" vertical="center" wrapText="1"/>
    </xf>
    <xf numFmtId="0" fontId="73" fillId="26" borderId="21" xfId="43" applyFont="1" applyFill="1" applyBorder="1" applyAlignment="1">
      <alignment horizontal="center" vertical="center" wrapText="1"/>
    </xf>
    <xf numFmtId="0" fontId="73" fillId="26" borderId="24" xfId="43" applyFont="1" applyFill="1" applyBorder="1" applyAlignment="1">
      <alignment horizontal="right" vertical="center" wrapText="1"/>
    </xf>
    <xf numFmtId="0" fontId="73" fillId="26" borderId="21" xfId="43" applyFont="1" applyFill="1" applyBorder="1" applyAlignment="1">
      <alignment horizontal="right" vertical="center" wrapText="1"/>
    </xf>
    <xf numFmtId="0" fontId="73" fillId="26" borderId="203" xfId="43" applyFont="1" applyFill="1" applyBorder="1" applyAlignment="1">
      <alignment horizontal="center" vertical="center" wrapText="1"/>
    </xf>
    <xf numFmtId="0" fontId="73" fillId="26" borderId="15" xfId="43" applyFont="1" applyFill="1" applyBorder="1" applyAlignment="1">
      <alignment horizontal="center" vertical="center" wrapText="1"/>
    </xf>
    <xf numFmtId="0" fontId="73" fillId="26" borderId="203" xfId="43" applyFont="1" applyFill="1" applyBorder="1" applyAlignment="1">
      <alignment horizontal="right" vertical="center" wrapText="1"/>
    </xf>
    <xf numFmtId="0" fontId="73" fillId="26" borderId="15" xfId="43" applyFont="1" applyFill="1" applyBorder="1" applyAlignment="1">
      <alignment horizontal="right" vertical="center" wrapText="1"/>
    </xf>
    <xf numFmtId="0" fontId="73" fillId="26" borderId="17" xfId="43" applyFont="1" applyFill="1" applyBorder="1" applyAlignment="1">
      <alignment horizontal="center" vertical="center" wrapText="1"/>
    </xf>
    <xf numFmtId="0" fontId="73" fillId="26" borderId="19" xfId="43" applyFont="1" applyFill="1" applyBorder="1" applyAlignment="1">
      <alignment horizontal="center" vertical="center" wrapText="1"/>
    </xf>
    <xf numFmtId="0" fontId="73" fillId="26" borderId="17" xfId="43" applyFont="1" applyFill="1" applyBorder="1" applyAlignment="1">
      <alignment horizontal="right" vertical="center" wrapText="1"/>
    </xf>
    <xf numFmtId="0" fontId="73" fillId="26" borderId="19" xfId="43" applyFont="1" applyFill="1" applyBorder="1" applyAlignment="1">
      <alignment horizontal="right" vertical="center" wrapText="1"/>
    </xf>
    <xf numFmtId="0" fontId="73" fillId="26" borderId="24" xfId="43" applyFont="1" applyFill="1" applyBorder="1" applyAlignment="1">
      <alignment horizontal="right" vertical="center"/>
    </xf>
    <xf numFmtId="0" fontId="73" fillId="26" borderId="20" xfId="43" applyFont="1" applyFill="1" applyBorder="1" applyAlignment="1">
      <alignment horizontal="right" vertical="center"/>
    </xf>
    <xf numFmtId="0" fontId="69" fillId="26" borderId="21" xfId="43" applyFont="1" applyFill="1" applyBorder="1" applyAlignment="1">
      <alignment vertical="center"/>
    </xf>
    <xf numFmtId="0" fontId="73" fillId="26" borderId="0" xfId="43" applyFont="1" applyFill="1" applyAlignment="1">
      <alignment horizontal="center" vertical="center" wrapText="1"/>
    </xf>
    <xf numFmtId="0" fontId="69" fillId="26" borderId="203" xfId="43" applyFont="1" applyFill="1" applyBorder="1" applyAlignment="1">
      <alignment vertical="center"/>
    </xf>
    <xf numFmtId="0" fontId="69" fillId="26" borderId="15" xfId="43" applyFont="1" applyFill="1" applyBorder="1" applyAlignment="1">
      <alignment vertical="center"/>
    </xf>
    <xf numFmtId="0" fontId="73" fillId="26" borderId="18" xfId="43" applyFont="1" applyFill="1" applyBorder="1" applyAlignment="1">
      <alignment horizontal="center" vertical="center" wrapText="1"/>
    </xf>
    <xf numFmtId="0" fontId="73" fillId="26" borderId="17" xfId="43" applyFont="1" applyFill="1" applyBorder="1" applyAlignment="1">
      <alignment horizontal="right" vertical="center"/>
    </xf>
    <xf numFmtId="0" fontId="73" fillId="26" borderId="18" xfId="43" applyFont="1" applyFill="1" applyBorder="1" applyAlignment="1">
      <alignment horizontal="right" vertical="center"/>
    </xf>
    <xf numFmtId="0" fontId="69" fillId="26" borderId="19" xfId="43" applyFont="1" applyFill="1" applyBorder="1" applyAlignment="1">
      <alignment vertical="center"/>
    </xf>
    <xf numFmtId="0" fontId="73" fillId="26" borderId="0" xfId="43" applyFont="1" applyFill="1" applyAlignment="1">
      <alignment vertical="center"/>
    </xf>
    <xf numFmtId="0" fontId="73" fillId="26" borderId="16" xfId="43" applyFont="1" applyFill="1" applyBorder="1" applyAlignment="1">
      <alignment vertical="center"/>
    </xf>
    <xf numFmtId="0" fontId="73" fillId="26" borderId="16" xfId="43" applyFont="1" applyFill="1" applyBorder="1" applyAlignment="1">
      <alignment horizontal="center" vertical="center"/>
    </xf>
    <xf numFmtId="0" fontId="73" fillId="26" borderId="16" xfId="43" applyFont="1" applyFill="1" applyBorder="1" applyAlignment="1">
      <alignment horizontal="center" vertical="center"/>
    </xf>
    <xf numFmtId="0" fontId="73" fillId="26" borderId="10" xfId="43" applyFont="1" applyFill="1" applyBorder="1" applyAlignment="1">
      <alignment horizontal="center" vertical="center"/>
    </xf>
    <xf numFmtId="0" fontId="73" fillId="26" borderId="100" xfId="43" applyFont="1" applyFill="1" applyBorder="1" applyAlignment="1">
      <alignment horizontal="center" vertical="center" wrapText="1"/>
    </xf>
    <xf numFmtId="0" fontId="73" fillId="0" borderId="0" xfId="43" applyFont="1" applyAlignment="1">
      <alignment vertical="center"/>
    </xf>
    <xf numFmtId="58" fontId="73" fillId="26" borderId="24" xfId="43" applyNumberFormat="1" applyFont="1" applyFill="1" applyBorder="1" applyAlignment="1">
      <alignment horizontal="center" vertical="center"/>
    </xf>
    <xf numFmtId="58" fontId="73" fillId="26" borderId="20" xfId="43" applyNumberFormat="1" applyFont="1" applyFill="1" applyBorder="1" applyAlignment="1">
      <alignment horizontal="center" vertical="center"/>
    </xf>
    <xf numFmtId="0" fontId="73" fillId="26" borderId="21" xfId="43" applyFont="1" applyFill="1" applyBorder="1" applyAlignment="1">
      <alignment horizontal="center" vertical="center"/>
    </xf>
    <xf numFmtId="58" fontId="73" fillId="26" borderId="101" xfId="43" applyNumberFormat="1" applyFont="1" applyFill="1" applyBorder="1" applyAlignment="1">
      <alignment horizontal="center" vertical="center"/>
    </xf>
    <xf numFmtId="0" fontId="73" fillId="26" borderId="11" xfId="43" applyFont="1" applyFill="1" applyBorder="1" applyAlignment="1">
      <alignment horizontal="center" vertical="center"/>
    </xf>
    <xf numFmtId="0" fontId="73" fillId="26" borderId="10" xfId="43" applyFont="1" applyFill="1" applyBorder="1" applyAlignment="1">
      <alignment horizontal="center" vertical="center"/>
    </xf>
    <xf numFmtId="58" fontId="73" fillId="26" borderId="10" xfId="43" applyNumberFormat="1" applyFont="1" applyFill="1" applyBorder="1" applyAlignment="1">
      <alignment horizontal="center" vertical="center"/>
    </xf>
    <xf numFmtId="58" fontId="73" fillId="26" borderId="13" xfId="43" applyNumberFormat="1" applyFont="1" applyFill="1" applyBorder="1" applyAlignment="1">
      <alignment horizontal="center" vertical="center"/>
    </xf>
    <xf numFmtId="58" fontId="73" fillId="26" borderId="11" xfId="43" applyNumberFormat="1" applyFont="1" applyFill="1" applyBorder="1" applyAlignment="1">
      <alignment horizontal="center" vertical="center"/>
    </xf>
    <xf numFmtId="0" fontId="73" fillId="26" borderId="13" xfId="43" applyFont="1" applyFill="1" applyBorder="1" applyAlignment="1">
      <alignment horizontal="center" vertical="center"/>
    </xf>
    <xf numFmtId="0" fontId="73" fillId="26" borderId="11" xfId="43" applyFont="1" applyFill="1" applyBorder="1" applyAlignment="1">
      <alignment vertical="center"/>
    </xf>
    <xf numFmtId="0" fontId="73" fillId="26" borderId="101" xfId="43" applyFont="1" applyFill="1" applyBorder="1" applyAlignment="1">
      <alignment horizontal="center" vertical="center"/>
    </xf>
    <xf numFmtId="0" fontId="73" fillId="26" borderId="11" xfId="43" applyFont="1" applyFill="1" applyBorder="1" applyAlignment="1">
      <alignment horizontal="center" vertical="center"/>
    </xf>
    <xf numFmtId="58" fontId="73" fillId="26" borderId="16" xfId="43" applyNumberFormat="1" applyFont="1" applyFill="1" applyBorder="1" applyAlignment="1">
      <alignment horizontal="center" vertical="center"/>
    </xf>
    <xf numFmtId="58" fontId="73" fillId="26" borderId="102" xfId="43" applyNumberFormat="1" applyFont="1" applyFill="1" applyBorder="1" applyAlignment="1">
      <alignment horizontal="center" vertical="center"/>
    </xf>
    <xf numFmtId="0" fontId="74" fillId="26" borderId="0" xfId="43" applyFont="1" applyFill="1" applyAlignment="1">
      <alignment horizontal="left" vertical="center" wrapText="1"/>
    </xf>
    <xf numFmtId="0" fontId="74" fillId="26" borderId="0" xfId="43" applyFont="1" applyFill="1" applyAlignment="1">
      <alignment horizontal="left" vertical="center"/>
    </xf>
    <xf numFmtId="0" fontId="152" fillId="0" borderId="0" xfId="43" applyFont="1" applyAlignment="1">
      <alignment vertical="center"/>
    </xf>
    <xf numFmtId="0" fontId="150" fillId="0" borderId="0" xfId="43" applyFont="1" applyAlignment="1">
      <alignment horizontal="center" vertical="center" wrapText="1"/>
    </xf>
    <xf numFmtId="0" fontId="73" fillId="26" borderId="0" xfId="43" applyFont="1" applyFill="1" applyAlignment="1">
      <alignment vertical="center" wrapText="1"/>
    </xf>
    <xf numFmtId="0" fontId="73" fillId="26" borderId="20" xfId="43" applyFont="1" applyFill="1" applyBorder="1" applyAlignment="1">
      <alignment horizontal="right" vertical="center"/>
    </xf>
    <xf numFmtId="0" fontId="73" fillId="26" borderId="21" xfId="43" applyFont="1" applyFill="1" applyBorder="1" applyAlignment="1">
      <alignment horizontal="right" vertical="center"/>
    </xf>
    <xf numFmtId="0" fontId="73" fillId="26" borderId="0" xfId="43" applyFont="1" applyFill="1" applyAlignment="1">
      <alignment horizontal="right" vertical="center"/>
    </xf>
    <xf numFmtId="0" fontId="73" fillId="26" borderId="15" xfId="43" applyFont="1" applyFill="1" applyBorder="1" applyAlignment="1">
      <alignment horizontal="right" vertical="center"/>
    </xf>
    <xf numFmtId="0" fontId="73" fillId="26" borderId="18" xfId="43" applyFont="1" applyFill="1" applyBorder="1" applyAlignment="1">
      <alignment horizontal="right" vertical="center"/>
    </xf>
    <xf numFmtId="0" fontId="73" fillId="26" borderId="19" xfId="43" applyFont="1" applyFill="1" applyBorder="1" applyAlignment="1">
      <alignment horizontal="right" vertical="center"/>
    </xf>
    <xf numFmtId="0" fontId="73" fillId="26" borderId="20" xfId="43" applyFont="1" applyFill="1" applyBorder="1" applyAlignment="1">
      <alignment horizontal="right" vertical="center" wrapText="1"/>
    </xf>
    <xf numFmtId="0" fontId="73" fillId="26" borderId="0" xfId="43" applyFont="1" applyFill="1" applyAlignment="1">
      <alignment horizontal="right" vertical="center" wrapText="1"/>
    </xf>
    <xf numFmtId="0" fontId="73" fillId="26" borderId="18" xfId="43" applyFont="1" applyFill="1" applyBorder="1" applyAlignment="1">
      <alignment horizontal="right" vertical="center" wrapText="1"/>
    </xf>
    <xf numFmtId="0" fontId="73" fillId="26" borderId="12" xfId="43" applyFont="1" applyFill="1" applyBorder="1" applyAlignment="1">
      <alignment horizontal="center" vertical="center" wrapText="1"/>
    </xf>
    <xf numFmtId="0" fontId="73" fillId="26" borderId="21" xfId="43" applyFont="1" applyFill="1" applyBorder="1" applyAlignment="1">
      <alignment vertical="center"/>
    </xf>
    <xf numFmtId="0" fontId="73" fillId="26" borderId="207" xfId="43" applyFont="1" applyFill="1" applyBorder="1" applyAlignment="1">
      <alignment horizontal="center" vertical="center" wrapText="1"/>
    </xf>
    <xf numFmtId="0" fontId="73" fillId="26" borderId="0" xfId="43" applyFont="1" applyFill="1" applyAlignment="1">
      <alignment horizontal="center" vertical="center"/>
    </xf>
    <xf numFmtId="0" fontId="73" fillId="26" borderId="15" xfId="43" applyFont="1" applyFill="1" applyBorder="1" applyAlignment="1">
      <alignment vertical="center"/>
    </xf>
    <xf numFmtId="0" fontId="73" fillId="26" borderId="19" xfId="43" applyFont="1" applyFill="1" applyBorder="1" applyAlignment="1">
      <alignment vertical="center"/>
    </xf>
    <xf numFmtId="0" fontId="73" fillId="26" borderId="23" xfId="43" applyFont="1" applyFill="1" applyBorder="1" applyAlignment="1">
      <alignment horizontal="center" vertical="center" wrapText="1"/>
    </xf>
    <xf numFmtId="0" fontId="73" fillId="26" borderId="10" xfId="43" applyFont="1" applyFill="1" applyBorder="1" applyAlignment="1">
      <alignment horizontal="center" vertical="center" wrapText="1"/>
    </xf>
    <xf numFmtId="0" fontId="73" fillId="26" borderId="13" xfId="43" applyFont="1" applyFill="1" applyBorder="1" applyAlignment="1">
      <alignment horizontal="center" vertical="center" wrapText="1"/>
    </xf>
    <xf numFmtId="0" fontId="73" fillId="26" borderId="11" xfId="43" applyFont="1" applyFill="1" applyBorder="1" applyAlignment="1">
      <alignment horizontal="center" vertical="center" wrapText="1"/>
    </xf>
    <xf numFmtId="0" fontId="74" fillId="26" borderId="0" xfId="43" applyFont="1" applyFill="1" applyAlignment="1">
      <alignment horizontal="center" vertical="center"/>
    </xf>
    <xf numFmtId="0" fontId="74" fillId="26" borderId="0" xfId="43" quotePrefix="1" applyFont="1" applyFill="1" applyAlignment="1">
      <alignment horizontal="center" vertical="center"/>
    </xf>
  </cellXfs>
  <cellStyles count="6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桁区切り 2" xfId="56" xr:uid="{00000000-0005-0000-0000-000021000000}"/>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15" xfId="59" xr:uid="{80153088-8C51-4AC8-B97D-01056A67DCDB}"/>
    <cellStyle name="標準 2" xfId="42" xr:uid="{00000000-0005-0000-0000-00002B000000}"/>
    <cellStyle name="標準 2 2" xfId="43" xr:uid="{00000000-0005-0000-0000-00002C000000}"/>
    <cellStyle name="標準 2 3" xfId="55" xr:uid="{00000000-0005-0000-0000-00002D000000}"/>
    <cellStyle name="標準 2_20120322体制等状況一覧（案）" xfId="44" xr:uid="{00000000-0005-0000-0000-00002E000000}"/>
    <cellStyle name="標準 3" xfId="45" xr:uid="{00000000-0005-0000-0000-00002F000000}"/>
    <cellStyle name="標準 4" xfId="46" xr:uid="{00000000-0005-0000-0000-000030000000}"/>
    <cellStyle name="標準 4 2" xfId="57" xr:uid="{00000000-0005-0000-0000-000031000000}"/>
    <cellStyle name="標準 4 2 2" xfId="60" xr:uid="{F1C4E226-DF57-4E23-9C6D-5FEFBA94A7C3}"/>
    <cellStyle name="標準 5" xfId="47" xr:uid="{00000000-0005-0000-0000-000032000000}"/>
    <cellStyle name="標準 6" xfId="48" xr:uid="{00000000-0005-0000-0000-000033000000}"/>
    <cellStyle name="標準 7" xfId="58" xr:uid="{00000000-0005-0000-0000-000034000000}"/>
    <cellStyle name="標準_(式修正)B型年金シート" xfId="49" xr:uid="{00000000-0005-0000-0000-000035000000}"/>
    <cellStyle name="標準_2 新規加算の体制届出書" xfId="50" xr:uid="{00000000-0005-0000-0000-000036000000}"/>
    <cellStyle name="標準_③-２加算様式（就労）" xfId="51" xr:uid="{00000000-0005-0000-0000-000037000000}"/>
    <cellStyle name="標準_かさんくん1" xfId="52" xr:uid="{00000000-0005-0000-0000-000038000000}"/>
    <cellStyle name="標準_特定事業所加算届出様式" xfId="53" xr:uid="{00000000-0005-0000-0000-000039000000}"/>
    <cellStyle name="良い" xfId="54" builtinId="26" customBuiltin="1"/>
  </cellStyles>
  <dxfs count="176">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2.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5E1574A1-8414-4779-9F87-13996A3271B9}"/>
            </a:ext>
          </a:extLst>
        </xdr:cNvPr>
        <xdr:cNvSpPr>
          <a:spLocks noChangeArrowheads="1"/>
        </xdr:cNvSpPr>
      </xdr:nvSpPr>
      <xdr:spPr bwMode="auto">
        <a:xfrm>
          <a:off x="1876425" y="6215063"/>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1900-000002000000}"/>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1900-000003000000}"/>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1900-000004000000}"/>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00000000-0008-0000-1C00-000002000000}"/>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0000000-0008-0000-1C00-000003000000}"/>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0000000-0008-0000-1C00-000004000000}"/>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00000000-0008-0000-1D00-000002000000}"/>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0000000-0008-0000-1D00-000003000000}"/>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0000000-0008-0000-1D00-000004000000}"/>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00000000-0008-0000-1E00-000002000000}"/>
            </a:ext>
          </a:extLst>
        </xdr:cNvPr>
        <xdr:cNvSpPr/>
      </xdr:nvSpPr>
      <xdr:spPr>
        <a:xfrm rot="5400000">
          <a:off x="4555901" y="7061512"/>
          <a:ext cx="871202" cy="91225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3816440" y="7236316"/>
          <a:ext cx="1490327"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twoCellAnchor>
    <xdr:from>
      <xdr:col>6</xdr:col>
      <xdr:colOff>87200</xdr:colOff>
      <xdr:row>23</xdr:row>
      <xdr:rowOff>33538</xdr:rowOff>
    </xdr:from>
    <xdr:to>
      <xdr:col>6</xdr:col>
      <xdr:colOff>999454</xdr:colOff>
      <xdr:row>25</xdr:row>
      <xdr:rowOff>295140</xdr:rowOff>
    </xdr:to>
    <xdr:sp macro="" textlink="">
      <xdr:nvSpPr>
        <xdr:cNvPr id="4" name="矢印: 上向き折線 1">
          <a:extLst>
            <a:ext uri="{FF2B5EF4-FFF2-40B4-BE49-F238E27FC236}">
              <a16:creationId xmlns:a16="http://schemas.microsoft.com/office/drawing/2014/main" id="{00000000-0008-0000-1E00-000004000000}"/>
            </a:ext>
          </a:extLst>
        </xdr:cNvPr>
        <xdr:cNvSpPr/>
      </xdr:nvSpPr>
      <xdr:spPr>
        <a:xfrm rot="5400000">
          <a:off x="4555901" y="7061512"/>
          <a:ext cx="871202" cy="91225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5" name="正方形/長方形 4">
          <a:extLst>
            <a:ext uri="{FF2B5EF4-FFF2-40B4-BE49-F238E27FC236}">
              <a16:creationId xmlns:a16="http://schemas.microsoft.com/office/drawing/2014/main" id="{00000000-0008-0000-1E00-000005000000}"/>
            </a:ext>
          </a:extLst>
        </xdr:cNvPr>
        <xdr:cNvSpPr/>
      </xdr:nvSpPr>
      <xdr:spPr>
        <a:xfrm>
          <a:off x="3816440" y="7236316"/>
          <a:ext cx="1490327"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00000000-0008-0000-1F00-000002000000}"/>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0000000-0008-0000-1F00-000003000000}"/>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0000000-0008-0000-1F00-000004000000}"/>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00000000-0008-0000-1F00-000005000000}"/>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00000000-0008-0000-1F00-000006000000}"/>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00000000-0008-0000-1F00-000007000000}"/>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0000000-0008-0000-1F00-000008000000}"/>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00000000-0008-0000-1F00-000009000000}"/>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4</xdr:col>
      <xdr:colOff>38632</xdr:colOff>
      <xdr:row>0</xdr:row>
      <xdr:rowOff>86965</xdr:rowOff>
    </xdr:from>
    <xdr:to>
      <xdr:col>35</xdr:col>
      <xdr:colOff>194559</xdr:colOff>
      <xdr:row>2</xdr:row>
      <xdr:rowOff>32027</xdr:rowOff>
    </xdr:to>
    <xdr:sp macro="" textlink="">
      <xdr:nvSpPr>
        <xdr:cNvPr id="28" name="AutoShape 1">
          <a:extLst>
            <a:ext uri="{FF2B5EF4-FFF2-40B4-BE49-F238E27FC236}">
              <a16:creationId xmlns:a16="http://schemas.microsoft.com/office/drawing/2014/main" id="{00000000-0008-0000-1F00-00001C000000}"/>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29" name="角丸四角形 28">
          <a:extLst>
            <a:ext uri="{FF2B5EF4-FFF2-40B4-BE49-F238E27FC236}">
              <a16:creationId xmlns:a16="http://schemas.microsoft.com/office/drawing/2014/main" id="{00000000-0008-0000-1F00-00001D000000}"/>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30" name="矢印: 下 3">
          <a:extLst>
            <a:ext uri="{FF2B5EF4-FFF2-40B4-BE49-F238E27FC236}">
              <a16:creationId xmlns:a16="http://schemas.microsoft.com/office/drawing/2014/main" id="{00000000-0008-0000-1F00-00001E000000}"/>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31" name="矢印: 上向き折線 4">
          <a:extLst>
            <a:ext uri="{FF2B5EF4-FFF2-40B4-BE49-F238E27FC236}">
              <a16:creationId xmlns:a16="http://schemas.microsoft.com/office/drawing/2014/main" id="{00000000-0008-0000-1F00-00001F000000}"/>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32" name="矢印: 上向き折線 5">
          <a:extLst>
            <a:ext uri="{FF2B5EF4-FFF2-40B4-BE49-F238E27FC236}">
              <a16:creationId xmlns:a16="http://schemas.microsoft.com/office/drawing/2014/main" id="{00000000-0008-0000-1F00-000020000000}"/>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33" name="矢印: 上向き折線 6">
          <a:extLst>
            <a:ext uri="{FF2B5EF4-FFF2-40B4-BE49-F238E27FC236}">
              <a16:creationId xmlns:a16="http://schemas.microsoft.com/office/drawing/2014/main" id="{00000000-0008-0000-1F00-000021000000}"/>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34" name="矢印: 上向き折線 7">
          <a:extLst>
            <a:ext uri="{FF2B5EF4-FFF2-40B4-BE49-F238E27FC236}">
              <a16:creationId xmlns:a16="http://schemas.microsoft.com/office/drawing/2014/main" id="{00000000-0008-0000-1F00-000022000000}"/>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35" name="角丸四角形 2">
          <a:extLst>
            <a:ext uri="{FF2B5EF4-FFF2-40B4-BE49-F238E27FC236}">
              <a16:creationId xmlns:a16="http://schemas.microsoft.com/office/drawing/2014/main" id="{00000000-0008-0000-1F00-000023000000}"/>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36" name="正方形/長方形 35">
          <a:extLst>
            <a:ext uri="{FF2B5EF4-FFF2-40B4-BE49-F238E27FC236}">
              <a16:creationId xmlns:a16="http://schemas.microsoft.com/office/drawing/2014/main" id="{00000000-0008-0000-1F00-000024000000}"/>
            </a:ext>
          </a:extLst>
        </xdr:cNvPr>
        <xdr:cNvSpPr/>
      </xdr:nvSpPr>
      <xdr:spPr>
        <a:xfrm>
          <a:off x="19526250" y="1273174"/>
          <a:ext cx="4978400" cy="1184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00000000-0008-0000-2000-000002000000}"/>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0000000-0008-0000-2000-000003000000}"/>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0000000-0008-0000-2000-000004000000}"/>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00000000-0008-0000-2000-000005000000}"/>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00000000-0008-0000-2000-000006000000}"/>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00000000-0008-0000-2000-000007000000}"/>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0000000-0008-0000-2000-000008000000}"/>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00000000-0008-0000-2000-000009000000}"/>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4</xdr:col>
      <xdr:colOff>38632</xdr:colOff>
      <xdr:row>0</xdr:row>
      <xdr:rowOff>86965</xdr:rowOff>
    </xdr:from>
    <xdr:to>
      <xdr:col>35</xdr:col>
      <xdr:colOff>194559</xdr:colOff>
      <xdr:row>2</xdr:row>
      <xdr:rowOff>32027</xdr:rowOff>
    </xdr:to>
    <xdr:sp macro="" textlink="">
      <xdr:nvSpPr>
        <xdr:cNvPr id="10" name="AutoShape 1">
          <a:extLst>
            <a:ext uri="{FF2B5EF4-FFF2-40B4-BE49-F238E27FC236}">
              <a16:creationId xmlns:a16="http://schemas.microsoft.com/office/drawing/2014/main" id="{00000000-0008-0000-2000-00000A000000}"/>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11" name="角丸四角形 10">
          <a:extLst>
            <a:ext uri="{FF2B5EF4-FFF2-40B4-BE49-F238E27FC236}">
              <a16:creationId xmlns:a16="http://schemas.microsoft.com/office/drawing/2014/main" id="{00000000-0008-0000-2000-00000B000000}"/>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12" name="矢印: 下 3">
          <a:extLst>
            <a:ext uri="{FF2B5EF4-FFF2-40B4-BE49-F238E27FC236}">
              <a16:creationId xmlns:a16="http://schemas.microsoft.com/office/drawing/2014/main" id="{00000000-0008-0000-2000-00000C000000}"/>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13" name="矢印: 上向き折線 4">
          <a:extLst>
            <a:ext uri="{FF2B5EF4-FFF2-40B4-BE49-F238E27FC236}">
              <a16:creationId xmlns:a16="http://schemas.microsoft.com/office/drawing/2014/main" id="{00000000-0008-0000-2000-00000D000000}"/>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14" name="矢印: 上向き折線 5">
          <a:extLst>
            <a:ext uri="{FF2B5EF4-FFF2-40B4-BE49-F238E27FC236}">
              <a16:creationId xmlns:a16="http://schemas.microsoft.com/office/drawing/2014/main" id="{00000000-0008-0000-2000-00000E000000}"/>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15" name="矢印: 上向き折線 6">
          <a:extLst>
            <a:ext uri="{FF2B5EF4-FFF2-40B4-BE49-F238E27FC236}">
              <a16:creationId xmlns:a16="http://schemas.microsoft.com/office/drawing/2014/main" id="{00000000-0008-0000-2000-00000F000000}"/>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16" name="矢印: 上向き折線 7">
          <a:extLst>
            <a:ext uri="{FF2B5EF4-FFF2-40B4-BE49-F238E27FC236}">
              <a16:creationId xmlns:a16="http://schemas.microsoft.com/office/drawing/2014/main" id="{00000000-0008-0000-2000-000010000000}"/>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17" name="角丸四角形 2">
          <a:extLst>
            <a:ext uri="{FF2B5EF4-FFF2-40B4-BE49-F238E27FC236}">
              <a16:creationId xmlns:a16="http://schemas.microsoft.com/office/drawing/2014/main" id="{00000000-0008-0000-2000-000011000000}"/>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00000000-0008-0000-2100-000002000000}"/>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00000000-0008-0000-2100-000003000000}"/>
            </a:ext>
          </a:extLst>
        </xdr:cNvPr>
        <xdr:cNvSpPr/>
      </xdr:nvSpPr>
      <xdr:spPr>
        <a:xfrm>
          <a:off x="13154025" y="15826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18</xdr:col>
      <xdr:colOff>25875</xdr:colOff>
      <xdr:row>2</xdr:row>
      <xdr:rowOff>78211</xdr:rowOff>
    </xdr:from>
    <xdr:to>
      <xdr:col>63</xdr:col>
      <xdr:colOff>105424</xdr:colOff>
      <xdr:row>4</xdr:row>
      <xdr:rowOff>39705</xdr:rowOff>
    </xdr:to>
    <xdr:sp macro="" textlink="">
      <xdr:nvSpPr>
        <xdr:cNvPr id="4" name="角丸四角形 3">
          <a:extLst>
            <a:ext uri="{FF2B5EF4-FFF2-40B4-BE49-F238E27FC236}">
              <a16:creationId xmlns:a16="http://schemas.microsoft.com/office/drawing/2014/main" id="{00000000-0008-0000-2100-000004000000}"/>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5" name="角丸四角形 4">
          <a:extLst>
            <a:ext uri="{FF2B5EF4-FFF2-40B4-BE49-F238E27FC236}">
              <a16:creationId xmlns:a16="http://schemas.microsoft.com/office/drawing/2014/main" id="{00000000-0008-0000-2100-000005000000}"/>
            </a:ext>
          </a:extLst>
        </xdr:cNvPr>
        <xdr:cNvSpPr/>
      </xdr:nvSpPr>
      <xdr:spPr>
        <a:xfrm>
          <a:off x="13154025" y="15826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2:I48"/>
  <sheetViews>
    <sheetView view="pageBreakPreview" zoomScale="80" zoomScaleNormal="70" zoomScaleSheetLayoutView="80" workbookViewId="0">
      <selection activeCell="A4" sqref="A4:I4"/>
    </sheetView>
  </sheetViews>
  <sheetFormatPr defaultColWidth="9" defaultRowHeight="12.75" x14ac:dyDescent="0.25"/>
  <cols>
    <col min="1" max="1" width="5" style="35" customWidth="1"/>
    <col min="2" max="2" width="7.46484375" style="35" customWidth="1"/>
    <col min="3" max="3" width="11.3984375" style="35" customWidth="1"/>
    <col min="4" max="4" width="17.86328125" style="35" customWidth="1"/>
    <col min="5" max="5" width="9.265625" style="35" customWidth="1"/>
    <col min="6" max="9" width="11.46484375" style="35" customWidth="1"/>
    <col min="10" max="10" width="9.1328125" style="35" customWidth="1"/>
    <col min="11" max="21" width="20.59765625" style="35" customWidth="1"/>
    <col min="22" max="16384" width="9" style="35"/>
  </cols>
  <sheetData>
    <row r="2" spans="1:9" ht="18" customHeight="1" x14ac:dyDescent="0.25">
      <c r="I2" s="51" t="s">
        <v>98</v>
      </c>
    </row>
    <row r="3" spans="1:9" ht="15" customHeight="1" x14ac:dyDescent="0.25"/>
    <row r="4" spans="1:9" ht="36.75" customHeight="1" x14ac:dyDescent="0.25">
      <c r="A4" s="781" t="s">
        <v>117</v>
      </c>
      <c r="B4" s="781"/>
      <c r="C4" s="781"/>
      <c r="D4" s="781"/>
      <c r="E4" s="781"/>
      <c r="F4" s="781"/>
      <c r="G4" s="781"/>
      <c r="H4" s="781"/>
      <c r="I4" s="781"/>
    </row>
    <row r="5" spans="1:9" ht="15" customHeight="1" thickBot="1" x14ac:dyDescent="0.3">
      <c r="A5" s="59"/>
      <c r="B5" s="59"/>
      <c r="C5" s="59"/>
      <c r="D5" s="59"/>
      <c r="E5" s="59"/>
      <c r="F5" s="59"/>
      <c r="G5" s="59"/>
      <c r="H5" s="59"/>
      <c r="I5" s="59"/>
    </row>
    <row r="6" spans="1:9" s="30" customFormat="1" ht="28.5" customHeight="1" x14ac:dyDescent="0.25">
      <c r="A6" s="790" t="s">
        <v>62</v>
      </c>
      <c r="B6" s="791"/>
      <c r="C6" s="791"/>
      <c r="D6" s="791"/>
      <c r="E6" s="791"/>
      <c r="F6" s="791"/>
      <c r="G6" s="791"/>
      <c r="H6" s="791"/>
      <c r="I6" s="792"/>
    </row>
    <row r="7" spans="1:9" s="30" customFormat="1" ht="18" customHeight="1" x14ac:dyDescent="0.25">
      <c r="A7" s="795" t="s">
        <v>64</v>
      </c>
      <c r="B7" s="793"/>
      <c r="C7" s="32" t="s">
        <v>1</v>
      </c>
      <c r="D7" s="793"/>
      <c r="E7" s="793"/>
      <c r="F7" s="793" t="s">
        <v>114</v>
      </c>
      <c r="G7" s="793"/>
      <c r="H7" s="793"/>
      <c r="I7" s="798"/>
    </row>
    <row r="8" spans="1:9" s="30" customFormat="1" ht="18" customHeight="1" thickBot="1" x14ac:dyDescent="0.3">
      <c r="A8" s="796"/>
      <c r="B8" s="794"/>
      <c r="C8" s="33" t="s">
        <v>2</v>
      </c>
      <c r="D8" s="794"/>
      <c r="E8" s="794"/>
      <c r="F8" s="794"/>
      <c r="G8" s="794"/>
      <c r="H8" s="794"/>
      <c r="I8" s="797"/>
    </row>
    <row r="9" spans="1:9" ht="15" customHeight="1" thickBot="1" x14ac:dyDescent="0.3"/>
    <row r="10" spans="1:9" ht="30.75" customHeight="1" x14ac:dyDescent="0.25">
      <c r="A10" s="774" t="s">
        <v>10</v>
      </c>
      <c r="B10" s="775"/>
      <c r="C10" s="775"/>
      <c r="D10" s="775"/>
      <c r="E10" s="54" t="s">
        <v>11</v>
      </c>
      <c r="F10" s="782"/>
      <c r="G10" s="783"/>
      <c r="H10" s="783"/>
      <c r="I10" s="784"/>
    </row>
    <row r="11" spans="1:9" ht="30" customHeight="1" x14ac:dyDescent="0.25">
      <c r="A11" s="55"/>
      <c r="B11" s="785" t="s">
        <v>12</v>
      </c>
      <c r="C11" s="785"/>
      <c r="D11" s="786"/>
      <c r="E11" s="53" t="s">
        <v>13</v>
      </c>
      <c r="F11" s="767"/>
      <c r="G11" s="787"/>
      <c r="H11" s="787"/>
      <c r="I11" s="768"/>
    </row>
    <row r="12" spans="1:9" ht="30" customHeight="1" thickBot="1" x14ac:dyDescent="0.3">
      <c r="A12" s="56"/>
      <c r="B12" s="788" t="s">
        <v>14</v>
      </c>
      <c r="C12" s="789"/>
      <c r="D12" s="789"/>
      <c r="E12" s="57" t="s">
        <v>15</v>
      </c>
      <c r="F12" s="776"/>
      <c r="G12" s="777"/>
      <c r="H12" s="777"/>
      <c r="I12" s="58" t="s">
        <v>116</v>
      </c>
    </row>
    <row r="13" spans="1:9" ht="30" customHeight="1" x14ac:dyDescent="0.25">
      <c r="A13" s="778" t="s">
        <v>65</v>
      </c>
      <c r="B13" s="772"/>
      <c r="C13" s="772"/>
      <c r="D13" s="772"/>
      <c r="E13" s="772"/>
      <c r="F13" s="771" t="s">
        <v>16</v>
      </c>
      <c r="G13" s="771"/>
      <c r="H13" s="772" t="s">
        <v>17</v>
      </c>
      <c r="I13" s="773"/>
    </row>
    <row r="14" spans="1:9" ht="30" customHeight="1" x14ac:dyDescent="0.25">
      <c r="A14" s="36">
        <v>1</v>
      </c>
      <c r="B14" s="767"/>
      <c r="C14" s="767"/>
      <c r="D14" s="767"/>
      <c r="E14" s="767"/>
      <c r="F14" s="767"/>
      <c r="G14" s="767"/>
      <c r="H14" s="767"/>
      <c r="I14" s="768"/>
    </row>
    <row r="15" spans="1:9" ht="30" customHeight="1" x14ac:dyDescent="0.25">
      <c r="A15" s="36">
        <v>2</v>
      </c>
      <c r="B15" s="767"/>
      <c r="C15" s="767"/>
      <c r="D15" s="767"/>
      <c r="E15" s="767"/>
      <c r="F15" s="767"/>
      <c r="G15" s="767"/>
      <c r="H15" s="767"/>
      <c r="I15" s="768"/>
    </row>
    <row r="16" spans="1:9" ht="30" customHeight="1" x14ac:dyDescent="0.25">
      <c r="A16" s="36">
        <v>3</v>
      </c>
      <c r="B16" s="767"/>
      <c r="C16" s="767"/>
      <c r="D16" s="767"/>
      <c r="E16" s="767"/>
      <c r="F16" s="767"/>
      <c r="G16" s="767"/>
      <c r="H16" s="767"/>
      <c r="I16" s="768"/>
    </row>
    <row r="17" spans="1:9" ht="30" customHeight="1" x14ac:dyDescent="0.25">
      <c r="A17" s="36">
        <v>4</v>
      </c>
      <c r="B17" s="767"/>
      <c r="C17" s="767"/>
      <c r="D17" s="767"/>
      <c r="E17" s="767"/>
      <c r="F17" s="767"/>
      <c r="G17" s="767"/>
      <c r="H17" s="767"/>
      <c r="I17" s="768"/>
    </row>
    <row r="18" spans="1:9" ht="30" customHeight="1" x14ac:dyDescent="0.25">
      <c r="A18" s="36">
        <v>5</v>
      </c>
      <c r="B18" s="767"/>
      <c r="C18" s="767"/>
      <c r="D18" s="767"/>
      <c r="E18" s="767"/>
      <c r="F18" s="767"/>
      <c r="G18" s="767"/>
      <c r="H18" s="767"/>
      <c r="I18" s="768"/>
    </row>
    <row r="19" spans="1:9" ht="30" customHeight="1" x14ac:dyDescent="0.25">
      <c r="A19" s="36">
        <v>6</v>
      </c>
      <c r="B19" s="780"/>
      <c r="C19" s="780"/>
      <c r="D19" s="780"/>
      <c r="E19" s="780"/>
      <c r="F19" s="767"/>
      <c r="G19" s="767"/>
      <c r="H19" s="767"/>
      <c r="I19" s="768"/>
    </row>
    <row r="20" spans="1:9" ht="30" customHeight="1" x14ac:dyDescent="0.25">
      <c r="A20" s="36">
        <v>7</v>
      </c>
      <c r="B20" s="780"/>
      <c r="C20" s="780"/>
      <c r="D20" s="780"/>
      <c r="E20" s="780"/>
      <c r="F20" s="767"/>
      <c r="G20" s="767"/>
      <c r="H20" s="767"/>
      <c r="I20" s="768"/>
    </row>
    <row r="21" spans="1:9" ht="30" customHeight="1" x14ac:dyDescent="0.25">
      <c r="A21" s="36">
        <v>8</v>
      </c>
      <c r="B21" s="780"/>
      <c r="C21" s="780"/>
      <c r="D21" s="780"/>
      <c r="E21" s="780"/>
      <c r="F21" s="767"/>
      <c r="G21" s="767"/>
      <c r="H21" s="767"/>
      <c r="I21" s="768"/>
    </row>
    <row r="22" spans="1:9" ht="30" customHeight="1" x14ac:dyDescent="0.25">
      <c r="A22" s="36">
        <v>9</v>
      </c>
      <c r="B22" s="780"/>
      <c r="C22" s="780"/>
      <c r="D22" s="780"/>
      <c r="E22" s="780"/>
      <c r="F22" s="767"/>
      <c r="G22" s="767"/>
      <c r="H22" s="767"/>
      <c r="I22" s="768"/>
    </row>
    <row r="23" spans="1:9" ht="30" customHeight="1" thickBot="1" x14ac:dyDescent="0.3">
      <c r="A23" s="37">
        <v>10</v>
      </c>
      <c r="B23" s="779"/>
      <c r="C23" s="779"/>
      <c r="D23" s="779"/>
      <c r="E23" s="779"/>
      <c r="F23" s="769"/>
      <c r="G23" s="769"/>
      <c r="H23" s="769"/>
      <c r="I23" s="770"/>
    </row>
    <row r="24" spans="1:9" s="52" customFormat="1" ht="30" customHeight="1" x14ac:dyDescent="0.25">
      <c r="A24" s="52" t="s">
        <v>18</v>
      </c>
    </row>
    <row r="25" spans="1:9" ht="30" customHeight="1" x14ac:dyDescent="0.25">
      <c r="A25" s="35" t="s">
        <v>115</v>
      </c>
    </row>
    <row r="26" spans="1:9" ht="30" customHeight="1" x14ac:dyDescent="0.25">
      <c r="B26" s="38"/>
    </row>
    <row r="27" spans="1:9" ht="30" customHeight="1" x14ac:dyDescent="0.25"/>
    <row r="28" spans="1:9" ht="30" customHeight="1" x14ac:dyDescent="0.25"/>
    <row r="29" spans="1:9" ht="30" customHeight="1" x14ac:dyDescent="0.25"/>
    <row r="30" spans="1:9" ht="30" customHeight="1" x14ac:dyDescent="0.25"/>
    <row r="31" spans="1:9" ht="30" customHeight="1" x14ac:dyDescent="0.25"/>
    <row r="32" spans="1:9" ht="30" customHeight="1" x14ac:dyDescent="0.25"/>
    <row r="33" ht="30" customHeight="1" x14ac:dyDescent="0.25"/>
    <row r="34" ht="30" customHeight="1" x14ac:dyDescent="0.25"/>
    <row r="35" ht="30" customHeight="1" x14ac:dyDescent="0.25"/>
    <row r="36" ht="30" customHeight="1" x14ac:dyDescent="0.25"/>
    <row r="37" ht="30" customHeight="1" x14ac:dyDescent="0.25"/>
    <row r="38" ht="30" customHeight="1" x14ac:dyDescent="0.25"/>
    <row r="39" ht="30" customHeight="1" x14ac:dyDescent="0.25"/>
    <row r="40" ht="30" customHeight="1" x14ac:dyDescent="0.25"/>
    <row r="41" ht="30" customHeight="1" x14ac:dyDescent="0.25"/>
    <row r="42" ht="30" customHeight="1" x14ac:dyDescent="0.25"/>
    <row r="43" ht="30" customHeight="1" x14ac:dyDescent="0.25"/>
    <row r="44" ht="30" customHeight="1" x14ac:dyDescent="0.25"/>
    <row r="45" ht="30" customHeight="1" x14ac:dyDescent="0.25"/>
    <row r="46" ht="30" customHeight="1" x14ac:dyDescent="0.25"/>
    <row r="47" ht="30" customHeight="1" x14ac:dyDescent="0.25"/>
    <row r="48" ht="30" customHeight="1" x14ac:dyDescent="0.25"/>
  </sheetData>
  <mergeCells count="48">
    <mergeCell ref="A4:I4"/>
    <mergeCell ref="F10:I10"/>
    <mergeCell ref="B11:D11"/>
    <mergeCell ref="F11:I11"/>
    <mergeCell ref="B12:D12"/>
    <mergeCell ref="A6:B6"/>
    <mergeCell ref="C6:I6"/>
    <mergeCell ref="F7:F8"/>
    <mergeCell ref="A7:B8"/>
    <mergeCell ref="D8:E8"/>
    <mergeCell ref="D7:E7"/>
    <mergeCell ref="G8:I8"/>
    <mergeCell ref="G7:I7"/>
    <mergeCell ref="B14:E14"/>
    <mergeCell ref="B15:E15"/>
    <mergeCell ref="B16:E16"/>
    <mergeCell ref="B23:E23"/>
    <mergeCell ref="B18:E18"/>
    <mergeCell ref="B19:E19"/>
    <mergeCell ref="B20:E20"/>
    <mergeCell ref="B21:E21"/>
    <mergeCell ref="B22:E22"/>
    <mergeCell ref="B17:E17"/>
    <mergeCell ref="F13:G13"/>
    <mergeCell ref="H13:I13"/>
    <mergeCell ref="A10:D10"/>
    <mergeCell ref="F12:H12"/>
    <mergeCell ref="A13:E13"/>
    <mergeCell ref="H14:I14"/>
    <mergeCell ref="F14:G14"/>
    <mergeCell ref="F15:G15"/>
    <mergeCell ref="H15:I15"/>
    <mergeCell ref="F21:G21"/>
    <mergeCell ref="H21:I21"/>
    <mergeCell ref="F16:G16"/>
    <mergeCell ref="H16:I16"/>
    <mergeCell ref="F17:G17"/>
    <mergeCell ref="H17:I17"/>
    <mergeCell ref="F18:G18"/>
    <mergeCell ref="H18:I18"/>
    <mergeCell ref="F22:G22"/>
    <mergeCell ref="H22:I22"/>
    <mergeCell ref="F23:G23"/>
    <mergeCell ref="H23:I23"/>
    <mergeCell ref="F19:G19"/>
    <mergeCell ref="H19:I19"/>
    <mergeCell ref="F20:G20"/>
    <mergeCell ref="H20:I20"/>
  </mergeCells>
  <phoneticPr fontId="2"/>
  <printOptions horizontalCentered="1"/>
  <pageMargins left="0.78740157480314965" right="0.39370078740157483" top="0.98425196850393704" bottom="0.59055118110236227" header="0.59055118110236227" footer="0.39370078740157483"/>
  <pageSetup paperSize="9" scale="9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AO36"/>
  <sheetViews>
    <sheetView view="pageBreakPreview" zoomScaleNormal="100" zoomScaleSheetLayoutView="100" workbookViewId="0">
      <selection activeCell="B4" sqref="B4:AL4"/>
    </sheetView>
  </sheetViews>
  <sheetFormatPr defaultColWidth="8.59765625" defaultRowHeight="14.25" x14ac:dyDescent="0.25"/>
  <cols>
    <col min="1" max="18" width="2.59765625" style="1" customWidth="1"/>
    <col min="19" max="34" width="2.86328125" style="1" customWidth="1"/>
    <col min="35" max="39" width="2.59765625" style="1" customWidth="1"/>
    <col min="40" max="40" width="2.46484375" style="1" customWidth="1"/>
    <col min="41" max="41" width="9" style="1" customWidth="1"/>
    <col min="42" max="42" width="2.46484375" style="1" customWidth="1"/>
    <col min="43" max="16384" width="8.59765625" style="1"/>
  </cols>
  <sheetData>
    <row r="1" spans="1:41" ht="20.100000000000001" customHeight="1" x14ac:dyDescent="0.25"/>
    <row r="2" spans="1:41" ht="20.100000000000001" customHeight="1" x14ac:dyDescent="0.25">
      <c r="AD2" s="1026" t="s">
        <v>331</v>
      </c>
      <c r="AE2" s="1026"/>
      <c r="AF2" s="1026"/>
      <c r="AG2" s="1026"/>
      <c r="AH2" s="1026"/>
      <c r="AI2" s="1026"/>
      <c r="AJ2" s="1026"/>
      <c r="AK2" s="1026"/>
      <c r="AL2" s="1026"/>
    </row>
    <row r="3" spans="1:41" ht="20.100000000000001" customHeight="1" x14ac:dyDescent="0.25"/>
    <row r="4" spans="1:41" ht="20.100000000000001" customHeight="1" x14ac:dyDescent="0.25">
      <c r="B4" s="1027" t="s">
        <v>332</v>
      </c>
      <c r="C4" s="1027"/>
      <c r="D4" s="1027"/>
      <c r="E4" s="1027"/>
      <c r="F4" s="1027"/>
      <c r="G4" s="1027"/>
      <c r="H4" s="1027"/>
      <c r="I4" s="1027"/>
      <c r="J4" s="1027"/>
      <c r="K4" s="1027"/>
      <c r="L4" s="1027"/>
      <c r="M4" s="1027"/>
      <c r="N4" s="1027"/>
      <c r="O4" s="1027"/>
      <c r="P4" s="1027"/>
      <c r="Q4" s="1027"/>
      <c r="R4" s="1027"/>
      <c r="S4" s="1027"/>
      <c r="T4" s="1027"/>
      <c r="U4" s="1027"/>
      <c r="V4" s="1027"/>
      <c r="W4" s="1027"/>
      <c r="X4" s="1027"/>
      <c r="Y4" s="1027"/>
      <c r="Z4" s="1027"/>
      <c r="AA4" s="1027"/>
      <c r="AB4" s="1027"/>
      <c r="AC4" s="1027"/>
      <c r="AD4" s="1027"/>
      <c r="AE4" s="1027"/>
      <c r="AF4" s="1027"/>
      <c r="AG4" s="1027"/>
      <c r="AH4" s="1027"/>
      <c r="AI4" s="1027"/>
      <c r="AJ4" s="1027"/>
      <c r="AK4" s="1027"/>
      <c r="AL4" s="1027"/>
    </row>
    <row r="5" spans="1:41" s="30" customFormat="1" ht="20.100000000000001" customHeight="1" x14ac:dyDescent="0.25">
      <c r="A5" s="159"/>
      <c r="B5" s="244"/>
      <c r="C5" s="244"/>
      <c r="D5" s="244"/>
      <c r="E5" s="244"/>
      <c r="F5" s="244"/>
      <c r="G5" s="244"/>
      <c r="H5" s="244"/>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row>
    <row r="6" spans="1:41" s="30" customFormat="1" ht="29.25" customHeight="1" x14ac:dyDescent="0.25">
      <c r="A6" s="159"/>
      <c r="B6" s="1028" t="s">
        <v>333</v>
      </c>
      <c r="C6" s="1028"/>
      <c r="D6" s="1028"/>
      <c r="E6" s="1028"/>
      <c r="F6" s="1028"/>
      <c r="G6" s="1028"/>
      <c r="H6" s="1028"/>
      <c r="I6" s="1028"/>
      <c r="J6" s="1028"/>
      <c r="K6" s="1028"/>
      <c r="L6" s="1029"/>
      <c r="M6" s="1029"/>
      <c r="N6" s="1029"/>
      <c r="O6" s="1029"/>
      <c r="P6" s="1029"/>
      <c r="Q6" s="1029"/>
      <c r="R6" s="1029"/>
      <c r="S6" s="1029"/>
      <c r="T6" s="1029"/>
      <c r="U6" s="1029"/>
      <c r="V6" s="1029"/>
      <c r="W6" s="1029"/>
      <c r="X6" s="1029"/>
      <c r="Y6" s="1029"/>
      <c r="Z6" s="1029"/>
      <c r="AA6" s="1029"/>
      <c r="AB6" s="1029"/>
      <c r="AC6" s="1029"/>
      <c r="AD6" s="1029"/>
      <c r="AE6" s="1029"/>
      <c r="AF6" s="1029"/>
      <c r="AG6" s="1029"/>
      <c r="AH6" s="1029"/>
      <c r="AI6" s="1029"/>
      <c r="AJ6" s="1029"/>
      <c r="AK6" s="1029"/>
      <c r="AL6" s="1029"/>
    </row>
    <row r="7" spans="1:41" s="30" customFormat="1" ht="31.5" customHeight="1" x14ac:dyDescent="0.25">
      <c r="A7" s="159"/>
      <c r="B7" s="1028" t="s">
        <v>334</v>
      </c>
      <c r="C7" s="1028"/>
      <c r="D7" s="1028"/>
      <c r="E7" s="1028"/>
      <c r="F7" s="1028"/>
      <c r="G7" s="1028"/>
      <c r="H7" s="1028"/>
      <c r="I7" s="1028"/>
      <c r="J7" s="1028"/>
      <c r="K7" s="1028"/>
      <c r="L7" s="1030"/>
      <c r="M7" s="1030"/>
      <c r="N7" s="1030"/>
      <c r="O7" s="1030"/>
      <c r="P7" s="1030"/>
      <c r="Q7" s="1030"/>
      <c r="R7" s="1030"/>
      <c r="S7" s="1030"/>
      <c r="T7" s="1030"/>
      <c r="U7" s="1030"/>
      <c r="V7" s="1030"/>
      <c r="W7" s="1030"/>
      <c r="X7" s="1030"/>
      <c r="Y7" s="1030"/>
      <c r="Z7" s="1030"/>
      <c r="AA7" s="1031" t="s">
        <v>335</v>
      </c>
      <c r="AB7" s="1031"/>
      <c r="AC7" s="1031"/>
      <c r="AD7" s="1031"/>
      <c r="AE7" s="1031"/>
      <c r="AF7" s="1031"/>
      <c r="AG7" s="1031"/>
      <c r="AH7" s="1031"/>
      <c r="AI7" s="1032" t="s">
        <v>336</v>
      </c>
      <c r="AJ7" s="1032"/>
      <c r="AK7" s="1032"/>
      <c r="AL7" s="1032"/>
    </row>
    <row r="8" spans="1:41" s="30" customFormat="1" ht="29.25" customHeight="1" x14ac:dyDescent="0.25">
      <c r="B8" s="1033" t="s">
        <v>337</v>
      </c>
      <c r="C8" s="1033"/>
      <c r="D8" s="1033"/>
      <c r="E8" s="1033"/>
      <c r="F8" s="1033"/>
      <c r="G8" s="1033"/>
      <c r="H8" s="1033"/>
      <c r="I8" s="1033"/>
      <c r="J8" s="1033"/>
      <c r="K8" s="1033"/>
      <c r="L8" s="1029" t="s">
        <v>338</v>
      </c>
      <c r="M8" s="1029"/>
      <c r="N8" s="1029"/>
      <c r="O8" s="1029"/>
      <c r="P8" s="1029"/>
      <c r="Q8" s="1029"/>
      <c r="R8" s="1029"/>
      <c r="S8" s="1029"/>
      <c r="T8" s="1029"/>
      <c r="U8" s="1029"/>
      <c r="V8" s="1029"/>
      <c r="W8" s="1029"/>
      <c r="X8" s="1029"/>
      <c r="Y8" s="1029"/>
      <c r="Z8" s="1029"/>
      <c r="AA8" s="1029"/>
      <c r="AB8" s="1029"/>
      <c r="AC8" s="1029"/>
      <c r="AD8" s="1029"/>
      <c r="AE8" s="1029"/>
      <c r="AF8" s="1029"/>
      <c r="AG8" s="1029"/>
      <c r="AH8" s="1029"/>
      <c r="AI8" s="1029"/>
      <c r="AJ8" s="1029"/>
      <c r="AK8" s="1029"/>
      <c r="AL8" s="1029"/>
    </row>
    <row r="9" spans="1:41" ht="12.75" customHeight="1" thickBot="1" x14ac:dyDescent="0.3">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246"/>
      <c r="AL9" s="246"/>
    </row>
    <row r="10" spans="1:41" ht="21" customHeight="1" x14ac:dyDescent="0.25">
      <c r="B10" s="1034" t="s">
        <v>339</v>
      </c>
      <c r="C10" s="1035"/>
      <c r="D10" s="1035"/>
      <c r="E10" s="1035"/>
      <c r="F10" s="1035"/>
      <c r="G10" s="1035"/>
      <c r="H10" s="1035"/>
      <c r="I10" s="1035"/>
      <c r="J10" s="1035"/>
      <c r="K10" s="1035"/>
      <c r="L10" s="1035"/>
      <c r="M10" s="1035"/>
      <c r="N10" s="1035"/>
      <c r="O10" s="1035"/>
      <c r="P10" s="1035"/>
      <c r="Q10" s="1035"/>
      <c r="R10" s="1035"/>
      <c r="S10" s="1035"/>
      <c r="T10" s="1035"/>
      <c r="U10" s="1035"/>
      <c r="V10" s="1035"/>
      <c r="W10" s="1035"/>
      <c r="X10" s="1035"/>
      <c r="Y10" s="1035"/>
      <c r="Z10" s="1035"/>
      <c r="AA10" s="1035"/>
      <c r="AB10" s="1035"/>
      <c r="AC10" s="1035"/>
      <c r="AD10" s="1035"/>
      <c r="AE10" s="1035"/>
      <c r="AF10" s="1035"/>
      <c r="AG10" s="1035"/>
      <c r="AH10" s="1035"/>
      <c r="AI10" s="1035"/>
      <c r="AJ10" s="1035"/>
      <c r="AK10" s="1035"/>
      <c r="AL10" s="1036"/>
    </row>
    <row r="11" spans="1:41" ht="27.75" customHeight="1" x14ac:dyDescent="0.25">
      <c r="B11" s="1037" t="s">
        <v>340</v>
      </c>
      <c r="C11" s="1038"/>
      <c r="D11" s="1038"/>
      <c r="E11" s="1038"/>
      <c r="F11" s="1038"/>
      <c r="G11" s="1038"/>
      <c r="H11" s="1038"/>
      <c r="I11" s="1038"/>
      <c r="J11" s="1038"/>
      <c r="K11" s="1038"/>
      <c r="L11" s="1038"/>
      <c r="M11" s="1038"/>
      <c r="N11" s="1038"/>
      <c r="O11" s="1038"/>
      <c r="P11" s="1038"/>
      <c r="Q11" s="1038"/>
      <c r="R11" s="1038"/>
      <c r="S11" s="1039"/>
      <c r="T11" s="1039"/>
      <c r="U11" s="1039"/>
      <c r="V11" s="1039"/>
      <c r="W11" s="1039"/>
      <c r="X11" s="1039"/>
      <c r="Y11" s="1039"/>
      <c r="Z11" s="1039"/>
      <c r="AA11" s="1039"/>
      <c r="AB11" s="1039"/>
      <c r="AC11" s="1039"/>
      <c r="AD11" s="1039"/>
      <c r="AE11" s="247" t="s">
        <v>113</v>
      </c>
      <c r="AF11" s="248"/>
      <c r="AG11" s="1040"/>
      <c r="AH11" s="1040"/>
      <c r="AI11" s="1040"/>
      <c r="AJ11" s="1040"/>
      <c r="AK11" s="1040"/>
      <c r="AL11" s="1041"/>
      <c r="AO11" s="249"/>
    </row>
    <row r="12" spans="1:41" ht="27.75" customHeight="1" thickBot="1" x14ac:dyDescent="0.3">
      <c r="B12" s="250"/>
      <c r="C12" s="1047" t="s">
        <v>341</v>
      </c>
      <c r="D12" s="1047"/>
      <c r="E12" s="1047"/>
      <c r="F12" s="1047"/>
      <c r="G12" s="1047"/>
      <c r="H12" s="1047"/>
      <c r="I12" s="1047"/>
      <c r="J12" s="1047"/>
      <c r="K12" s="1047"/>
      <c r="L12" s="1047"/>
      <c r="M12" s="1047"/>
      <c r="N12" s="1047"/>
      <c r="O12" s="1047"/>
      <c r="P12" s="1047"/>
      <c r="Q12" s="1047"/>
      <c r="R12" s="1047"/>
      <c r="S12" s="1044">
        <f>ROUNDUP(S11*30%,1)</f>
        <v>0</v>
      </c>
      <c r="T12" s="1044"/>
      <c r="U12" s="1044"/>
      <c r="V12" s="1044"/>
      <c r="W12" s="1044"/>
      <c r="X12" s="1044"/>
      <c r="Y12" s="1044"/>
      <c r="Z12" s="1044"/>
      <c r="AA12" s="1044"/>
      <c r="AB12" s="1044"/>
      <c r="AC12" s="1044"/>
      <c r="AD12" s="1044"/>
      <c r="AE12" s="251" t="s">
        <v>113</v>
      </c>
      <c r="AF12" s="251"/>
      <c r="AG12" s="1045"/>
      <c r="AH12" s="1045"/>
      <c r="AI12" s="1045"/>
      <c r="AJ12" s="1045"/>
      <c r="AK12" s="1045"/>
      <c r="AL12" s="1046"/>
    </row>
    <row r="13" spans="1:41" ht="27.75" customHeight="1" thickTop="1" x14ac:dyDescent="0.25">
      <c r="B13" s="1048" t="s">
        <v>342</v>
      </c>
      <c r="C13" s="1049"/>
      <c r="D13" s="1049"/>
      <c r="E13" s="1049"/>
      <c r="F13" s="1049"/>
      <c r="G13" s="1049"/>
      <c r="H13" s="1049"/>
      <c r="I13" s="1049"/>
      <c r="J13" s="1049"/>
      <c r="K13" s="1049"/>
      <c r="L13" s="1049"/>
      <c r="M13" s="1049"/>
      <c r="N13" s="1049"/>
      <c r="O13" s="1049"/>
      <c r="P13" s="1049"/>
      <c r="Q13" s="1049"/>
      <c r="R13" s="1049"/>
      <c r="S13" s="1050" t="e">
        <f>ROUNDUP(AG14/AG15,1)</f>
        <v>#DIV/0!</v>
      </c>
      <c r="T13" s="1050"/>
      <c r="U13" s="1050"/>
      <c r="V13" s="1050"/>
      <c r="W13" s="1050"/>
      <c r="X13" s="1050"/>
      <c r="Y13" s="1050"/>
      <c r="Z13" s="1050"/>
      <c r="AA13" s="1050"/>
      <c r="AB13" s="1050"/>
      <c r="AC13" s="1050"/>
      <c r="AD13" s="1050"/>
      <c r="AE13" s="252" t="s">
        <v>113</v>
      </c>
      <c r="AF13" s="252"/>
      <c r="AG13" s="1051" t="s">
        <v>343</v>
      </c>
      <c r="AH13" s="1051"/>
      <c r="AI13" s="1051"/>
      <c r="AJ13" s="1051"/>
      <c r="AK13" s="1051"/>
      <c r="AL13" s="1052"/>
    </row>
    <row r="14" spans="1:41" ht="27.75" customHeight="1" x14ac:dyDescent="0.25">
      <c r="B14" s="1053" t="s">
        <v>344</v>
      </c>
      <c r="C14" s="1054"/>
      <c r="D14" s="1054"/>
      <c r="E14" s="1054"/>
      <c r="F14" s="1054"/>
      <c r="G14" s="1054"/>
      <c r="H14" s="1054"/>
      <c r="I14" s="1054"/>
      <c r="J14" s="1054"/>
      <c r="K14" s="1054"/>
      <c r="L14" s="1054"/>
      <c r="M14" s="1054"/>
      <c r="N14" s="1054"/>
      <c r="O14" s="1054"/>
      <c r="P14" s="1054"/>
      <c r="Q14" s="1054"/>
      <c r="R14" s="1054"/>
      <c r="S14" s="1054"/>
      <c r="T14" s="1054"/>
      <c r="U14" s="1054"/>
      <c r="V14" s="1054"/>
      <c r="W14" s="1054"/>
      <c r="X14" s="1054"/>
      <c r="Y14" s="1054"/>
      <c r="Z14" s="1054"/>
      <c r="AA14" s="1054"/>
      <c r="AB14" s="1054"/>
      <c r="AC14" s="1054"/>
      <c r="AD14" s="1054"/>
      <c r="AE14" s="1054"/>
      <c r="AF14" s="1055"/>
      <c r="AG14" s="1056"/>
      <c r="AH14" s="1056"/>
      <c r="AI14" s="1056"/>
      <c r="AJ14" s="1056"/>
      <c r="AK14" s="1056"/>
      <c r="AL14" s="1057"/>
    </row>
    <row r="15" spans="1:41" ht="27.75" customHeight="1" thickBot="1" x14ac:dyDescent="0.3">
      <c r="B15" s="1058" t="s">
        <v>345</v>
      </c>
      <c r="C15" s="1059"/>
      <c r="D15" s="1059"/>
      <c r="E15" s="1059"/>
      <c r="F15" s="1059"/>
      <c r="G15" s="1059"/>
      <c r="H15" s="1059"/>
      <c r="I15" s="1059"/>
      <c r="J15" s="1059"/>
      <c r="K15" s="1059"/>
      <c r="L15" s="1059"/>
      <c r="M15" s="1059"/>
      <c r="N15" s="1059"/>
      <c r="O15" s="1059"/>
      <c r="P15" s="1059"/>
      <c r="Q15" s="1059"/>
      <c r="R15" s="1059"/>
      <c r="S15" s="1059"/>
      <c r="T15" s="1059"/>
      <c r="U15" s="1059"/>
      <c r="V15" s="1059"/>
      <c r="W15" s="1059"/>
      <c r="X15" s="1059"/>
      <c r="Y15" s="1059"/>
      <c r="Z15" s="1059"/>
      <c r="AA15" s="1059"/>
      <c r="AB15" s="1059"/>
      <c r="AC15" s="1059"/>
      <c r="AD15" s="1059"/>
      <c r="AE15" s="1059"/>
      <c r="AF15" s="1060"/>
      <c r="AG15" s="1061"/>
      <c r="AH15" s="1061"/>
      <c r="AI15" s="1061"/>
      <c r="AJ15" s="1061"/>
      <c r="AK15" s="1061"/>
      <c r="AL15" s="1062"/>
    </row>
    <row r="16" spans="1:41" ht="12.75" customHeight="1" thickBot="1" x14ac:dyDescent="0.3">
      <c r="B16" s="253"/>
      <c r="C16" s="254"/>
      <c r="D16" s="254"/>
      <c r="E16" s="254"/>
      <c r="F16" s="254"/>
      <c r="G16" s="254"/>
      <c r="H16" s="254"/>
      <c r="I16" s="254"/>
      <c r="J16" s="254"/>
      <c r="K16" s="254"/>
      <c r="L16" s="254"/>
      <c r="M16" s="254"/>
      <c r="N16" s="254"/>
      <c r="O16" s="254"/>
      <c r="P16" s="254"/>
      <c r="Q16" s="254"/>
      <c r="R16" s="254"/>
      <c r="S16" s="254"/>
      <c r="T16" s="254"/>
      <c r="U16" s="254"/>
      <c r="V16" s="254"/>
      <c r="W16" s="254"/>
      <c r="X16" s="254"/>
      <c r="Y16" s="254"/>
      <c r="Z16" s="254"/>
      <c r="AA16" s="254"/>
      <c r="AB16" s="254"/>
      <c r="AC16" s="254"/>
      <c r="AD16" s="254"/>
      <c r="AE16" s="254"/>
      <c r="AF16" s="254"/>
      <c r="AG16" s="254"/>
      <c r="AH16" s="254"/>
      <c r="AI16" s="254"/>
      <c r="AJ16" s="254"/>
      <c r="AK16" s="254"/>
      <c r="AL16" s="254"/>
    </row>
    <row r="17" spans="1:39" ht="21" customHeight="1" x14ac:dyDescent="0.25">
      <c r="B17" s="1034" t="s">
        <v>346</v>
      </c>
      <c r="C17" s="1035"/>
      <c r="D17" s="1035"/>
      <c r="E17" s="1035"/>
      <c r="F17" s="1035"/>
      <c r="G17" s="1035"/>
      <c r="H17" s="1035"/>
      <c r="I17" s="1035"/>
      <c r="J17" s="1035"/>
      <c r="K17" s="1035"/>
      <c r="L17" s="1035"/>
      <c r="M17" s="1035"/>
      <c r="N17" s="1035"/>
      <c r="O17" s="1035"/>
      <c r="P17" s="1035"/>
      <c r="Q17" s="1035"/>
      <c r="R17" s="1035"/>
      <c r="S17" s="1035"/>
      <c r="T17" s="1035"/>
      <c r="U17" s="1035"/>
      <c r="V17" s="1035"/>
      <c r="W17" s="1035"/>
      <c r="X17" s="1035"/>
      <c r="Y17" s="1035"/>
      <c r="Z17" s="1035"/>
      <c r="AA17" s="1035"/>
      <c r="AB17" s="1035"/>
      <c r="AC17" s="1035"/>
      <c r="AD17" s="1035"/>
      <c r="AE17" s="1035"/>
      <c r="AF17" s="1035"/>
      <c r="AG17" s="1035"/>
      <c r="AH17" s="1035"/>
      <c r="AI17" s="1035"/>
      <c r="AJ17" s="1035"/>
      <c r="AK17" s="1035"/>
      <c r="AL17" s="1036"/>
    </row>
    <row r="18" spans="1:39" ht="27.75" customHeight="1" thickBot="1" x14ac:dyDescent="0.3">
      <c r="B18" s="1042" t="s">
        <v>347</v>
      </c>
      <c r="C18" s="1043"/>
      <c r="D18" s="1043"/>
      <c r="E18" s="1043"/>
      <c r="F18" s="1043"/>
      <c r="G18" s="1043"/>
      <c r="H18" s="1043"/>
      <c r="I18" s="1043"/>
      <c r="J18" s="1043"/>
      <c r="K18" s="1043"/>
      <c r="L18" s="1043"/>
      <c r="M18" s="1043"/>
      <c r="N18" s="1043"/>
      <c r="O18" s="1043"/>
      <c r="P18" s="1043"/>
      <c r="Q18" s="1043"/>
      <c r="R18" s="1043"/>
      <c r="S18" s="1044">
        <f>ROUNDUP(S11/50,1)</f>
        <v>0</v>
      </c>
      <c r="T18" s="1044"/>
      <c r="U18" s="1044"/>
      <c r="V18" s="1044"/>
      <c r="W18" s="1044"/>
      <c r="X18" s="1044"/>
      <c r="Y18" s="1044"/>
      <c r="Z18" s="1044"/>
      <c r="AA18" s="1044"/>
      <c r="AB18" s="1044"/>
      <c r="AC18" s="1044"/>
      <c r="AD18" s="1044"/>
      <c r="AE18" s="255" t="s">
        <v>113</v>
      </c>
      <c r="AF18" s="256"/>
      <c r="AG18" s="1045"/>
      <c r="AH18" s="1045"/>
      <c r="AI18" s="1045"/>
      <c r="AJ18" s="1045"/>
      <c r="AK18" s="1045"/>
      <c r="AL18" s="1046"/>
    </row>
    <row r="19" spans="1:39" ht="27.75" customHeight="1" thickTop="1" thickBot="1" x14ac:dyDescent="0.3">
      <c r="B19" s="1063" t="s">
        <v>348</v>
      </c>
      <c r="C19" s="1064"/>
      <c r="D19" s="1064"/>
      <c r="E19" s="1064"/>
      <c r="F19" s="1064"/>
      <c r="G19" s="1064"/>
      <c r="H19" s="1064"/>
      <c r="I19" s="1064"/>
      <c r="J19" s="1064"/>
      <c r="K19" s="1064"/>
      <c r="L19" s="1064"/>
      <c r="M19" s="1064"/>
      <c r="N19" s="1064"/>
      <c r="O19" s="1064"/>
      <c r="P19" s="1064"/>
      <c r="Q19" s="1064"/>
      <c r="R19" s="1064"/>
      <c r="S19" s="1065"/>
      <c r="T19" s="1065"/>
      <c r="U19" s="1065"/>
      <c r="V19" s="1065"/>
      <c r="W19" s="1065"/>
      <c r="X19" s="1065"/>
      <c r="Y19" s="1065"/>
      <c r="Z19" s="1065"/>
      <c r="AA19" s="1065"/>
      <c r="AB19" s="1065"/>
      <c r="AC19" s="1065"/>
      <c r="AD19" s="1065"/>
      <c r="AE19" s="257" t="s">
        <v>113</v>
      </c>
      <c r="AF19" s="258"/>
      <c r="AG19" s="1066" t="s">
        <v>349</v>
      </c>
      <c r="AH19" s="1066"/>
      <c r="AI19" s="1066"/>
      <c r="AJ19" s="1066"/>
      <c r="AK19" s="1066"/>
      <c r="AL19" s="1067"/>
    </row>
    <row r="20" spans="1:39" ht="12.75" customHeight="1" thickBot="1" x14ac:dyDescent="0.3">
      <c r="A20" s="60"/>
      <c r="B20" s="259"/>
      <c r="C20" s="259"/>
      <c r="D20" s="259"/>
      <c r="E20" s="259"/>
      <c r="F20" s="259"/>
      <c r="G20" s="259"/>
      <c r="H20" s="259"/>
      <c r="I20" s="259"/>
      <c r="J20" s="259"/>
      <c r="K20" s="259"/>
      <c r="L20" s="259"/>
      <c r="M20" s="259"/>
      <c r="N20" s="259"/>
      <c r="O20" s="259"/>
      <c r="P20" s="259"/>
      <c r="Q20" s="259"/>
      <c r="R20" s="259"/>
      <c r="S20" s="260"/>
      <c r="T20" s="260"/>
      <c r="U20" s="260"/>
      <c r="V20" s="260"/>
      <c r="W20" s="260"/>
      <c r="X20" s="260"/>
      <c r="Y20" s="260"/>
      <c r="Z20" s="260"/>
      <c r="AA20" s="260"/>
      <c r="AB20" s="260"/>
      <c r="AC20" s="260"/>
      <c r="AD20" s="260"/>
      <c r="AE20" s="261"/>
      <c r="AF20" s="261"/>
      <c r="AG20" s="262"/>
      <c r="AH20" s="262"/>
      <c r="AI20" s="262"/>
      <c r="AJ20" s="262"/>
      <c r="AK20" s="262"/>
      <c r="AL20" s="262"/>
      <c r="AM20" s="60"/>
    </row>
    <row r="21" spans="1:39" ht="27.75" customHeight="1" thickBot="1" x14ac:dyDescent="0.3">
      <c r="A21" s="60"/>
      <c r="B21" s="1034" t="s">
        <v>350</v>
      </c>
      <c r="C21" s="1035"/>
      <c r="D21" s="1035"/>
      <c r="E21" s="1035"/>
      <c r="F21" s="1035"/>
      <c r="G21" s="1035"/>
      <c r="H21" s="1035"/>
      <c r="I21" s="1035"/>
      <c r="J21" s="1035"/>
      <c r="K21" s="1035"/>
      <c r="L21" s="1035"/>
      <c r="M21" s="1035"/>
      <c r="N21" s="1035"/>
      <c r="O21" s="1035"/>
      <c r="P21" s="1035"/>
      <c r="Q21" s="1035"/>
      <c r="R21" s="1035"/>
      <c r="S21" s="1035"/>
      <c r="T21" s="1035"/>
      <c r="U21" s="1035"/>
      <c r="V21" s="1035"/>
      <c r="W21" s="1035"/>
      <c r="X21" s="1035"/>
      <c r="Y21" s="1035"/>
      <c r="Z21" s="1035"/>
      <c r="AA21" s="1035"/>
      <c r="AB21" s="1035"/>
      <c r="AC21" s="1035"/>
      <c r="AD21" s="1035"/>
      <c r="AE21" s="1035"/>
      <c r="AF21" s="1035"/>
      <c r="AG21" s="1035"/>
      <c r="AH21" s="1035"/>
      <c r="AI21" s="1035"/>
      <c r="AJ21" s="1035"/>
      <c r="AK21" s="1035"/>
      <c r="AL21" s="1036"/>
      <c r="AM21" s="60"/>
    </row>
    <row r="22" spans="1:39" ht="27.75" customHeight="1" x14ac:dyDescent="0.25">
      <c r="B22" s="1068" t="s">
        <v>351</v>
      </c>
      <c r="C22" s="1069"/>
      <c r="D22" s="1069"/>
      <c r="E22" s="1069"/>
      <c r="F22" s="1069"/>
      <c r="G22" s="1069"/>
      <c r="H22" s="1069"/>
      <c r="I22" s="1069"/>
      <c r="J22" s="1069"/>
      <c r="K22" s="1069"/>
      <c r="L22" s="1069"/>
      <c r="M22" s="1069"/>
      <c r="N22" s="1069"/>
      <c r="O22" s="1069"/>
      <c r="P22" s="1069"/>
      <c r="Q22" s="1069"/>
      <c r="R22" s="1070"/>
      <c r="S22" s="1073" t="s">
        <v>352</v>
      </c>
      <c r="T22" s="1069"/>
      <c r="U22" s="1069"/>
      <c r="V22" s="1069"/>
      <c r="W22" s="1069"/>
      <c r="X22" s="1069"/>
      <c r="Y22" s="1069"/>
      <c r="Z22" s="1069"/>
      <c r="AA22" s="1069"/>
      <c r="AB22" s="1069"/>
      <c r="AC22" s="1069"/>
      <c r="AD22" s="1069"/>
      <c r="AE22" s="1069"/>
      <c r="AF22" s="1069"/>
      <c r="AG22" s="1069"/>
      <c r="AH22" s="1069"/>
      <c r="AI22" s="1074"/>
      <c r="AJ22" s="1074"/>
      <c r="AK22" s="1074"/>
      <c r="AL22" s="1075"/>
    </row>
    <row r="23" spans="1:39" ht="47.25" customHeight="1" x14ac:dyDescent="0.25">
      <c r="B23" s="1071"/>
      <c r="C23" s="1072"/>
      <c r="D23" s="1072"/>
      <c r="E23" s="1072"/>
      <c r="F23" s="1072"/>
      <c r="G23" s="1072"/>
      <c r="H23" s="1072"/>
      <c r="I23" s="1072"/>
      <c r="J23" s="1072"/>
      <c r="K23" s="1072"/>
      <c r="L23" s="1072"/>
      <c r="M23" s="1072"/>
      <c r="N23" s="1072"/>
      <c r="O23" s="1072"/>
      <c r="P23" s="1072"/>
      <c r="Q23" s="1072"/>
      <c r="R23" s="1072"/>
      <c r="S23" s="1076" t="s">
        <v>353</v>
      </c>
      <c r="T23" s="1076"/>
      <c r="U23" s="1076"/>
      <c r="V23" s="1076"/>
      <c r="W23" s="1076"/>
      <c r="X23" s="1076"/>
      <c r="Y23" s="1076"/>
      <c r="Z23" s="1076"/>
      <c r="AA23" s="1076"/>
      <c r="AB23" s="1076"/>
      <c r="AC23" s="1076"/>
      <c r="AD23" s="1076"/>
      <c r="AE23" s="1076"/>
      <c r="AF23" s="1076" t="s">
        <v>257</v>
      </c>
      <c r="AG23" s="1076"/>
      <c r="AH23" s="1076"/>
      <c r="AI23" s="1077" t="s">
        <v>258</v>
      </c>
      <c r="AJ23" s="1077"/>
      <c r="AK23" s="1077"/>
      <c r="AL23" s="1078"/>
    </row>
    <row r="24" spans="1:39" ht="27.75" customHeight="1" x14ac:dyDescent="0.25">
      <c r="B24" s="263">
        <v>1</v>
      </c>
      <c r="C24" s="1079"/>
      <c r="D24" s="1079"/>
      <c r="E24" s="1079"/>
      <c r="F24" s="1079"/>
      <c r="G24" s="1079"/>
      <c r="H24" s="1079"/>
      <c r="I24" s="1079"/>
      <c r="J24" s="1079"/>
      <c r="K24" s="1079"/>
      <c r="L24" s="1079"/>
      <c r="M24" s="1079"/>
      <c r="N24" s="1079"/>
      <c r="O24" s="1079"/>
      <c r="P24" s="1079"/>
      <c r="Q24" s="1079"/>
      <c r="R24" s="1079"/>
      <c r="S24" s="1079"/>
      <c r="T24" s="1079"/>
      <c r="U24" s="1079"/>
      <c r="V24" s="1079"/>
      <c r="W24" s="1079"/>
      <c r="X24" s="1079"/>
      <c r="Y24" s="1079"/>
      <c r="Z24" s="1079"/>
      <c r="AA24" s="1079"/>
      <c r="AB24" s="1079"/>
      <c r="AC24" s="1079"/>
      <c r="AD24" s="1079"/>
      <c r="AE24" s="1079"/>
      <c r="AF24" s="1079"/>
      <c r="AG24" s="1079"/>
      <c r="AH24" s="264" t="s">
        <v>259</v>
      </c>
      <c r="AI24" s="1079"/>
      <c r="AJ24" s="1079"/>
      <c r="AK24" s="1079"/>
      <c r="AL24" s="1080"/>
    </row>
    <row r="25" spans="1:39" ht="27.75" customHeight="1" x14ac:dyDescent="0.25">
      <c r="B25" s="263">
        <v>2</v>
      </c>
      <c r="C25" s="1079"/>
      <c r="D25" s="1079"/>
      <c r="E25" s="1079"/>
      <c r="F25" s="1079"/>
      <c r="G25" s="1079"/>
      <c r="H25" s="1079"/>
      <c r="I25" s="1079"/>
      <c r="J25" s="1079"/>
      <c r="K25" s="1079"/>
      <c r="L25" s="1079"/>
      <c r="M25" s="1079"/>
      <c r="N25" s="1079"/>
      <c r="O25" s="1079"/>
      <c r="P25" s="1079"/>
      <c r="Q25" s="1079"/>
      <c r="R25" s="1079"/>
      <c r="S25" s="1079"/>
      <c r="T25" s="1079"/>
      <c r="U25" s="1079"/>
      <c r="V25" s="1079"/>
      <c r="W25" s="1079"/>
      <c r="X25" s="1079"/>
      <c r="Y25" s="1079"/>
      <c r="Z25" s="1079"/>
      <c r="AA25" s="1079"/>
      <c r="AB25" s="1079"/>
      <c r="AC25" s="1079"/>
      <c r="AD25" s="1079"/>
      <c r="AE25" s="1079"/>
      <c r="AF25" s="1079"/>
      <c r="AG25" s="1079"/>
      <c r="AH25" s="264" t="s">
        <v>259</v>
      </c>
      <c r="AI25" s="1079"/>
      <c r="AJ25" s="1079"/>
      <c r="AK25" s="1079"/>
      <c r="AL25" s="1080"/>
    </row>
    <row r="26" spans="1:39" ht="27.75" customHeight="1" x14ac:dyDescent="0.25">
      <c r="B26" s="263">
        <v>3</v>
      </c>
      <c r="C26" s="1079"/>
      <c r="D26" s="1079"/>
      <c r="E26" s="1079"/>
      <c r="F26" s="1079"/>
      <c r="G26" s="1079"/>
      <c r="H26" s="1079"/>
      <c r="I26" s="1079"/>
      <c r="J26" s="1079"/>
      <c r="K26" s="1079"/>
      <c r="L26" s="1079"/>
      <c r="M26" s="1079"/>
      <c r="N26" s="1079"/>
      <c r="O26" s="1079"/>
      <c r="P26" s="1079"/>
      <c r="Q26" s="1079"/>
      <c r="R26" s="1079"/>
      <c r="S26" s="1079"/>
      <c r="T26" s="1079"/>
      <c r="U26" s="1079"/>
      <c r="V26" s="1079"/>
      <c r="W26" s="1079"/>
      <c r="X26" s="1079"/>
      <c r="Y26" s="1079"/>
      <c r="Z26" s="1079"/>
      <c r="AA26" s="1079"/>
      <c r="AB26" s="1079"/>
      <c r="AC26" s="1079"/>
      <c r="AD26" s="1079"/>
      <c r="AE26" s="1079"/>
      <c r="AF26" s="1079"/>
      <c r="AG26" s="1079"/>
      <c r="AH26" s="264" t="s">
        <v>259</v>
      </c>
      <c r="AI26" s="1079"/>
      <c r="AJ26" s="1079"/>
      <c r="AK26" s="1079"/>
      <c r="AL26" s="1080"/>
    </row>
    <row r="27" spans="1:39" ht="27.75" customHeight="1" thickBot="1" x14ac:dyDescent="0.3">
      <c r="B27" s="265">
        <v>4</v>
      </c>
      <c r="C27" s="1082"/>
      <c r="D27" s="1082"/>
      <c r="E27" s="1082"/>
      <c r="F27" s="1082"/>
      <c r="G27" s="1082"/>
      <c r="H27" s="1082"/>
      <c r="I27" s="1082"/>
      <c r="J27" s="1082"/>
      <c r="K27" s="1082"/>
      <c r="L27" s="1082"/>
      <c r="M27" s="1082"/>
      <c r="N27" s="1082"/>
      <c r="O27" s="1082"/>
      <c r="P27" s="1082"/>
      <c r="Q27" s="1082"/>
      <c r="R27" s="1082"/>
      <c r="S27" s="1082"/>
      <c r="T27" s="1082"/>
      <c r="U27" s="1082"/>
      <c r="V27" s="1082"/>
      <c r="W27" s="1082"/>
      <c r="X27" s="1082"/>
      <c r="Y27" s="1082"/>
      <c r="Z27" s="1082"/>
      <c r="AA27" s="1082"/>
      <c r="AB27" s="1082"/>
      <c r="AC27" s="1082"/>
      <c r="AD27" s="1082"/>
      <c r="AE27" s="1082"/>
      <c r="AF27" s="1082"/>
      <c r="AG27" s="1082"/>
      <c r="AH27" s="266" t="s">
        <v>259</v>
      </c>
      <c r="AI27" s="1082"/>
      <c r="AJ27" s="1082"/>
      <c r="AK27" s="1082"/>
      <c r="AL27" s="1083"/>
    </row>
    <row r="28" spans="1:39" ht="15" customHeight="1" x14ac:dyDescent="0.25">
      <c r="B28" s="1084" t="s">
        <v>354</v>
      </c>
      <c r="C28" s="1085"/>
      <c r="D28" s="1085"/>
      <c r="E28" s="1085"/>
      <c r="F28" s="1085"/>
      <c r="G28" s="1085"/>
      <c r="H28" s="1085"/>
      <c r="I28" s="1085"/>
      <c r="J28" s="1085"/>
      <c r="K28" s="1085"/>
      <c r="L28" s="1085"/>
      <c r="M28" s="1085"/>
      <c r="N28" s="1085"/>
      <c r="O28" s="1085"/>
      <c r="P28" s="1085"/>
      <c r="Q28" s="1085"/>
      <c r="R28" s="1085"/>
      <c r="S28" s="1085"/>
      <c r="T28" s="1085"/>
      <c r="U28" s="1085"/>
      <c r="V28" s="1085"/>
      <c r="W28" s="1085"/>
      <c r="X28" s="1085"/>
      <c r="Y28" s="1085"/>
      <c r="Z28" s="1085"/>
      <c r="AA28" s="1085"/>
      <c r="AB28" s="1085"/>
      <c r="AC28" s="1085"/>
      <c r="AD28" s="1085"/>
      <c r="AE28" s="1085"/>
      <c r="AF28" s="1085"/>
      <c r="AG28" s="1085"/>
      <c r="AH28" s="1085"/>
      <c r="AI28" s="1088" t="s">
        <v>261</v>
      </c>
      <c r="AJ28" s="1088"/>
      <c r="AK28" s="1088"/>
      <c r="AL28" s="1089"/>
    </row>
    <row r="29" spans="1:39" ht="36.75" customHeight="1" thickBot="1" x14ac:dyDescent="0.3">
      <c r="B29" s="1086"/>
      <c r="C29" s="1087"/>
      <c r="D29" s="1087"/>
      <c r="E29" s="1087"/>
      <c r="F29" s="1087"/>
      <c r="G29" s="1087"/>
      <c r="H29" s="1087"/>
      <c r="I29" s="1087"/>
      <c r="J29" s="1087"/>
      <c r="K29" s="1087"/>
      <c r="L29" s="1087"/>
      <c r="M29" s="1087"/>
      <c r="N29" s="1087"/>
      <c r="O29" s="1087"/>
      <c r="P29" s="1087"/>
      <c r="Q29" s="1087"/>
      <c r="R29" s="1087"/>
      <c r="S29" s="1087"/>
      <c r="T29" s="1087"/>
      <c r="U29" s="1087"/>
      <c r="V29" s="1087"/>
      <c r="W29" s="1087"/>
      <c r="X29" s="1087"/>
      <c r="Y29" s="1087"/>
      <c r="Z29" s="1087"/>
      <c r="AA29" s="1087"/>
      <c r="AB29" s="1087"/>
      <c r="AC29" s="1087"/>
      <c r="AD29" s="1087"/>
      <c r="AE29" s="1087"/>
      <c r="AF29" s="1087"/>
      <c r="AG29" s="1087"/>
      <c r="AH29" s="1087"/>
      <c r="AI29" s="1090"/>
      <c r="AJ29" s="1090"/>
      <c r="AK29" s="1090"/>
      <c r="AL29" s="1091"/>
    </row>
    <row r="30" spans="1:39" ht="9.75" customHeight="1" x14ac:dyDescent="0.25">
      <c r="B30" s="253"/>
      <c r="C30" s="254"/>
      <c r="D30" s="254"/>
      <c r="E30" s="254"/>
      <c r="F30" s="254"/>
      <c r="G30" s="254"/>
      <c r="H30" s="254"/>
      <c r="I30" s="254"/>
      <c r="J30" s="254"/>
      <c r="K30" s="254"/>
      <c r="L30" s="254"/>
      <c r="M30" s="254"/>
      <c r="N30" s="254"/>
      <c r="O30" s="254"/>
      <c r="P30" s="254"/>
      <c r="Q30" s="254"/>
      <c r="R30" s="254"/>
      <c r="S30" s="254"/>
      <c r="T30" s="254"/>
      <c r="U30" s="254"/>
      <c r="V30" s="254"/>
      <c r="W30" s="254"/>
      <c r="X30" s="254"/>
      <c r="Y30" s="254"/>
      <c r="Z30" s="254"/>
      <c r="AA30" s="254"/>
      <c r="AB30" s="254"/>
      <c r="AC30" s="254"/>
      <c r="AD30" s="254"/>
      <c r="AE30" s="254"/>
      <c r="AF30" s="254"/>
      <c r="AG30" s="254"/>
      <c r="AH30" s="254"/>
      <c r="AI30" s="254"/>
      <c r="AJ30" s="254"/>
      <c r="AK30" s="254"/>
      <c r="AL30" s="254"/>
    </row>
    <row r="31" spans="1:39" ht="22.5" customHeight="1" x14ac:dyDescent="0.25">
      <c r="B31" s="1092" t="s">
        <v>355</v>
      </c>
      <c r="C31" s="1092"/>
      <c r="D31" s="1092"/>
      <c r="E31" s="1092"/>
      <c r="F31" s="1092"/>
      <c r="G31" s="1092"/>
      <c r="H31" s="1093" t="s">
        <v>356</v>
      </c>
      <c r="I31" s="1093"/>
      <c r="J31" s="1093"/>
      <c r="K31" s="1093"/>
      <c r="L31" s="1093"/>
      <c r="M31" s="1093"/>
      <c r="N31" s="1093"/>
      <c r="O31" s="1093"/>
      <c r="P31" s="1093"/>
      <c r="Q31" s="1093"/>
      <c r="R31" s="1093"/>
      <c r="S31" s="1093"/>
      <c r="T31" s="1093"/>
      <c r="U31" s="1093"/>
      <c r="V31" s="1093"/>
      <c r="W31" s="1093"/>
      <c r="X31" s="1093"/>
      <c r="Y31" s="1093"/>
      <c r="Z31" s="1093"/>
      <c r="AA31" s="1093"/>
      <c r="AB31" s="1093"/>
      <c r="AC31" s="1093"/>
      <c r="AD31" s="1093"/>
      <c r="AE31" s="1093"/>
      <c r="AF31" s="1093"/>
      <c r="AG31" s="1093"/>
      <c r="AH31" s="1093"/>
      <c r="AI31" s="1093"/>
      <c r="AJ31" s="1093"/>
      <c r="AK31" s="1093"/>
      <c r="AL31" s="1093"/>
    </row>
    <row r="32" spans="1:39" ht="8.25" customHeight="1" x14ac:dyDescent="0.25">
      <c r="B32" s="253"/>
      <c r="C32" s="254"/>
      <c r="D32" s="254"/>
      <c r="E32" s="254"/>
      <c r="F32" s="254"/>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4"/>
      <c r="AI32" s="254"/>
      <c r="AJ32" s="254"/>
      <c r="AK32" s="254"/>
      <c r="AL32" s="254"/>
    </row>
    <row r="33" spans="2:39" s="267" customFormat="1" ht="17.25" customHeight="1" x14ac:dyDescent="0.25">
      <c r="B33" s="1081" t="s">
        <v>357</v>
      </c>
      <c r="C33" s="1081"/>
      <c r="D33" s="1081"/>
      <c r="E33" s="1081"/>
      <c r="F33" s="1081"/>
      <c r="G33" s="1081"/>
      <c r="H33" s="1081"/>
      <c r="I33" s="1081"/>
      <c r="J33" s="1081"/>
      <c r="K33" s="1081"/>
      <c r="L33" s="1081"/>
      <c r="M33" s="1081"/>
      <c r="N33" s="1081"/>
      <c r="O33" s="1081"/>
      <c r="P33" s="1081"/>
      <c r="Q33" s="1081"/>
      <c r="R33" s="1081"/>
      <c r="S33" s="1081"/>
      <c r="T33" s="1081"/>
      <c r="U33" s="1081"/>
      <c r="V33" s="1081"/>
      <c r="W33" s="1081"/>
      <c r="X33" s="1081"/>
      <c r="Y33" s="1081"/>
      <c r="Z33" s="1081"/>
      <c r="AA33" s="1081"/>
      <c r="AB33" s="1081"/>
      <c r="AC33" s="1081"/>
      <c r="AD33" s="1081"/>
      <c r="AE33" s="1081"/>
      <c r="AF33" s="1081"/>
      <c r="AG33" s="1081"/>
      <c r="AH33" s="1081"/>
      <c r="AI33" s="1081"/>
      <c r="AJ33" s="1081"/>
      <c r="AK33" s="1081"/>
      <c r="AL33" s="1081"/>
    </row>
    <row r="34" spans="2:39" s="267" customFormat="1" ht="45.75" customHeight="1" x14ac:dyDescent="0.25">
      <c r="B34" s="1081"/>
      <c r="C34" s="1081"/>
      <c r="D34" s="1081"/>
      <c r="E34" s="1081"/>
      <c r="F34" s="1081"/>
      <c r="G34" s="1081"/>
      <c r="H34" s="1081"/>
      <c r="I34" s="1081"/>
      <c r="J34" s="1081"/>
      <c r="K34" s="1081"/>
      <c r="L34" s="1081"/>
      <c r="M34" s="1081"/>
      <c r="N34" s="1081"/>
      <c r="O34" s="1081"/>
      <c r="P34" s="1081"/>
      <c r="Q34" s="1081"/>
      <c r="R34" s="1081"/>
      <c r="S34" s="1081"/>
      <c r="T34" s="1081"/>
      <c r="U34" s="1081"/>
      <c r="V34" s="1081"/>
      <c r="W34" s="1081"/>
      <c r="X34" s="1081"/>
      <c r="Y34" s="1081"/>
      <c r="Z34" s="1081"/>
      <c r="AA34" s="1081"/>
      <c r="AB34" s="1081"/>
      <c r="AC34" s="1081"/>
      <c r="AD34" s="1081"/>
      <c r="AE34" s="1081"/>
      <c r="AF34" s="1081"/>
      <c r="AG34" s="1081"/>
      <c r="AH34" s="1081"/>
      <c r="AI34" s="1081"/>
      <c r="AJ34" s="1081"/>
      <c r="AK34" s="1081"/>
      <c r="AL34" s="1081"/>
      <c r="AM34" s="268"/>
    </row>
    <row r="35" spans="2:39" s="267" customFormat="1" ht="9" customHeight="1" x14ac:dyDescent="0.25">
      <c r="B35" s="267" t="s">
        <v>358</v>
      </c>
      <c r="AM35" s="269"/>
    </row>
    <row r="36" spans="2:39" s="267" customFormat="1" ht="21" customHeight="1" x14ac:dyDescent="0.25">
      <c r="B36" s="267" t="s">
        <v>358</v>
      </c>
      <c r="AM36" s="269"/>
    </row>
  </sheetData>
  <protectedRanges>
    <protectedRange sqref="L7:Z7 AI7:AL7 L6:AL6 L8:AL8" name="範囲1"/>
  </protectedRanges>
  <mergeCells count="59">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AD2:AL2"/>
    <mergeCell ref="B4:AL4"/>
    <mergeCell ref="B6:K6"/>
    <mergeCell ref="L6:AL6"/>
    <mergeCell ref="B7:K7"/>
    <mergeCell ref="L7:Z7"/>
    <mergeCell ref="AA7:AH7"/>
    <mergeCell ref="AI7:AL7"/>
  </mergeCells>
  <phoneticPr fontId="2"/>
  <pageMargins left="0.7" right="0.7" top="0.75" bottom="0.75" header="0.3" footer="0.3"/>
  <pageSetup paperSize="9" scale="86"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2:K29"/>
  <sheetViews>
    <sheetView view="pageBreakPreview" zoomScaleNormal="100" zoomScaleSheetLayoutView="100" workbookViewId="0">
      <selection activeCell="D5" sqref="D5"/>
    </sheetView>
  </sheetViews>
  <sheetFormatPr defaultRowHeight="12.75" x14ac:dyDescent="0.25"/>
  <cols>
    <col min="1" max="1" width="2.1328125" style="160" customWidth="1"/>
    <col min="2" max="2" width="24.265625" style="160" customWidth="1"/>
    <col min="3" max="3" width="4" style="160" customWidth="1"/>
    <col min="4" max="5" width="20.1328125" style="160" customWidth="1"/>
    <col min="6" max="6" width="10.3984375" style="160" customWidth="1"/>
    <col min="7" max="7" width="7.46484375" style="160" customWidth="1"/>
    <col min="8" max="8" width="8.265625" style="160" customWidth="1"/>
    <col min="9" max="9" width="3.1328125" style="160" customWidth="1"/>
    <col min="10" max="10" width="1.73046875" style="160" customWidth="1"/>
    <col min="11" max="11" width="2.46484375" style="160" customWidth="1"/>
    <col min="12" max="257" width="9" style="160"/>
    <col min="258" max="258" width="2.1328125" style="160" customWidth="1"/>
    <col min="259" max="259" width="24.265625" style="160" customWidth="1"/>
    <col min="260" max="260" width="4" style="160" customWidth="1"/>
    <col min="261" max="262" width="20.1328125" style="160" customWidth="1"/>
    <col min="263" max="264" width="10.3984375" style="160" customWidth="1"/>
    <col min="265" max="265" width="3.1328125" style="160" customWidth="1"/>
    <col min="266" max="266" width="3.73046875" style="160" customWidth="1"/>
    <col min="267" max="267" width="2.46484375" style="160" customWidth="1"/>
    <col min="268" max="513" width="9" style="160"/>
    <col min="514" max="514" width="2.1328125" style="160" customWidth="1"/>
    <col min="515" max="515" width="24.265625" style="160" customWidth="1"/>
    <col min="516" max="516" width="4" style="160" customWidth="1"/>
    <col min="517" max="518" width="20.1328125" style="160" customWidth="1"/>
    <col min="519" max="520" width="10.3984375" style="160" customWidth="1"/>
    <col min="521" max="521" width="3.1328125" style="160" customWidth="1"/>
    <col min="522" max="522" width="3.73046875" style="160" customWidth="1"/>
    <col min="523" max="523" width="2.46484375" style="160" customWidth="1"/>
    <col min="524" max="769" width="9" style="160"/>
    <col min="770" max="770" width="2.1328125" style="160" customWidth="1"/>
    <col min="771" max="771" width="24.265625" style="160" customWidth="1"/>
    <col min="772" max="772" width="4" style="160" customWidth="1"/>
    <col min="773" max="774" width="20.1328125" style="160" customWidth="1"/>
    <col min="775" max="776" width="10.3984375" style="160" customWidth="1"/>
    <col min="777" max="777" width="3.1328125" style="160" customWidth="1"/>
    <col min="778" max="778" width="3.73046875" style="160" customWidth="1"/>
    <col min="779" max="779" width="2.46484375" style="160" customWidth="1"/>
    <col min="780" max="1025" width="9" style="160"/>
    <col min="1026" max="1026" width="2.1328125" style="160" customWidth="1"/>
    <col min="1027" max="1027" width="24.265625" style="160" customWidth="1"/>
    <col min="1028" max="1028" width="4" style="160" customWidth="1"/>
    <col min="1029" max="1030" width="20.1328125" style="160" customWidth="1"/>
    <col min="1031" max="1032" width="10.3984375" style="160" customWidth="1"/>
    <col min="1033" max="1033" width="3.1328125" style="160" customWidth="1"/>
    <col min="1034" max="1034" width="3.73046875" style="160" customWidth="1"/>
    <col min="1035" max="1035" width="2.46484375" style="160" customWidth="1"/>
    <col min="1036" max="1281" width="9" style="160"/>
    <col min="1282" max="1282" width="2.1328125" style="160" customWidth="1"/>
    <col min="1283" max="1283" width="24.265625" style="160" customWidth="1"/>
    <col min="1284" max="1284" width="4" style="160" customWidth="1"/>
    <col min="1285" max="1286" width="20.1328125" style="160" customWidth="1"/>
    <col min="1287" max="1288" width="10.3984375" style="160" customWidth="1"/>
    <col min="1289" max="1289" width="3.1328125" style="160" customWidth="1"/>
    <col min="1290" max="1290" width="3.73046875" style="160" customWidth="1"/>
    <col min="1291" max="1291" width="2.46484375" style="160" customWidth="1"/>
    <col min="1292" max="1537" width="9" style="160"/>
    <col min="1538" max="1538" width="2.1328125" style="160" customWidth="1"/>
    <col min="1539" max="1539" width="24.265625" style="160" customWidth="1"/>
    <col min="1540" max="1540" width="4" style="160" customWidth="1"/>
    <col min="1541" max="1542" width="20.1328125" style="160" customWidth="1"/>
    <col min="1543" max="1544" width="10.3984375" style="160" customWidth="1"/>
    <col min="1545" max="1545" width="3.1328125" style="160" customWidth="1"/>
    <col min="1546" max="1546" width="3.73046875" style="160" customWidth="1"/>
    <col min="1547" max="1547" width="2.46484375" style="160" customWidth="1"/>
    <col min="1548" max="1793" width="9" style="160"/>
    <col min="1794" max="1794" width="2.1328125" style="160" customWidth="1"/>
    <col min="1795" max="1795" width="24.265625" style="160" customWidth="1"/>
    <col min="1796" max="1796" width="4" style="160" customWidth="1"/>
    <col min="1797" max="1798" width="20.1328125" style="160" customWidth="1"/>
    <col min="1799" max="1800" width="10.3984375" style="160" customWidth="1"/>
    <col min="1801" max="1801" width="3.1328125" style="160" customWidth="1"/>
    <col min="1802" max="1802" width="3.73046875" style="160" customWidth="1"/>
    <col min="1803" max="1803" width="2.46484375" style="160" customWidth="1"/>
    <col min="1804" max="2049" width="9" style="160"/>
    <col min="2050" max="2050" width="2.1328125" style="160" customWidth="1"/>
    <col min="2051" max="2051" width="24.265625" style="160" customWidth="1"/>
    <col min="2052" max="2052" width="4" style="160" customWidth="1"/>
    <col min="2053" max="2054" width="20.1328125" style="160" customWidth="1"/>
    <col min="2055" max="2056" width="10.3984375" style="160" customWidth="1"/>
    <col min="2057" max="2057" width="3.1328125" style="160" customWidth="1"/>
    <col min="2058" max="2058" width="3.73046875" style="160" customWidth="1"/>
    <col min="2059" max="2059" width="2.46484375" style="160" customWidth="1"/>
    <col min="2060" max="2305" width="9" style="160"/>
    <col min="2306" max="2306" width="2.1328125" style="160" customWidth="1"/>
    <col min="2307" max="2307" width="24.265625" style="160" customWidth="1"/>
    <col min="2308" max="2308" width="4" style="160" customWidth="1"/>
    <col min="2309" max="2310" width="20.1328125" style="160" customWidth="1"/>
    <col min="2311" max="2312" width="10.3984375" style="160" customWidth="1"/>
    <col min="2313" max="2313" width="3.1328125" style="160" customWidth="1"/>
    <col min="2314" max="2314" width="3.73046875" style="160" customWidth="1"/>
    <col min="2315" max="2315" width="2.46484375" style="160" customWidth="1"/>
    <col min="2316" max="2561" width="9" style="160"/>
    <col min="2562" max="2562" width="2.1328125" style="160" customWidth="1"/>
    <col min="2563" max="2563" width="24.265625" style="160" customWidth="1"/>
    <col min="2564" max="2564" width="4" style="160" customWidth="1"/>
    <col min="2565" max="2566" width="20.1328125" style="160" customWidth="1"/>
    <col min="2567" max="2568" width="10.3984375" style="160" customWidth="1"/>
    <col min="2569" max="2569" width="3.1328125" style="160" customWidth="1"/>
    <col min="2570" max="2570" width="3.73046875" style="160" customWidth="1"/>
    <col min="2571" max="2571" width="2.46484375" style="160" customWidth="1"/>
    <col min="2572" max="2817" width="9" style="160"/>
    <col min="2818" max="2818" width="2.1328125" style="160" customWidth="1"/>
    <col min="2819" max="2819" width="24.265625" style="160" customWidth="1"/>
    <col min="2820" max="2820" width="4" style="160" customWidth="1"/>
    <col min="2821" max="2822" width="20.1328125" style="160" customWidth="1"/>
    <col min="2823" max="2824" width="10.3984375" style="160" customWidth="1"/>
    <col min="2825" max="2825" width="3.1328125" style="160" customWidth="1"/>
    <col min="2826" max="2826" width="3.73046875" style="160" customWidth="1"/>
    <col min="2827" max="2827" width="2.46484375" style="160" customWidth="1"/>
    <col min="2828" max="3073" width="9" style="160"/>
    <col min="3074" max="3074" width="2.1328125" style="160" customWidth="1"/>
    <col min="3075" max="3075" width="24.265625" style="160" customWidth="1"/>
    <col min="3076" max="3076" width="4" style="160" customWidth="1"/>
    <col min="3077" max="3078" width="20.1328125" style="160" customWidth="1"/>
    <col min="3079" max="3080" width="10.3984375" style="160" customWidth="1"/>
    <col min="3081" max="3081" width="3.1328125" style="160" customWidth="1"/>
    <col min="3082" max="3082" width="3.73046875" style="160" customWidth="1"/>
    <col min="3083" max="3083" width="2.46484375" style="160" customWidth="1"/>
    <col min="3084" max="3329" width="9" style="160"/>
    <col min="3330" max="3330" width="2.1328125" style="160" customWidth="1"/>
    <col min="3331" max="3331" width="24.265625" style="160" customWidth="1"/>
    <col min="3332" max="3332" width="4" style="160" customWidth="1"/>
    <col min="3333" max="3334" width="20.1328125" style="160" customWidth="1"/>
    <col min="3335" max="3336" width="10.3984375" style="160" customWidth="1"/>
    <col min="3337" max="3337" width="3.1328125" style="160" customWidth="1"/>
    <col min="3338" max="3338" width="3.73046875" style="160" customWidth="1"/>
    <col min="3339" max="3339" width="2.46484375" style="160" customWidth="1"/>
    <col min="3340" max="3585" width="9" style="160"/>
    <col min="3586" max="3586" width="2.1328125" style="160" customWidth="1"/>
    <col min="3587" max="3587" width="24.265625" style="160" customWidth="1"/>
    <col min="3588" max="3588" width="4" style="160" customWidth="1"/>
    <col min="3589" max="3590" width="20.1328125" style="160" customWidth="1"/>
    <col min="3591" max="3592" width="10.3984375" style="160" customWidth="1"/>
    <col min="3593" max="3593" width="3.1328125" style="160" customWidth="1"/>
    <col min="3594" max="3594" width="3.73046875" style="160" customWidth="1"/>
    <col min="3595" max="3595" width="2.46484375" style="160" customWidth="1"/>
    <col min="3596" max="3841" width="9" style="160"/>
    <col min="3842" max="3842" width="2.1328125" style="160" customWidth="1"/>
    <col min="3843" max="3843" width="24.265625" style="160" customWidth="1"/>
    <col min="3844" max="3844" width="4" style="160" customWidth="1"/>
    <col min="3845" max="3846" width="20.1328125" style="160" customWidth="1"/>
    <col min="3847" max="3848" width="10.3984375" style="160" customWidth="1"/>
    <col min="3849" max="3849" width="3.1328125" style="160" customWidth="1"/>
    <col min="3850" max="3850" width="3.73046875" style="160" customWidth="1"/>
    <col min="3851" max="3851" width="2.46484375" style="160" customWidth="1"/>
    <col min="3852" max="4097" width="9" style="160"/>
    <col min="4098" max="4098" width="2.1328125" style="160" customWidth="1"/>
    <col min="4099" max="4099" width="24.265625" style="160" customWidth="1"/>
    <col min="4100" max="4100" width="4" style="160" customWidth="1"/>
    <col min="4101" max="4102" width="20.1328125" style="160" customWidth="1"/>
    <col min="4103" max="4104" width="10.3984375" style="160" customWidth="1"/>
    <col min="4105" max="4105" width="3.1328125" style="160" customWidth="1"/>
    <col min="4106" max="4106" width="3.73046875" style="160" customWidth="1"/>
    <col min="4107" max="4107" width="2.46484375" style="160" customWidth="1"/>
    <col min="4108" max="4353" width="9" style="160"/>
    <col min="4354" max="4354" width="2.1328125" style="160" customWidth="1"/>
    <col min="4355" max="4355" width="24.265625" style="160" customWidth="1"/>
    <col min="4356" max="4356" width="4" style="160" customWidth="1"/>
    <col min="4357" max="4358" width="20.1328125" style="160" customWidth="1"/>
    <col min="4359" max="4360" width="10.3984375" style="160" customWidth="1"/>
    <col min="4361" max="4361" width="3.1328125" style="160" customWidth="1"/>
    <col min="4362" max="4362" width="3.73046875" style="160" customWidth="1"/>
    <col min="4363" max="4363" width="2.46484375" style="160" customWidth="1"/>
    <col min="4364" max="4609" width="9" style="160"/>
    <col min="4610" max="4610" width="2.1328125" style="160" customWidth="1"/>
    <col min="4611" max="4611" width="24.265625" style="160" customWidth="1"/>
    <col min="4612" max="4612" width="4" style="160" customWidth="1"/>
    <col min="4613" max="4614" width="20.1328125" style="160" customWidth="1"/>
    <col min="4615" max="4616" width="10.3984375" style="160" customWidth="1"/>
    <col min="4617" max="4617" width="3.1328125" style="160" customWidth="1"/>
    <col min="4618" max="4618" width="3.73046875" style="160" customWidth="1"/>
    <col min="4619" max="4619" width="2.46484375" style="160" customWidth="1"/>
    <col min="4620" max="4865" width="9" style="160"/>
    <col min="4866" max="4866" width="2.1328125" style="160" customWidth="1"/>
    <col min="4867" max="4867" width="24.265625" style="160" customWidth="1"/>
    <col min="4868" max="4868" width="4" style="160" customWidth="1"/>
    <col min="4869" max="4870" width="20.1328125" style="160" customWidth="1"/>
    <col min="4871" max="4872" width="10.3984375" style="160" customWidth="1"/>
    <col min="4873" max="4873" width="3.1328125" style="160" customWidth="1"/>
    <col min="4874" max="4874" width="3.73046875" style="160" customWidth="1"/>
    <col min="4875" max="4875" width="2.46484375" style="160" customWidth="1"/>
    <col min="4876" max="5121" width="9" style="160"/>
    <col min="5122" max="5122" width="2.1328125" style="160" customWidth="1"/>
    <col min="5123" max="5123" width="24.265625" style="160" customWidth="1"/>
    <col min="5124" max="5124" width="4" style="160" customWidth="1"/>
    <col min="5125" max="5126" width="20.1328125" style="160" customWidth="1"/>
    <col min="5127" max="5128" width="10.3984375" style="160" customWidth="1"/>
    <col min="5129" max="5129" width="3.1328125" style="160" customWidth="1"/>
    <col min="5130" max="5130" width="3.73046875" style="160" customWidth="1"/>
    <col min="5131" max="5131" width="2.46484375" style="160" customWidth="1"/>
    <col min="5132" max="5377" width="9" style="160"/>
    <col min="5378" max="5378" width="2.1328125" style="160" customWidth="1"/>
    <col min="5379" max="5379" width="24.265625" style="160" customWidth="1"/>
    <col min="5380" max="5380" width="4" style="160" customWidth="1"/>
    <col min="5381" max="5382" width="20.1328125" style="160" customWidth="1"/>
    <col min="5383" max="5384" width="10.3984375" style="160" customWidth="1"/>
    <col min="5385" max="5385" width="3.1328125" style="160" customWidth="1"/>
    <col min="5386" max="5386" width="3.73046875" style="160" customWidth="1"/>
    <col min="5387" max="5387" width="2.46484375" style="160" customWidth="1"/>
    <col min="5388" max="5633" width="9" style="160"/>
    <col min="5634" max="5634" width="2.1328125" style="160" customWidth="1"/>
    <col min="5635" max="5635" width="24.265625" style="160" customWidth="1"/>
    <col min="5636" max="5636" width="4" style="160" customWidth="1"/>
    <col min="5637" max="5638" width="20.1328125" style="160" customWidth="1"/>
    <col min="5639" max="5640" width="10.3984375" style="160" customWidth="1"/>
    <col min="5641" max="5641" width="3.1328125" style="160" customWidth="1"/>
    <col min="5642" max="5642" width="3.73046875" style="160" customWidth="1"/>
    <col min="5643" max="5643" width="2.46484375" style="160" customWidth="1"/>
    <col min="5644" max="5889" width="9" style="160"/>
    <col min="5890" max="5890" width="2.1328125" style="160" customWidth="1"/>
    <col min="5891" max="5891" width="24.265625" style="160" customWidth="1"/>
    <col min="5892" max="5892" width="4" style="160" customWidth="1"/>
    <col min="5893" max="5894" width="20.1328125" style="160" customWidth="1"/>
    <col min="5895" max="5896" width="10.3984375" style="160" customWidth="1"/>
    <col min="5897" max="5897" width="3.1328125" style="160" customWidth="1"/>
    <col min="5898" max="5898" width="3.73046875" style="160" customWidth="1"/>
    <col min="5899" max="5899" width="2.46484375" style="160" customWidth="1"/>
    <col min="5900" max="6145" width="9" style="160"/>
    <col min="6146" max="6146" width="2.1328125" style="160" customWidth="1"/>
    <col min="6147" max="6147" width="24.265625" style="160" customWidth="1"/>
    <col min="6148" max="6148" width="4" style="160" customWidth="1"/>
    <col min="6149" max="6150" width="20.1328125" style="160" customWidth="1"/>
    <col min="6151" max="6152" width="10.3984375" style="160" customWidth="1"/>
    <col min="6153" max="6153" width="3.1328125" style="160" customWidth="1"/>
    <col min="6154" max="6154" width="3.73046875" style="160" customWidth="1"/>
    <col min="6155" max="6155" width="2.46484375" style="160" customWidth="1"/>
    <col min="6156" max="6401" width="9" style="160"/>
    <col min="6402" max="6402" width="2.1328125" style="160" customWidth="1"/>
    <col min="6403" max="6403" width="24.265625" style="160" customWidth="1"/>
    <col min="6404" max="6404" width="4" style="160" customWidth="1"/>
    <col min="6405" max="6406" width="20.1328125" style="160" customWidth="1"/>
    <col min="6407" max="6408" width="10.3984375" style="160" customWidth="1"/>
    <col min="6409" max="6409" width="3.1328125" style="160" customWidth="1"/>
    <col min="6410" max="6410" width="3.73046875" style="160" customWidth="1"/>
    <col min="6411" max="6411" width="2.46484375" style="160" customWidth="1"/>
    <col min="6412" max="6657" width="9" style="160"/>
    <col min="6658" max="6658" width="2.1328125" style="160" customWidth="1"/>
    <col min="6659" max="6659" width="24.265625" style="160" customWidth="1"/>
    <col min="6660" max="6660" width="4" style="160" customWidth="1"/>
    <col min="6661" max="6662" width="20.1328125" style="160" customWidth="1"/>
    <col min="6663" max="6664" width="10.3984375" style="160" customWidth="1"/>
    <col min="6665" max="6665" width="3.1328125" style="160" customWidth="1"/>
    <col min="6666" max="6666" width="3.73046875" style="160" customWidth="1"/>
    <col min="6667" max="6667" width="2.46484375" style="160" customWidth="1"/>
    <col min="6668" max="6913" width="9" style="160"/>
    <col min="6914" max="6914" width="2.1328125" style="160" customWidth="1"/>
    <col min="6915" max="6915" width="24.265625" style="160" customWidth="1"/>
    <col min="6916" max="6916" width="4" style="160" customWidth="1"/>
    <col min="6917" max="6918" width="20.1328125" style="160" customWidth="1"/>
    <col min="6919" max="6920" width="10.3984375" style="160" customWidth="1"/>
    <col min="6921" max="6921" width="3.1328125" style="160" customWidth="1"/>
    <col min="6922" max="6922" width="3.73046875" style="160" customWidth="1"/>
    <col min="6923" max="6923" width="2.46484375" style="160" customWidth="1"/>
    <col min="6924" max="7169" width="9" style="160"/>
    <col min="7170" max="7170" width="2.1328125" style="160" customWidth="1"/>
    <col min="7171" max="7171" width="24.265625" style="160" customWidth="1"/>
    <col min="7172" max="7172" width="4" style="160" customWidth="1"/>
    <col min="7173" max="7174" width="20.1328125" style="160" customWidth="1"/>
    <col min="7175" max="7176" width="10.3984375" style="160" customWidth="1"/>
    <col min="7177" max="7177" width="3.1328125" style="160" customWidth="1"/>
    <col min="7178" max="7178" width="3.73046875" style="160" customWidth="1"/>
    <col min="7179" max="7179" width="2.46484375" style="160" customWidth="1"/>
    <col min="7180" max="7425" width="9" style="160"/>
    <col min="7426" max="7426" width="2.1328125" style="160" customWidth="1"/>
    <col min="7427" max="7427" width="24.265625" style="160" customWidth="1"/>
    <col min="7428" max="7428" width="4" style="160" customWidth="1"/>
    <col min="7429" max="7430" width="20.1328125" style="160" customWidth="1"/>
    <col min="7431" max="7432" width="10.3984375" style="160" customWidth="1"/>
    <col min="7433" max="7433" width="3.1328125" style="160" customWidth="1"/>
    <col min="7434" max="7434" width="3.73046875" style="160" customWidth="1"/>
    <col min="7435" max="7435" width="2.46484375" style="160" customWidth="1"/>
    <col min="7436" max="7681" width="9" style="160"/>
    <col min="7682" max="7682" width="2.1328125" style="160" customWidth="1"/>
    <col min="7683" max="7683" width="24.265625" style="160" customWidth="1"/>
    <col min="7684" max="7684" width="4" style="160" customWidth="1"/>
    <col min="7685" max="7686" width="20.1328125" style="160" customWidth="1"/>
    <col min="7687" max="7688" width="10.3984375" style="160" customWidth="1"/>
    <col min="7689" max="7689" width="3.1328125" style="160" customWidth="1"/>
    <col min="7690" max="7690" width="3.73046875" style="160" customWidth="1"/>
    <col min="7691" max="7691" width="2.46484375" style="160" customWidth="1"/>
    <col min="7692" max="7937" width="9" style="160"/>
    <col min="7938" max="7938" width="2.1328125" style="160" customWidth="1"/>
    <col min="7939" max="7939" width="24.265625" style="160" customWidth="1"/>
    <col min="7940" max="7940" width="4" style="160" customWidth="1"/>
    <col min="7941" max="7942" width="20.1328125" style="160" customWidth="1"/>
    <col min="7943" max="7944" width="10.3984375" style="160" customWidth="1"/>
    <col min="7945" max="7945" width="3.1328125" style="160" customWidth="1"/>
    <col min="7946" max="7946" width="3.73046875" style="160" customWidth="1"/>
    <col min="7947" max="7947" width="2.46484375" style="160" customWidth="1"/>
    <col min="7948" max="8193" width="9" style="160"/>
    <col min="8194" max="8194" width="2.1328125" style="160" customWidth="1"/>
    <col min="8195" max="8195" width="24.265625" style="160" customWidth="1"/>
    <col min="8196" max="8196" width="4" style="160" customWidth="1"/>
    <col min="8197" max="8198" width="20.1328125" style="160" customWidth="1"/>
    <col min="8199" max="8200" width="10.3984375" style="160" customWidth="1"/>
    <col min="8201" max="8201" width="3.1328125" style="160" customWidth="1"/>
    <col min="8202" max="8202" width="3.73046875" style="160" customWidth="1"/>
    <col min="8203" max="8203" width="2.46484375" style="160" customWidth="1"/>
    <col min="8204" max="8449" width="9" style="160"/>
    <col min="8450" max="8450" width="2.1328125" style="160" customWidth="1"/>
    <col min="8451" max="8451" width="24.265625" style="160" customWidth="1"/>
    <col min="8452" max="8452" width="4" style="160" customWidth="1"/>
    <col min="8453" max="8454" width="20.1328125" style="160" customWidth="1"/>
    <col min="8455" max="8456" width="10.3984375" style="160" customWidth="1"/>
    <col min="8457" max="8457" width="3.1328125" style="160" customWidth="1"/>
    <col min="8458" max="8458" width="3.73046875" style="160" customWidth="1"/>
    <col min="8459" max="8459" width="2.46484375" style="160" customWidth="1"/>
    <col min="8460" max="8705" width="9" style="160"/>
    <col min="8706" max="8706" width="2.1328125" style="160" customWidth="1"/>
    <col min="8707" max="8707" width="24.265625" style="160" customWidth="1"/>
    <col min="8708" max="8708" width="4" style="160" customWidth="1"/>
    <col min="8709" max="8710" width="20.1328125" style="160" customWidth="1"/>
    <col min="8711" max="8712" width="10.3984375" style="160" customWidth="1"/>
    <col min="8713" max="8713" width="3.1328125" style="160" customWidth="1"/>
    <col min="8714" max="8714" width="3.73046875" style="160" customWidth="1"/>
    <col min="8715" max="8715" width="2.46484375" style="160" customWidth="1"/>
    <col min="8716" max="8961" width="9" style="160"/>
    <col min="8962" max="8962" width="2.1328125" style="160" customWidth="1"/>
    <col min="8963" max="8963" width="24.265625" style="160" customWidth="1"/>
    <col min="8964" max="8964" width="4" style="160" customWidth="1"/>
    <col min="8965" max="8966" width="20.1328125" style="160" customWidth="1"/>
    <col min="8967" max="8968" width="10.3984375" style="160" customWidth="1"/>
    <col min="8969" max="8969" width="3.1328125" style="160" customWidth="1"/>
    <col min="8970" max="8970" width="3.73046875" style="160" customWidth="1"/>
    <col min="8971" max="8971" width="2.46484375" style="160" customWidth="1"/>
    <col min="8972" max="9217" width="9" style="160"/>
    <col min="9218" max="9218" width="2.1328125" style="160" customWidth="1"/>
    <col min="9219" max="9219" width="24.265625" style="160" customWidth="1"/>
    <col min="9220" max="9220" width="4" style="160" customWidth="1"/>
    <col min="9221" max="9222" width="20.1328125" style="160" customWidth="1"/>
    <col min="9223" max="9224" width="10.3984375" style="160" customWidth="1"/>
    <col min="9225" max="9225" width="3.1328125" style="160" customWidth="1"/>
    <col min="9226" max="9226" width="3.73046875" style="160" customWidth="1"/>
    <col min="9227" max="9227" width="2.46484375" style="160" customWidth="1"/>
    <col min="9228" max="9473" width="9" style="160"/>
    <col min="9474" max="9474" width="2.1328125" style="160" customWidth="1"/>
    <col min="9475" max="9475" width="24.265625" style="160" customWidth="1"/>
    <col min="9476" max="9476" width="4" style="160" customWidth="1"/>
    <col min="9477" max="9478" width="20.1328125" style="160" customWidth="1"/>
    <col min="9479" max="9480" width="10.3984375" style="160" customWidth="1"/>
    <col min="9481" max="9481" width="3.1328125" style="160" customWidth="1"/>
    <col min="9482" max="9482" width="3.73046875" style="160" customWidth="1"/>
    <col min="9483" max="9483" width="2.46484375" style="160" customWidth="1"/>
    <col min="9484" max="9729" width="9" style="160"/>
    <col min="9730" max="9730" width="2.1328125" style="160" customWidth="1"/>
    <col min="9731" max="9731" width="24.265625" style="160" customWidth="1"/>
    <col min="9732" max="9732" width="4" style="160" customWidth="1"/>
    <col min="9733" max="9734" width="20.1328125" style="160" customWidth="1"/>
    <col min="9735" max="9736" width="10.3984375" style="160" customWidth="1"/>
    <col min="9737" max="9737" width="3.1328125" style="160" customWidth="1"/>
    <col min="9738" max="9738" width="3.73046875" style="160" customWidth="1"/>
    <col min="9739" max="9739" width="2.46484375" style="160" customWidth="1"/>
    <col min="9740" max="9985" width="9" style="160"/>
    <col min="9986" max="9986" width="2.1328125" style="160" customWidth="1"/>
    <col min="9987" max="9987" width="24.265625" style="160" customWidth="1"/>
    <col min="9988" max="9988" width="4" style="160" customWidth="1"/>
    <col min="9989" max="9990" width="20.1328125" style="160" customWidth="1"/>
    <col min="9991" max="9992" width="10.3984375" style="160" customWidth="1"/>
    <col min="9993" max="9993" width="3.1328125" style="160" customWidth="1"/>
    <col min="9994" max="9994" width="3.73046875" style="160" customWidth="1"/>
    <col min="9995" max="9995" width="2.46484375" style="160" customWidth="1"/>
    <col min="9996" max="10241" width="9" style="160"/>
    <col min="10242" max="10242" width="2.1328125" style="160" customWidth="1"/>
    <col min="10243" max="10243" width="24.265625" style="160" customWidth="1"/>
    <col min="10244" max="10244" width="4" style="160" customWidth="1"/>
    <col min="10245" max="10246" width="20.1328125" style="160" customWidth="1"/>
    <col min="10247" max="10248" width="10.3984375" style="160" customWidth="1"/>
    <col min="10249" max="10249" width="3.1328125" style="160" customWidth="1"/>
    <col min="10250" max="10250" width="3.73046875" style="160" customWidth="1"/>
    <col min="10251" max="10251" width="2.46484375" style="160" customWidth="1"/>
    <col min="10252" max="10497" width="9" style="160"/>
    <col min="10498" max="10498" width="2.1328125" style="160" customWidth="1"/>
    <col min="10499" max="10499" width="24.265625" style="160" customWidth="1"/>
    <col min="10500" max="10500" width="4" style="160" customWidth="1"/>
    <col min="10501" max="10502" width="20.1328125" style="160" customWidth="1"/>
    <col min="10503" max="10504" width="10.3984375" style="160" customWidth="1"/>
    <col min="10505" max="10505" width="3.1328125" style="160" customWidth="1"/>
    <col min="10506" max="10506" width="3.73046875" style="160" customWidth="1"/>
    <col min="10507" max="10507" width="2.46484375" style="160" customWidth="1"/>
    <col min="10508" max="10753" width="9" style="160"/>
    <col min="10754" max="10754" width="2.1328125" style="160" customWidth="1"/>
    <col min="10755" max="10755" width="24.265625" style="160" customWidth="1"/>
    <col min="10756" max="10756" width="4" style="160" customWidth="1"/>
    <col min="10757" max="10758" width="20.1328125" style="160" customWidth="1"/>
    <col min="10759" max="10760" width="10.3984375" style="160" customWidth="1"/>
    <col min="10761" max="10761" width="3.1328125" style="160" customWidth="1"/>
    <col min="10762" max="10762" width="3.73046875" style="160" customWidth="1"/>
    <col min="10763" max="10763" width="2.46484375" style="160" customWidth="1"/>
    <col min="10764" max="11009" width="9" style="160"/>
    <col min="11010" max="11010" width="2.1328125" style="160" customWidth="1"/>
    <col min="11011" max="11011" width="24.265625" style="160" customWidth="1"/>
    <col min="11012" max="11012" width="4" style="160" customWidth="1"/>
    <col min="11013" max="11014" width="20.1328125" style="160" customWidth="1"/>
    <col min="11015" max="11016" width="10.3984375" style="160" customWidth="1"/>
    <col min="11017" max="11017" width="3.1328125" style="160" customWidth="1"/>
    <col min="11018" max="11018" width="3.73046875" style="160" customWidth="1"/>
    <col min="11019" max="11019" width="2.46484375" style="160" customWidth="1"/>
    <col min="11020" max="11265" width="9" style="160"/>
    <col min="11266" max="11266" width="2.1328125" style="160" customWidth="1"/>
    <col min="11267" max="11267" width="24.265625" style="160" customWidth="1"/>
    <col min="11268" max="11268" width="4" style="160" customWidth="1"/>
    <col min="11269" max="11270" width="20.1328125" style="160" customWidth="1"/>
    <col min="11271" max="11272" width="10.3984375" style="160" customWidth="1"/>
    <col min="11273" max="11273" width="3.1328125" style="160" customWidth="1"/>
    <col min="11274" max="11274" width="3.73046875" style="160" customWidth="1"/>
    <col min="11275" max="11275" width="2.46484375" style="160" customWidth="1"/>
    <col min="11276" max="11521" width="9" style="160"/>
    <col min="11522" max="11522" width="2.1328125" style="160" customWidth="1"/>
    <col min="11523" max="11523" width="24.265625" style="160" customWidth="1"/>
    <col min="11524" max="11524" width="4" style="160" customWidth="1"/>
    <col min="11525" max="11526" width="20.1328125" style="160" customWidth="1"/>
    <col min="11527" max="11528" width="10.3984375" style="160" customWidth="1"/>
    <col min="11529" max="11529" width="3.1328125" style="160" customWidth="1"/>
    <col min="11530" max="11530" width="3.73046875" style="160" customWidth="1"/>
    <col min="11531" max="11531" width="2.46484375" style="160" customWidth="1"/>
    <col min="11532" max="11777" width="9" style="160"/>
    <col min="11778" max="11778" width="2.1328125" style="160" customWidth="1"/>
    <col min="11779" max="11779" width="24.265625" style="160" customWidth="1"/>
    <col min="11780" max="11780" width="4" style="160" customWidth="1"/>
    <col min="11781" max="11782" width="20.1328125" style="160" customWidth="1"/>
    <col min="11783" max="11784" width="10.3984375" style="160" customWidth="1"/>
    <col min="11785" max="11785" width="3.1328125" style="160" customWidth="1"/>
    <col min="11786" max="11786" width="3.73046875" style="160" customWidth="1"/>
    <col min="11787" max="11787" width="2.46484375" style="160" customWidth="1"/>
    <col min="11788" max="12033" width="9" style="160"/>
    <col min="12034" max="12034" width="2.1328125" style="160" customWidth="1"/>
    <col min="12035" max="12035" width="24.265625" style="160" customWidth="1"/>
    <col min="12036" max="12036" width="4" style="160" customWidth="1"/>
    <col min="12037" max="12038" width="20.1328125" style="160" customWidth="1"/>
    <col min="12039" max="12040" width="10.3984375" style="160" customWidth="1"/>
    <col min="12041" max="12041" width="3.1328125" style="160" customWidth="1"/>
    <col min="12042" max="12042" width="3.73046875" style="160" customWidth="1"/>
    <col min="12043" max="12043" width="2.46484375" style="160" customWidth="1"/>
    <col min="12044" max="12289" width="9" style="160"/>
    <col min="12290" max="12290" width="2.1328125" style="160" customWidth="1"/>
    <col min="12291" max="12291" width="24.265625" style="160" customWidth="1"/>
    <col min="12292" max="12292" width="4" style="160" customWidth="1"/>
    <col min="12293" max="12294" width="20.1328125" style="160" customWidth="1"/>
    <col min="12295" max="12296" width="10.3984375" style="160" customWidth="1"/>
    <col min="12297" max="12297" width="3.1328125" style="160" customWidth="1"/>
    <col min="12298" max="12298" width="3.73046875" style="160" customWidth="1"/>
    <col min="12299" max="12299" width="2.46484375" style="160" customWidth="1"/>
    <col min="12300" max="12545" width="9" style="160"/>
    <col min="12546" max="12546" width="2.1328125" style="160" customWidth="1"/>
    <col min="12547" max="12547" width="24.265625" style="160" customWidth="1"/>
    <col min="12548" max="12548" width="4" style="160" customWidth="1"/>
    <col min="12549" max="12550" width="20.1328125" style="160" customWidth="1"/>
    <col min="12551" max="12552" width="10.3984375" style="160" customWidth="1"/>
    <col min="12553" max="12553" width="3.1328125" style="160" customWidth="1"/>
    <col min="12554" max="12554" width="3.73046875" style="160" customWidth="1"/>
    <col min="12555" max="12555" width="2.46484375" style="160" customWidth="1"/>
    <col min="12556" max="12801" width="9" style="160"/>
    <col min="12802" max="12802" width="2.1328125" style="160" customWidth="1"/>
    <col min="12803" max="12803" width="24.265625" style="160" customWidth="1"/>
    <col min="12804" max="12804" width="4" style="160" customWidth="1"/>
    <col min="12805" max="12806" width="20.1328125" style="160" customWidth="1"/>
    <col min="12807" max="12808" width="10.3984375" style="160" customWidth="1"/>
    <col min="12809" max="12809" width="3.1328125" style="160" customWidth="1"/>
    <col min="12810" max="12810" width="3.73046875" style="160" customWidth="1"/>
    <col min="12811" max="12811" width="2.46484375" style="160" customWidth="1"/>
    <col min="12812" max="13057" width="9" style="160"/>
    <col min="13058" max="13058" width="2.1328125" style="160" customWidth="1"/>
    <col min="13059" max="13059" width="24.265625" style="160" customWidth="1"/>
    <col min="13060" max="13060" width="4" style="160" customWidth="1"/>
    <col min="13061" max="13062" width="20.1328125" style="160" customWidth="1"/>
    <col min="13063" max="13064" width="10.3984375" style="160" customWidth="1"/>
    <col min="13065" max="13065" width="3.1328125" style="160" customWidth="1"/>
    <col min="13066" max="13066" width="3.73046875" style="160" customWidth="1"/>
    <col min="13067" max="13067" width="2.46484375" style="160" customWidth="1"/>
    <col min="13068" max="13313" width="9" style="160"/>
    <col min="13314" max="13314" width="2.1328125" style="160" customWidth="1"/>
    <col min="13315" max="13315" width="24.265625" style="160" customWidth="1"/>
    <col min="13316" max="13316" width="4" style="160" customWidth="1"/>
    <col min="13317" max="13318" width="20.1328125" style="160" customWidth="1"/>
    <col min="13319" max="13320" width="10.3984375" style="160" customWidth="1"/>
    <col min="13321" max="13321" width="3.1328125" style="160" customWidth="1"/>
    <col min="13322" max="13322" width="3.73046875" style="160" customWidth="1"/>
    <col min="13323" max="13323" width="2.46484375" style="160" customWidth="1"/>
    <col min="13324" max="13569" width="9" style="160"/>
    <col min="13570" max="13570" width="2.1328125" style="160" customWidth="1"/>
    <col min="13571" max="13571" width="24.265625" style="160" customWidth="1"/>
    <col min="13572" max="13572" width="4" style="160" customWidth="1"/>
    <col min="13573" max="13574" width="20.1328125" style="160" customWidth="1"/>
    <col min="13575" max="13576" width="10.3984375" style="160" customWidth="1"/>
    <col min="13577" max="13577" width="3.1328125" style="160" customWidth="1"/>
    <col min="13578" max="13578" width="3.73046875" style="160" customWidth="1"/>
    <col min="13579" max="13579" width="2.46484375" style="160" customWidth="1"/>
    <col min="13580" max="13825" width="9" style="160"/>
    <col min="13826" max="13826" width="2.1328125" style="160" customWidth="1"/>
    <col min="13827" max="13827" width="24.265625" style="160" customWidth="1"/>
    <col min="13828" max="13828" width="4" style="160" customWidth="1"/>
    <col min="13829" max="13830" width="20.1328125" style="160" customWidth="1"/>
    <col min="13831" max="13832" width="10.3984375" style="160" customWidth="1"/>
    <col min="13833" max="13833" width="3.1328125" style="160" customWidth="1"/>
    <col min="13834" max="13834" width="3.73046875" style="160" customWidth="1"/>
    <col min="13835" max="13835" width="2.46484375" style="160" customWidth="1"/>
    <col min="13836" max="14081" width="9" style="160"/>
    <col min="14082" max="14082" width="2.1328125" style="160" customWidth="1"/>
    <col min="14083" max="14083" width="24.265625" style="160" customWidth="1"/>
    <col min="14084" max="14084" width="4" style="160" customWidth="1"/>
    <col min="14085" max="14086" width="20.1328125" style="160" customWidth="1"/>
    <col min="14087" max="14088" width="10.3984375" style="160" customWidth="1"/>
    <col min="14089" max="14089" width="3.1328125" style="160" customWidth="1"/>
    <col min="14090" max="14090" width="3.73046875" style="160" customWidth="1"/>
    <col min="14091" max="14091" width="2.46484375" style="160" customWidth="1"/>
    <col min="14092" max="14337" width="9" style="160"/>
    <col min="14338" max="14338" width="2.1328125" style="160" customWidth="1"/>
    <col min="14339" max="14339" width="24.265625" style="160" customWidth="1"/>
    <col min="14340" max="14340" width="4" style="160" customWidth="1"/>
    <col min="14341" max="14342" width="20.1328125" style="160" customWidth="1"/>
    <col min="14343" max="14344" width="10.3984375" style="160" customWidth="1"/>
    <col min="14345" max="14345" width="3.1328125" style="160" customWidth="1"/>
    <col min="14346" max="14346" width="3.73046875" style="160" customWidth="1"/>
    <col min="14347" max="14347" width="2.46484375" style="160" customWidth="1"/>
    <col min="14348" max="14593" width="9" style="160"/>
    <col min="14594" max="14594" width="2.1328125" style="160" customWidth="1"/>
    <col min="14595" max="14595" width="24.265625" style="160" customWidth="1"/>
    <col min="14596" max="14596" width="4" style="160" customWidth="1"/>
    <col min="14597" max="14598" width="20.1328125" style="160" customWidth="1"/>
    <col min="14599" max="14600" width="10.3984375" style="160" customWidth="1"/>
    <col min="14601" max="14601" width="3.1328125" style="160" customWidth="1"/>
    <col min="14602" max="14602" width="3.73046875" style="160" customWidth="1"/>
    <col min="14603" max="14603" width="2.46484375" style="160" customWidth="1"/>
    <col min="14604" max="14849" width="9" style="160"/>
    <col min="14850" max="14850" width="2.1328125" style="160" customWidth="1"/>
    <col min="14851" max="14851" width="24.265625" style="160" customWidth="1"/>
    <col min="14852" max="14852" width="4" style="160" customWidth="1"/>
    <col min="14853" max="14854" width="20.1328125" style="160" customWidth="1"/>
    <col min="14855" max="14856" width="10.3984375" style="160" customWidth="1"/>
    <col min="14857" max="14857" width="3.1328125" style="160" customWidth="1"/>
    <col min="14858" max="14858" width="3.73046875" style="160" customWidth="1"/>
    <col min="14859" max="14859" width="2.46484375" style="160" customWidth="1"/>
    <col min="14860" max="15105" width="9" style="160"/>
    <col min="15106" max="15106" width="2.1328125" style="160" customWidth="1"/>
    <col min="15107" max="15107" width="24.265625" style="160" customWidth="1"/>
    <col min="15108" max="15108" width="4" style="160" customWidth="1"/>
    <col min="15109" max="15110" width="20.1328125" style="160" customWidth="1"/>
    <col min="15111" max="15112" width="10.3984375" style="160" customWidth="1"/>
    <col min="15113" max="15113" width="3.1328125" style="160" customWidth="1"/>
    <col min="15114" max="15114" width="3.73046875" style="160" customWidth="1"/>
    <col min="15115" max="15115" width="2.46484375" style="160" customWidth="1"/>
    <col min="15116" max="15361" width="9" style="160"/>
    <col min="15362" max="15362" width="2.1328125" style="160" customWidth="1"/>
    <col min="15363" max="15363" width="24.265625" style="160" customWidth="1"/>
    <col min="15364" max="15364" width="4" style="160" customWidth="1"/>
    <col min="15365" max="15366" width="20.1328125" style="160" customWidth="1"/>
    <col min="15367" max="15368" width="10.3984375" style="160" customWidth="1"/>
    <col min="15369" max="15369" width="3.1328125" style="160" customWidth="1"/>
    <col min="15370" max="15370" width="3.73046875" style="160" customWidth="1"/>
    <col min="15371" max="15371" width="2.46484375" style="160" customWidth="1"/>
    <col min="15372" max="15617" width="9" style="160"/>
    <col min="15618" max="15618" width="2.1328125" style="160" customWidth="1"/>
    <col min="15619" max="15619" width="24.265625" style="160" customWidth="1"/>
    <col min="15620" max="15620" width="4" style="160" customWidth="1"/>
    <col min="15621" max="15622" width="20.1328125" style="160" customWidth="1"/>
    <col min="15623" max="15624" width="10.3984375" style="160" customWidth="1"/>
    <col min="15625" max="15625" width="3.1328125" style="160" customWidth="1"/>
    <col min="15626" max="15626" width="3.73046875" style="160" customWidth="1"/>
    <col min="15627" max="15627" width="2.46484375" style="160" customWidth="1"/>
    <col min="15628" max="15873" width="9" style="160"/>
    <col min="15874" max="15874" width="2.1328125" style="160" customWidth="1"/>
    <col min="15875" max="15875" width="24.265625" style="160" customWidth="1"/>
    <col min="15876" max="15876" width="4" style="160" customWidth="1"/>
    <col min="15877" max="15878" width="20.1328125" style="160" customWidth="1"/>
    <col min="15879" max="15880" width="10.3984375" style="160" customWidth="1"/>
    <col min="15881" max="15881" width="3.1328125" style="160" customWidth="1"/>
    <col min="15882" max="15882" width="3.73046875" style="160" customWidth="1"/>
    <col min="15883" max="15883" width="2.46484375" style="160" customWidth="1"/>
    <col min="15884" max="16129" width="9" style="160"/>
    <col min="16130" max="16130" width="2.1328125" style="160" customWidth="1"/>
    <col min="16131" max="16131" width="24.265625" style="160" customWidth="1"/>
    <col min="16132" max="16132" width="4" style="160" customWidth="1"/>
    <col min="16133" max="16134" width="20.1328125" style="160" customWidth="1"/>
    <col min="16135" max="16136" width="10.3984375" style="160" customWidth="1"/>
    <col min="16137" max="16137" width="3.1328125" style="160" customWidth="1"/>
    <col min="16138" max="16138" width="3.73046875" style="160" customWidth="1"/>
    <col min="16139" max="16139" width="2.46484375" style="160" customWidth="1"/>
    <col min="16140" max="16384" width="9" style="160"/>
  </cols>
  <sheetData>
    <row r="2" spans="1:10" ht="16.149999999999999" x14ac:dyDescent="0.25">
      <c r="A2" s="43"/>
      <c r="B2" s="229"/>
      <c r="C2" s="229"/>
      <c r="D2" s="229"/>
      <c r="E2" s="229"/>
      <c r="F2" s="229"/>
      <c r="G2" s="229"/>
      <c r="H2" s="229"/>
      <c r="I2" s="230" t="s">
        <v>310</v>
      </c>
      <c r="J2" s="229"/>
    </row>
    <row r="3" spans="1:10" ht="16.149999999999999" x14ac:dyDescent="0.25">
      <c r="A3" s="43"/>
      <c r="B3" s="229"/>
      <c r="C3" s="229"/>
      <c r="D3" s="229"/>
      <c r="E3" s="229"/>
      <c r="F3" s="229"/>
      <c r="G3" s="229"/>
      <c r="H3" s="229"/>
      <c r="I3" s="231"/>
      <c r="J3" s="229"/>
    </row>
    <row r="4" spans="1:10" ht="16.149999999999999" x14ac:dyDescent="0.25">
      <c r="A4" s="43"/>
      <c r="B4" s="1100" t="s">
        <v>311</v>
      </c>
      <c r="C4" s="1100"/>
      <c r="D4" s="1100"/>
      <c r="E4" s="1100"/>
      <c r="F4" s="1100"/>
      <c r="G4" s="1100"/>
      <c r="H4" s="1100"/>
      <c r="I4" s="1100"/>
      <c r="J4" s="229"/>
    </row>
    <row r="5" spans="1:10" ht="18.75" x14ac:dyDescent="0.25">
      <c r="A5" s="43"/>
      <c r="B5" s="232"/>
      <c r="C5" s="232"/>
      <c r="D5" s="233"/>
      <c r="E5" s="232"/>
      <c r="F5" s="230"/>
      <c r="G5" s="232"/>
      <c r="H5" s="232"/>
      <c r="I5" s="232"/>
      <c r="J5" s="229"/>
    </row>
    <row r="6" spans="1:10" ht="39.950000000000003" customHeight="1" x14ac:dyDescent="0.25">
      <c r="A6" s="234"/>
      <c r="B6" s="235" t="s">
        <v>29</v>
      </c>
      <c r="C6" s="1098"/>
      <c r="D6" s="1101"/>
      <c r="E6" s="1101"/>
      <c r="F6" s="1101"/>
      <c r="G6" s="1101"/>
      <c r="H6" s="1101"/>
      <c r="I6" s="1099"/>
      <c r="J6" s="229"/>
    </row>
    <row r="7" spans="1:10" ht="39.950000000000003" customHeight="1" x14ac:dyDescent="0.25">
      <c r="A7" s="229"/>
      <c r="B7" s="235" t="s">
        <v>312</v>
      </c>
      <c r="C7" s="1098" t="s">
        <v>313</v>
      </c>
      <c r="D7" s="1101"/>
      <c r="E7" s="1101"/>
      <c r="F7" s="1101"/>
      <c r="G7" s="1101"/>
      <c r="H7" s="1101"/>
      <c r="I7" s="1099"/>
      <c r="J7" s="229"/>
    </row>
    <row r="8" spans="1:10" x14ac:dyDescent="0.25">
      <c r="A8" s="229"/>
      <c r="B8" s="236"/>
      <c r="C8" s="236"/>
      <c r="D8" s="236"/>
      <c r="E8" s="236"/>
      <c r="F8" s="236"/>
      <c r="G8" s="236"/>
      <c r="H8" s="236"/>
      <c r="I8" s="236"/>
      <c r="J8" s="229"/>
    </row>
    <row r="9" spans="1:10" x14ac:dyDescent="0.25">
      <c r="A9" s="229"/>
      <c r="B9" s="237" t="s">
        <v>314</v>
      </c>
      <c r="C9" s="236"/>
      <c r="D9" s="236"/>
      <c r="E9" s="236"/>
      <c r="F9" s="236"/>
      <c r="G9" s="236"/>
      <c r="H9" s="236"/>
      <c r="I9" s="236"/>
      <c r="J9" s="229"/>
    </row>
    <row r="10" spans="1:10" ht="20.100000000000001" customHeight="1" x14ac:dyDescent="0.25">
      <c r="A10" s="229"/>
      <c r="B10" s="1098" t="s">
        <v>315</v>
      </c>
      <c r="C10" s="1101"/>
      <c r="D10" s="1101"/>
      <c r="E10" s="1101"/>
      <c r="F10" s="1101"/>
      <c r="G10" s="1101"/>
      <c r="H10" s="1098" t="s">
        <v>316</v>
      </c>
      <c r="I10" s="1099"/>
      <c r="J10" s="229"/>
    </row>
    <row r="11" spans="1:10" ht="75" customHeight="1" x14ac:dyDescent="0.25">
      <c r="A11" s="229"/>
      <c r="B11" s="1094" t="s">
        <v>317</v>
      </c>
      <c r="C11" s="1096" t="s">
        <v>318</v>
      </c>
      <c r="D11" s="1097"/>
      <c r="E11" s="1097"/>
      <c r="F11" s="1097"/>
      <c r="G11" s="1097"/>
      <c r="H11" s="1098"/>
      <c r="I11" s="1099"/>
      <c r="J11" s="229"/>
    </row>
    <row r="12" spans="1:10" ht="75" customHeight="1" x14ac:dyDescent="0.25">
      <c r="A12" s="229"/>
      <c r="B12" s="1095"/>
      <c r="C12" s="1096" t="s">
        <v>319</v>
      </c>
      <c r="D12" s="1097"/>
      <c r="E12" s="1097"/>
      <c r="F12" s="1097"/>
      <c r="G12" s="1097"/>
      <c r="H12" s="1098"/>
      <c r="I12" s="1099"/>
      <c r="J12" s="229"/>
    </row>
    <row r="13" spans="1:10" ht="75" customHeight="1" x14ac:dyDescent="0.25">
      <c r="A13" s="229"/>
      <c r="B13" s="1094" t="s">
        <v>320</v>
      </c>
      <c r="C13" s="1096" t="s">
        <v>321</v>
      </c>
      <c r="D13" s="1097"/>
      <c r="E13" s="1097"/>
      <c r="F13" s="1097"/>
      <c r="G13" s="1097"/>
      <c r="H13" s="1098"/>
      <c r="I13" s="1099"/>
      <c r="J13" s="229"/>
    </row>
    <row r="14" spans="1:10" ht="75" customHeight="1" x14ac:dyDescent="0.25">
      <c r="A14" s="229"/>
      <c r="B14" s="1105"/>
      <c r="C14" s="1096" t="s">
        <v>322</v>
      </c>
      <c r="D14" s="1097"/>
      <c r="E14" s="1097"/>
      <c r="F14" s="1097"/>
      <c r="G14" s="1097"/>
      <c r="H14" s="1098"/>
      <c r="I14" s="1099"/>
      <c r="J14" s="229"/>
    </row>
    <row r="15" spans="1:10" ht="75" customHeight="1" x14ac:dyDescent="0.25">
      <c r="A15" s="229"/>
      <c r="B15" s="1094" t="s">
        <v>323</v>
      </c>
      <c r="C15" s="1096" t="s">
        <v>324</v>
      </c>
      <c r="D15" s="1097"/>
      <c r="E15" s="1097"/>
      <c r="F15" s="1097"/>
      <c r="G15" s="1102"/>
      <c r="H15" s="1098"/>
      <c r="I15" s="1099"/>
      <c r="J15" s="229"/>
    </row>
    <row r="16" spans="1:10" ht="75" customHeight="1" x14ac:dyDescent="0.25">
      <c r="A16" s="229"/>
      <c r="B16" s="1095"/>
      <c r="C16" s="1103" t="s">
        <v>325</v>
      </c>
      <c r="D16" s="1104"/>
      <c r="E16" s="1104"/>
      <c r="F16" s="1104"/>
      <c r="G16" s="1104"/>
      <c r="H16" s="1098"/>
      <c r="I16" s="1099"/>
      <c r="J16" s="229"/>
    </row>
    <row r="17" spans="1:11" x14ac:dyDescent="0.25">
      <c r="A17" s="229"/>
      <c r="B17" s="238"/>
      <c r="C17" s="238"/>
      <c r="D17" s="238"/>
      <c r="E17" s="238"/>
      <c r="F17" s="238"/>
      <c r="G17" s="238"/>
      <c r="H17" s="239"/>
      <c r="I17" s="239"/>
      <c r="J17" s="229"/>
    </row>
    <row r="18" spans="1:11" x14ac:dyDescent="0.25">
      <c r="A18" s="229"/>
      <c r="B18" s="240" t="s">
        <v>326</v>
      </c>
      <c r="C18" s="240"/>
      <c r="D18" s="240"/>
      <c r="E18" s="240"/>
      <c r="F18" s="240"/>
      <c r="G18" s="240"/>
      <c r="H18" s="240"/>
      <c r="I18" s="240"/>
      <c r="J18" s="229"/>
    </row>
    <row r="19" spans="1:11" ht="20.100000000000001" customHeight="1" x14ac:dyDescent="0.25">
      <c r="A19" s="229"/>
      <c r="B19" s="1107" t="s">
        <v>262</v>
      </c>
      <c r="C19" s="1108"/>
      <c r="D19" s="1108"/>
      <c r="E19" s="1108"/>
      <c r="F19" s="1108"/>
      <c r="G19" s="1109"/>
      <c r="H19" s="241" t="s">
        <v>263</v>
      </c>
      <c r="I19" s="241"/>
      <c r="J19" s="229"/>
    </row>
    <row r="20" spans="1:11" ht="20.100000000000001" customHeight="1" x14ac:dyDescent="0.25">
      <c r="A20" s="229"/>
      <c r="B20" s="242">
        <v>1</v>
      </c>
      <c r="C20" s="1110" t="s">
        <v>327</v>
      </c>
      <c r="D20" s="1111"/>
      <c r="E20" s="1111"/>
      <c r="F20" s="1111"/>
      <c r="G20" s="1112"/>
      <c r="H20" s="1098"/>
      <c r="I20" s="1099"/>
      <c r="J20" s="229"/>
    </row>
    <row r="21" spans="1:11" ht="20.100000000000001" customHeight="1" x14ac:dyDescent="0.25">
      <c r="A21" s="229"/>
      <c r="B21" s="242">
        <v>2</v>
      </c>
      <c r="C21" s="1110" t="s">
        <v>328</v>
      </c>
      <c r="D21" s="1111"/>
      <c r="E21" s="1111"/>
      <c r="F21" s="1111"/>
      <c r="G21" s="1112"/>
      <c r="H21" s="1098"/>
      <c r="I21" s="1099"/>
      <c r="J21" s="229"/>
    </row>
    <row r="22" spans="1:11" ht="20.100000000000001" customHeight="1" x14ac:dyDescent="0.25">
      <c r="A22" s="229"/>
      <c r="B22" s="242">
        <v>3</v>
      </c>
      <c r="C22" s="1113" t="s">
        <v>329</v>
      </c>
      <c r="D22" s="1113"/>
      <c r="E22" s="1113"/>
      <c r="F22" s="1114"/>
      <c r="G22" s="1114"/>
      <c r="H22" s="1098"/>
      <c r="I22" s="1099"/>
      <c r="J22" s="44"/>
      <c r="K22" s="44"/>
    </row>
    <row r="23" spans="1:11" x14ac:dyDescent="0.25">
      <c r="A23" s="229"/>
      <c r="B23" s="243"/>
      <c r="C23" s="44"/>
      <c r="D23" s="44"/>
      <c r="E23" s="44"/>
      <c r="F23" s="44"/>
      <c r="G23" s="44"/>
      <c r="H23" s="44"/>
      <c r="I23" s="44"/>
      <c r="J23" s="44"/>
      <c r="K23" s="44"/>
    </row>
    <row r="24" spans="1:11" x14ac:dyDescent="0.25">
      <c r="A24" s="229"/>
      <c r="B24" s="1106" t="s">
        <v>330</v>
      </c>
      <c r="C24" s="1106"/>
      <c r="D24" s="1106"/>
      <c r="E24" s="1106"/>
      <c r="F24" s="1106"/>
      <c r="G24" s="1106"/>
      <c r="H24" s="1106"/>
      <c r="I24" s="1106"/>
      <c r="J24" s="44"/>
      <c r="K24" s="44"/>
    </row>
    <row r="25" spans="1:11" x14ac:dyDescent="0.25">
      <c r="A25" s="229"/>
      <c r="B25" s="1106"/>
      <c r="C25" s="1106"/>
      <c r="D25" s="1106"/>
      <c r="E25" s="1106"/>
      <c r="F25" s="1106"/>
      <c r="G25" s="1106"/>
      <c r="H25" s="1106"/>
      <c r="I25" s="1106"/>
      <c r="J25" s="44"/>
      <c r="K25" s="44"/>
    </row>
    <row r="26" spans="1:11" x14ac:dyDescent="0.25">
      <c r="A26" s="229"/>
      <c r="B26" s="1106"/>
      <c r="C26" s="1106"/>
      <c r="D26" s="1106"/>
      <c r="E26" s="1106"/>
      <c r="F26" s="1106"/>
      <c r="G26" s="1106"/>
      <c r="H26" s="1106"/>
      <c r="I26" s="1106"/>
      <c r="J26" s="44"/>
      <c r="K26" s="44"/>
    </row>
    <row r="27" spans="1:11" x14ac:dyDescent="0.25">
      <c r="A27" s="229"/>
      <c r="B27" s="1106"/>
      <c r="C27" s="1106"/>
      <c r="D27" s="1106"/>
      <c r="E27" s="1106"/>
      <c r="F27" s="1106"/>
      <c r="G27" s="1106"/>
      <c r="H27" s="1106"/>
      <c r="I27" s="1106"/>
      <c r="J27" s="229"/>
    </row>
    <row r="28" spans="1:11" x14ac:dyDescent="0.25">
      <c r="A28" s="229"/>
      <c r="B28" s="1106"/>
      <c r="C28" s="1106"/>
      <c r="D28" s="1106"/>
      <c r="E28" s="1106"/>
      <c r="F28" s="1106"/>
      <c r="G28" s="1106"/>
      <c r="H28" s="1106"/>
      <c r="I28" s="1106"/>
      <c r="J28" s="229"/>
    </row>
    <row r="29" spans="1:11" x14ac:dyDescent="0.25">
      <c r="A29" s="229"/>
      <c r="B29" s="229"/>
      <c r="C29" s="229"/>
      <c r="D29" s="229"/>
      <c r="E29" s="229"/>
      <c r="F29" s="229"/>
      <c r="G29" s="229"/>
      <c r="H29" s="229"/>
      <c r="I29" s="229"/>
      <c r="J29" s="229"/>
    </row>
  </sheetData>
  <mergeCells count="28">
    <mergeCell ref="B24:I28"/>
    <mergeCell ref="B19:G19"/>
    <mergeCell ref="C20:G20"/>
    <mergeCell ref="H20:I20"/>
    <mergeCell ref="C21:G21"/>
    <mergeCell ref="H21:I21"/>
    <mergeCell ref="C22:G22"/>
    <mergeCell ref="H22:I22"/>
    <mergeCell ref="B13:B14"/>
    <mergeCell ref="C13:G13"/>
    <mergeCell ref="H13:I13"/>
    <mergeCell ref="C14:G14"/>
    <mergeCell ref="H14:I14"/>
    <mergeCell ref="B15:B16"/>
    <mergeCell ref="C15:G15"/>
    <mergeCell ref="H15:I15"/>
    <mergeCell ref="C16:G16"/>
    <mergeCell ref="H16:I16"/>
    <mergeCell ref="B4:I4"/>
    <mergeCell ref="C6:I6"/>
    <mergeCell ref="C7:I7"/>
    <mergeCell ref="B10:G10"/>
    <mergeCell ref="H10:I10"/>
    <mergeCell ref="B11:B12"/>
    <mergeCell ref="C11:G11"/>
    <mergeCell ref="H11:I11"/>
    <mergeCell ref="C12:G12"/>
    <mergeCell ref="H12:I12"/>
  </mergeCells>
  <phoneticPr fontId="2"/>
  <dataValidations count="1">
    <dataValidation type="list" allowBlank="1" showInputMessage="1" showErrorMessage="1" sqref="H11:I16 H20:I22" xr:uid="{00000000-0002-0000-0A00-000000000000}">
      <formula1>"✓"</formula1>
    </dataValidation>
  </dataValidations>
  <pageMargins left="0.7" right="0.7" top="0.75" bottom="0.75" header="0.3" footer="0.3"/>
  <pageSetup paperSize="9" scale="8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A1:AM50"/>
  <sheetViews>
    <sheetView view="pageBreakPreview" zoomScaleNormal="100" zoomScaleSheetLayoutView="100" workbookViewId="0">
      <selection activeCell="B1" sqref="B1:G1"/>
    </sheetView>
  </sheetViews>
  <sheetFormatPr defaultColWidth="8.59765625" defaultRowHeight="21" customHeight="1" x14ac:dyDescent="0.25"/>
  <cols>
    <col min="1" max="1" width="2.59765625" style="271" customWidth="1"/>
    <col min="2" max="23" width="2.796875" style="660" customWidth="1"/>
    <col min="24" max="24" width="5.86328125" style="660" customWidth="1"/>
    <col min="25" max="25" width="4.6640625" style="660" customWidth="1"/>
    <col min="26" max="37" width="2.796875" style="660" customWidth="1"/>
    <col min="38" max="38" width="2.46484375" style="271" customWidth="1"/>
    <col min="39" max="39" width="9" style="271" customWidth="1"/>
    <col min="40" max="40" width="2.46484375" style="271" customWidth="1"/>
    <col min="41" max="16384" width="8.59765625" style="271"/>
  </cols>
  <sheetData>
    <row r="1" spans="1:39" s="270" customFormat="1" ht="20.100000000000001" customHeight="1" x14ac:dyDescent="0.25">
      <c r="B1" s="679"/>
      <c r="C1" s="679"/>
      <c r="D1" s="679"/>
      <c r="E1" s="679"/>
      <c r="F1" s="679"/>
      <c r="G1" s="679"/>
      <c r="H1" s="659"/>
      <c r="I1" s="659"/>
      <c r="J1" s="659"/>
      <c r="K1" s="659"/>
      <c r="L1" s="659"/>
      <c r="M1" s="659"/>
      <c r="N1" s="659"/>
      <c r="O1" s="659"/>
      <c r="P1" s="659"/>
      <c r="Q1" s="659"/>
      <c r="R1" s="659"/>
      <c r="S1" s="659"/>
      <c r="T1" s="659"/>
      <c r="U1" s="659"/>
      <c r="V1" s="659"/>
      <c r="W1" s="659"/>
      <c r="X1" s="659"/>
      <c r="Y1" s="659"/>
      <c r="Z1" s="659"/>
      <c r="AA1" s="659"/>
      <c r="AB1" s="659"/>
      <c r="AC1" s="659"/>
      <c r="AD1" s="659"/>
      <c r="AE1" s="659"/>
      <c r="AF1" s="659"/>
      <c r="AG1" s="659"/>
      <c r="AH1" s="659"/>
      <c r="AI1" s="659"/>
      <c r="AJ1" s="659"/>
      <c r="AK1" s="659"/>
    </row>
    <row r="2" spans="1:39" s="270" customFormat="1" ht="20.100000000000001" customHeight="1" x14ac:dyDescent="0.25">
      <c r="B2" s="659"/>
      <c r="C2" s="659"/>
      <c r="D2" s="659"/>
      <c r="E2" s="659"/>
      <c r="F2" s="659"/>
      <c r="G2" s="659"/>
      <c r="H2" s="659"/>
      <c r="I2" s="659"/>
      <c r="J2" s="659"/>
      <c r="K2" s="659"/>
      <c r="L2" s="659"/>
      <c r="M2" s="659"/>
      <c r="N2" s="659"/>
      <c r="O2" s="659"/>
      <c r="P2" s="659"/>
      <c r="Q2" s="659"/>
      <c r="R2" s="659"/>
      <c r="S2" s="659"/>
      <c r="T2" s="659"/>
      <c r="U2" s="659"/>
      <c r="V2" s="659"/>
      <c r="W2" s="659"/>
      <c r="X2" s="659"/>
      <c r="Y2" s="659"/>
      <c r="Z2" s="659"/>
      <c r="AA2" s="1124" t="s">
        <v>359</v>
      </c>
      <c r="AB2" s="1124"/>
      <c r="AC2" s="1124"/>
      <c r="AD2" s="1124"/>
      <c r="AE2" s="1124"/>
      <c r="AF2" s="1124"/>
      <c r="AG2" s="1124"/>
      <c r="AH2" s="1124"/>
      <c r="AI2" s="1124"/>
      <c r="AJ2" s="1124"/>
      <c r="AK2" s="659"/>
    </row>
    <row r="3" spans="1:39" s="270" customFormat="1" ht="20.100000000000001" customHeight="1" x14ac:dyDescent="0.25">
      <c r="B3" s="659"/>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row>
    <row r="4" spans="1:39" ht="21" customHeight="1" x14ac:dyDescent="0.25">
      <c r="B4" s="1125" t="s">
        <v>360</v>
      </c>
      <c r="C4" s="1125"/>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c r="AD4" s="1125"/>
      <c r="AE4" s="1125"/>
      <c r="AF4" s="1125"/>
      <c r="AG4" s="1125"/>
      <c r="AH4" s="1125"/>
      <c r="AI4" s="1125"/>
      <c r="AJ4" s="1125"/>
    </row>
    <row r="5" spans="1:39" s="273" customFormat="1" ht="18" customHeight="1" x14ac:dyDescent="0.25">
      <c r="A5" s="272"/>
      <c r="B5" s="661"/>
      <c r="C5" s="661"/>
      <c r="D5" s="661"/>
      <c r="E5" s="661"/>
      <c r="F5" s="661"/>
      <c r="G5" s="661"/>
      <c r="H5" s="661"/>
      <c r="I5" s="662"/>
      <c r="J5" s="662"/>
      <c r="K5" s="662"/>
      <c r="L5" s="662"/>
      <c r="M5" s="662"/>
      <c r="N5" s="662"/>
      <c r="O5" s="662"/>
      <c r="P5" s="662"/>
      <c r="Q5" s="662"/>
      <c r="R5" s="662"/>
      <c r="S5" s="662"/>
      <c r="T5" s="662"/>
      <c r="U5" s="662"/>
      <c r="V5" s="662"/>
      <c r="W5" s="662"/>
      <c r="X5" s="662"/>
      <c r="Y5" s="662"/>
      <c r="Z5" s="662"/>
      <c r="AA5" s="662"/>
      <c r="AB5" s="662"/>
      <c r="AC5" s="662"/>
      <c r="AD5" s="662"/>
      <c r="AE5" s="662"/>
      <c r="AF5" s="662"/>
      <c r="AG5" s="662"/>
      <c r="AH5" s="662"/>
      <c r="AI5" s="662"/>
      <c r="AJ5" s="662"/>
      <c r="AK5" s="662"/>
    </row>
    <row r="6" spans="1:39" s="273" customFormat="1" ht="29.25" customHeight="1" x14ac:dyDescent="0.25">
      <c r="A6" s="272"/>
      <c r="B6" s="1126" t="s">
        <v>333</v>
      </c>
      <c r="C6" s="1126"/>
      <c r="D6" s="1126"/>
      <c r="E6" s="1126"/>
      <c r="F6" s="1126"/>
      <c r="G6" s="1126"/>
      <c r="H6" s="1126"/>
      <c r="I6" s="1126"/>
      <c r="J6" s="1126"/>
      <c r="K6" s="1126"/>
      <c r="L6" s="1127"/>
      <c r="M6" s="1127"/>
      <c r="N6" s="1127"/>
      <c r="O6" s="1127"/>
      <c r="P6" s="1127"/>
      <c r="Q6" s="1127"/>
      <c r="R6" s="1127"/>
      <c r="S6" s="1127"/>
      <c r="T6" s="1127"/>
      <c r="U6" s="1127"/>
      <c r="V6" s="1127"/>
      <c r="W6" s="1127"/>
      <c r="X6" s="1127"/>
      <c r="Y6" s="1127"/>
      <c r="Z6" s="1127"/>
      <c r="AA6" s="1127"/>
      <c r="AB6" s="1127"/>
      <c r="AC6" s="1127"/>
      <c r="AD6" s="1127"/>
      <c r="AE6" s="1127"/>
      <c r="AF6" s="1127"/>
      <c r="AG6" s="1127"/>
      <c r="AH6" s="1127"/>
      <c r="AI6" s="1127"/>
      <c r="AJ6" s="1127"/>
      <c r="AK6" s="662"/>
    </row>
    <row r="7" spans="1:39" s="273" customFormat="1" ht="31.5" customHeight="1" x14ac:dyDescent="0.25">
      <c r="A7" s="272"/>
      <c r="B7" s="1126" t="s">
        <v>334</v>
      </c>
      <c r="C7" s="1126"/>
      <c r="D7" s="1126"/>
      <c r="E7" s="1126"/>
      <c r="F7" s="1126"/>
      <c r="G7" s="1126"/>
      <c r="H7" s="1126"/>
      <c r="I7" s="1126"/>
      <c r="J7" s="1126"/>
      <c r="K7" s="1126"/>
      <c r="L7" s="1128"/>
      <c r="M7" s="1128"/>
      <c r="N7" s="1128"/>
      <c r="O7" s="1128"/>
      <c r="P7" s="1128"/>
      <c r="Q7" s="1128"/>
      <c r="R7" s="1128"/>
      <c r="S7" s="1128"/>
      <c r="T7" s="1128"/>
      <c r="U7" s="1128"/>
      <c r="V7" s="1128"/>
      <c r="W7" s="1128"/>
      <c r="X7" s="1128"/>
      <c r="Y7" s="1128"/>
      <c r="Z7" s="1129" t="s">
        <v>361</v>
      </c>
      <c r="AA7" s="1129"/>
      <c r="AB7" s="1129"/>
      <c r="AC7" s="1129"/>
      <c r="AD7" s="1129"/>
      <c r="AE7" s="1129"/>
      <c r="AF7" s="1129"/>
      <c r="AG7" s="1130" t="s">
        <v>362</v>
      </c>
      <c r="AH7" s="1130"/>
      <c r="AI7" s="1130"/>
      <c r="AJ7" s="1130"/>
      <c r="AK7" s="662"/>
    </row>
    <row r="8" spans="1:39" s="273" customFormat="1" ht="29.25" customHeight="1" x14ac:dyDescent="0.25">
      <c r="B8" s="1131" t="s">
        <v>363</v>
      </c>
      <c r="C8" s="1131"/>
      <c r="D8" s="1131"/>
      <c r="E8" s="1131"/>
      <c r="F8" s="1131"/>
      <c r="G8" s="1131"/>
      <c r="H8" s="1131"/>
      <c r="I8" s="1131"/>
      <c r="J8" s="1131"/>
      <c r="K8" s="1131"/>
      <c r="L8" s="1127" t="s">
        <v>364</v>
      </c>
      <c r="M8" s="1127"/>
      <c r="N8" s="1127"/>
      <c r="O8" s="1127"/>
      <c r="P8" s="1127"/>
      <c r="Q8" s="1127"/>
      <c r="R8" s="1127"/>
      <c r="S8" s="1127"/>
      <c r="T8" s="1127"/>
      <c r="U8" s="1127"/>
      <c r="V8" s="1127"/>
      <c r="W8" s="1127"/>
      <c r="X8" s="1127"/>
      <c r="Y8" s="1127"/>
      <c r="Z8" s="1127"/>
      <c r="AA8" s="1127"/>
      <c r="AB8" s="1127"/>
      <c r="AC8" s="1127"/>
      <c r="AD8" s="1127"/>
      <c r="AE8" s="1127"/>
      <c r="AF8" s="1127"/>
      <c r="AG8" s="1127"/>
      <c r="AH8" s="1127"/>
      <c r="AI8" s="1127"/>
      <c r="AJ8" s="1127"/>
      <c r="AK8" s="662"/>
    </row>
    <row r="9" spans="1:39" ht="9.75" customHeight="1" x14ac:dyDescent="0.25"/>
    <row r="10" spans="1:39" ht="21" customHeight="1" x14ac:dyDescent="0.25">
      <c r="B10" s="1117" t="s">
        <v>339</v>
      </c>
      <c r="C10" s="1117"/>
      <c r="D10" s="1117"/>
      <c r="E10" s="1117"/>
      <c r="F10" s="1117"/>
      <c r="G10" s="1117"/>
      <c r="H10" s="1117"/>
      <c r="I10" s="1117"/>
      <c r="J10" s="1117"/>
      <c r="K10" s="1117"/>
      <c r="L10" s="1117"/>
      <c r="M10" s="1117"/>
      <c r="N10" s="1117"/>
      <c r="O10" s="1117"/>
      <c r="P10" s="1117"/>
      <c r="Q10" s="1117"/>
      <c r="R10" s="1117"/>
      <c r="S10" s="1117"/>
      <c r="T10" s="1117"/>
      <c r="U10" s="1117"/>
      <c r="V10" s="1117"/>
      <c r="W10" s="1117"/>
      <c r="X10" s="1117"/>
      <c r="Y10" s="1117"/>
      <c r="Z10" s="1117"/>
      <c r="AA10" s="1117"/>
      <c r="AB10" s="1117"/>
      <c r="AC10" s="1117"/>
      <c r="AD10" s="1117"/>
      <c r="AE10" s="1117"/>
      <c r="AF10" s="1117"/>
      <c r="AG10" s="1117"/>
      <c r="AH10" s="1117"/>
      <c r="AI10" s="1117"/>
      <c r="AJ10" s="1117"/>
    </row>
    <row r="11" spans="1:39" ht="21" customHeight="1" x14ac:dyDescent="0.25">
      <c r="B11" s="1132" t="s">
        <v>365</v>
      </c>
      <c r="C11" s="1132"/>
      <c r="D11" s="1132"/>
      <c r="E11" s="1132"/>
      <c r="F11" s="1132"/>
      <c r="G11" s="1132"/>
      <c r="H11" s="1132"/>
      <c r="I11" s="1132"/>
      <c r="J11" s="1132"/>
      <c r="K11" s="1132"/>
      <c r="L11" s="1132"/>
      <c r="M11" s="1132"/>
      <c r="N11" s="1132"/>
      <c r="O11" s="1132"/>
      <c r="P11" s="1132"/>
      <c r="Q11" s="1132"/>
      <c r="R11" s="1132"/>
      <c r="S11" s="1133"/>
      <c r="T11" s="1133"/>
      <c r="U11" s="1133"/>
      <c r="V11" s="1133"/>
      <c r="W11" s="1133"/>
      <c r="X11" s="1133"/>
      <c r="Y11" s="1133"/>
      <c r="Z11" s="1133"/>
      <c r="AA11" s="1133"/>
      <c r="AB11" s="1133"/>
      <c r="AC11" s="663" t="s">
        <v>113</v>
      </c>
      <c r="AD11" s="664"/>
      <c r="AE11" s="1134"/>
      <c r="AF11" s="1134"/>
      <c r="AG11" s="1134"/>
      <c r="AH11" s="1134"/>
      <c r="AI11" s="1134"/>
      <c r="AJ11" s="1134"/>
      <c r="AM11" s="274"/>
    </row>
    <row r="12" spans="1:39" ht="21" customHeight="1" thickBot="1" x14ac:dyDescent="0.3">
      <c r="B12" s="665"/>
      <c r="C12" s="1135" t="s">
        <v>366</v>
      </c>
      <c r="D12" s="1135"/>
      <c r="E12" s="1135"/>
      <c r="F12" s="1135"/>
      <c r="G12" s="1135"/>
      <c r="H12" s="1135"/>
      <c r="I12" s="1135"/>
      <c r="J12" s="1135"/>
      <c r="K12" s="1135"/>
      <c r="L12" s="1135"/>
      <c r="M12" s="1135"/>
      <c r="N12" s="1135"/>
      <c r="O12" s="1135"/>
      <c r="P12" s="1135"/>
      <c r="Q12" s="1135"/>
      <c r="R12" s="1135"/>
      <c r="S12" s="1119">
        <f>ROUNDUP(S11*50%,1)</f>
        <v>0</v>
      </c>
      <c r="T12" s="1119"/>
      <c r="U12" s="1119"/>
      <c r="V12" s="1119"/>
      <c r="W12" s="1119"/>
      <c r="X12" s="1119"/>
      <c r="Y12" s="1119"/>
      <c r="Z12" s="1119"/>
      <c r="AA12" s="1119"/>
      <c r="AB12" s="1119"/>
      <c r="AC12" s="666" t="s">
        <v>113</v>
      </c>
      <c r="AD12" s="666"/>
      <c r="AE12" s="1120"/>
      <c r="AF12" s="1120"/>
      <c r="AG12" s="1120"/>
      <c r="AH12" s="1120"/>
      <c r="AI12" s="1120"/>
      <c r="AJ12" s="1120"/>
    </row>
    <row r="13" spans="1:39" ht="21" customHeight="1" thickTop="1" x14ac:dyDescent="0.25">
      <c r="B13" s="1121" t="s">
        <v>367</v>
      </c>
      <c r="C13" s="1121"/>
      <c r="D13" s="1121"/>
      <c r="E13" s="1121"/>
      <c r="F13" s="1121"/>
      <c r="G13" s="1121"/>
      <c r="H13" s="1121"/>
      <c r="I13" s="1121"/>
      <c r="J13" s="1121"/>
      <c r="K13" s="1121"/>
      <c r="L13" s="1121"/>
      <c r="M13" s="1121"/>
      <c r="N13" s="1121"/>
      <c r="O13" s="1121"/>
      <c r="P13" s="1121"/>
      <c r="Q13" s="1121"/>
      <c r="R13" s="1121"/>
      <c r="S13" s="1122" t="e">
        <f>ROUNDUP(AE25/L25,1)</f>
        <v>#DIV/0!</v>
      </c>
      <c r="T13" s="1122"/>
      <c r="U13" s="1122"/>
      <c r="V13" s="1122"/>
      <c r="W13" s="1122"/>
      <c r="X13" s="1122"/>
      <c r="Y13" s="1122"/>
      <c r="Z13" s="1122"/>
      <c r="AA13" s="1122"/>
      <c r="AB13" s="1122"/>
      <c r="AC13" s="667" t="s">
        <v>113</v>
      </c>
      <c r="AD13" s="667"/>
      <c r="AE13" s="1123" t="s">
        <v>368</v>
      </c>
      <c r="AF13" s="1123"/>
      <c r="AG13" s="1123"/>
      <c r="AH13" s="1123"/>
      <c r="AI13" s="1123"/>
      <c r="AJ13" s="1123"/>
    </row>
    <row r="14" spans="1:39" ht="21" customHeight="1" x14ac:dyDescent="0.25">
      <c r="B14" s="1116" t="s">
        <v>369</v>
      </c>
      <c r="C14" s="1116"/>
      <c r="D14" s="1116"/>
      <c r="E14" s="1116"/>
      <c r="F14" s="1116"/>
      <c r="G14" s="1116"/>
      <c r="H14" s="1116"/>
      <c r="I14" s="1116"/>
      <c r="J14" s="1116"/>
      <c r="K14" s="1116"/>
      <c r="L14" s="1116" t="s">
        <v>370</v>
      </c>
      <c r="M14" s="1116"/>
      <c r="N14" s="1116"/>
      <c r="O14" s="1116"/>
      <c r="P14" s="1116"/>
      <c r="Q14" s="1116"/>
      <c r="R14" s="1116"/>
      <c r="S14" s="1116"/>
      <c r="T14" s="1116"/>
      <c r="U14" s="1116"/>
      <c r="V14" s="1116"/>
      <c r="W14" s="1116"/>
      <c r="X14" s="1116"/>
      <c r="Y14" s="1116" t="s">
        <v>371</v>
      </c>
      <c r="Z14" s="1116"/>
      <c r="AA14" s="1116"/>
      <c r="AB14" s="1116"/>
      <c r="AC14" s="1116"/>
      <c r="AD14" s="1116"/>
      <c r="AE14" s="1116" t="s">
        <v>372</v>
      </c>
      <c r="AF14" s="1116"/>
      <c r="AG14" s="1116"/>
      <c r="AH14" s="1116"/>
      <c r="AI14" s="1116"/>
      <c r="AJ14" s="1116"/>
    </row>
    <row r="15" spans="1:39" ht="21" customHeight="1" x14ac:dyDescent="0.25">
      <c r="B15" s="668">
        <v>1</v>
      </c>
      <c r="C15" s="1115"/>
      <c r="D15" s="1115"/>
      <c r="E15" s="1115"/>
      <c r="F15" s="1115"/>
      <c r="G15" s="1115"/>
      <c r="H15" s="1115"/>
      <c r="I15" s="1115"/>
      <c r="J15" s="1115"/>
      <c r="K15" s="1115"/>
      <c r="L15" s="1115"/>
      <c r="M15" s="1115"/>
      <c r="N15" s="1115"/>
      <c r="O15" s="1115"/>
      <c r="P15" s="1115"/>
      <c r="Q15" s="1115"/>
      <c r="R15" s="1115"/>
      <c r="S15" s="1115"/>
      <c r="T15" s="1115"/>
      <c r="U15" s="1115"/>
      <c r="V15" s="1115"/>
      <c r="W15" s="1115"/>
      <c r="X15" s="1115"/>
      <c r="Y15" s="1115"/>
      <c r="Z15" s="1115"/>
      <c r="AA15" s="1115"/>
      <c r="AB15" s="1115"/>
      <c r="AC15" s="1115"/>
      <c r="AD15" s="1115"/>
      <c r="AE15" s="1115"/>
      <c r="AF15" s="1115"/>
      <c r="AG15" s="1115"/>
      <c r="AH15" s="1115"/>
      <c r="AI15" s="1115"/>
      <c r="AJ15" s="1115"/>
    </row>
    <row r="16" spans="1:39" ht="21" customHeight="1" x14ac:dyDescent="0.25">
      <c r="B16" s="668">
        <v>2</v>
      </c>
      <c r="C16" s="1115"/>
      <c r="D16" s="1115"/>
      <c r="E16" s="1115"/>
      <c r="F16" s="1115"/>
      <c r="G16" s="1115"/>
      <c r="H16" s="1115"/>
      <c r="I16" s="1115"/>
      <c r="J16" s="1115"/>
      <c r="K16" s="1115"/>
      <c r="L16" s="1115"/>
      <c r="M16" s="1115"/>
      <c r="N16" s="1115"/>
      <c r="O16" s="1115"/>
      <c r="P16" s="1115"/>
      <c r="Q16" s="1115"/>
      <c r="R16" s="1115"/>
      <c r="S16" s="1115"/>
      <c r="T16" s="1115"/>
      <c r="U16" s="1115"/>
      <c r="V16" s="1115"/>
      <c r="W16" s="1115"/>
      <c r="X16" s="1115"/>
      <c r="Y16" s="1115"/>
      <c r="Z16" s="1115"/>
      <c r="AA16" s="1115"/>
      <c r="AB16" s="1115"/>
      <c r="AC16" s="1115"/>
      <c r="AD16" s="1115"/>
      <c r="AE16" s="1115"/>
      <c r="AF16" s="1115"/>
      <c r="AG16" s="1115"/>
      <c r="AH16" s="1115"/>
      <c r="AI16" s="1115"/>
      <c r="AJ16" s="1115"/>
    </row>
    <row r="17" spans="2:36" ht="21" customHeight="1" x14ac:dyDescent="0.25">
      <c r="B17" s="668">
        <v>3</v>
      </c>
      <c r="C17" s="1115"/>
      <c r="D17" s="1115"/>
      <c r="E17" s="1115"/>
      <c r="F17" s="1115"/>
      <c r="G17" s="1115"/>
      <c r="H17" s="1115"/>
      <c r="I17" s="1115"/>
      <c r="J17" s="1115"/>
      <c r="K17" s="1115"/>
      <c r="L17" s="1115"/>
      <c r="M17" s="1115"/>
      <c r="N17" s="1115"/>
      <c r="O17" s="1115"/>
      <c r="P17" s="1115"/>
      <c r="Q17" s="1115"/>
      <c r="R17" s="1115"/>
      <c r="S17" s="1115"/>
      <c r="T17" s="1115"/>
      <c r="U17" s="1115"/>
      <c r="V17" s="1115"/>
      <c r="W17" s="1115"/>
      <c r="X17" s="1115"/>
      <c r="Y17" s="1115"/>
      <c r="Z17" s="1115"/>
      <c r="AA17" s="1115"/>
      <c r="AB17" s="1115"/>
      <c r="AC17" s="1115"/>
      <c r="AD17" s="1115"/>
      <c r="AE17" s="1115"/>
      <c r="AF17" s="1115"/>
      <c r="AG17" s="1115"/>
      <c r="AH17" s="1115"/>
      <c r="AI17" s="1115"/>
      <c r="AJ17" s="1115"/>
    </row>
    <row r="18" spans="2:36" ht="21" customHeight="1" x14ac:dyDescent="0.25">
      <c r="B18" s="668">
        <v>4</v>
      </c>
      <c r="C18" s="1115"/>
      <c r="D18" s="1115"/>
      <c r="E18" s="1115"/>
      <c r="F18" s="1115"/>
      <c r="G18" s="1115"/>
      <c r="H18" s="1115"/>
      <c r="I18" s="1115"/>
      <c r="J18" s="1115"/>
      <c r="K18" s="1115"/>
      <c r="L18" s="1115"/>
      <c r="M18" s="1115"/>
      <c r="N18" s="1115"/>
      <c r="O18" s="1115"/>
      <c r="P18" s="1115"/>
      <c r="Q18" s="1115"/>
      <c r="R18" s="1115"/>
      <c r="S18" s="1115"/>
      <c r="T18" s="1115"/>
      <c r="U18" s="1115"/>
      <c r="V18" s="1115"/>
      <c r="W18" s="1115"/>
      <c r="X18" s="1115"/>
      <c r="Y18" s="1115"/>
      <c r="Z18" s="1115"/>
      <c r="AA18" s="1115"/>
      <c r="AB18" s="1115"/>
      <c r="AC18" s="1115"/>
      <c r="AD18" s="1115"/>
      <c r="AE18" s="1115"/>
      <c r="AF18" s="1115"/>
      <c r="AG18" s="1115"/>
      <c r="AH18" s="1115"/>
      <c r="AI18" s="1115"/>
      <c r="AJ18" s="1115"/>
    </row>
    <row r="19" spans="2:36" ht="21" customHeight="1" x14ac:dyDescent="0.25">
      <c r="B19" s="668">
        <v>5</v>
      </c>
      <c r="C19" s="1115"/>
      <c r="D19" s="1115"/>
      <c r="E19" s="1115"/>
      <c r="F19" s="1115"/>
      <c r="G19" s="1115"/>
      <c r="H19" s="1115"/>
      <c r="I19" s="1115"/>
      <c r="J19" s="1115"/>
      <c r="K19" s="1115"/>
      <c r="L19" s="1115"/>
      <c r="M19" s="1115"/>
      <c r="N19" s="1115"/>
      <c r="O19" s="1115"/>
      <c r="P19" s="1115"/>
      <c r="Q19" s="1115"/>
      <c r="R19" s="1115"/>
      <c r="S19" s="1115"/>
      <c r="T19" s="1115"/>
      <c r="U19" s="1115"/>
      <c r="V19" s="1115"/>
      <c r="W19" s="1115"/>
      <c r="X19" s="1115"/>
      <c r="Y19" s="1115"/>
      <c r="Z19" s="1115"/>
      <c r="AA19" s="1115"/>
      <c r="AB19" s="1115"/>
      <c r="AC19" s="1115"/>
      <c r="AD19" s="1115"/>
      <c r="AE19" s="1115"/>
      <c r="AF19" s="1115"/>
      <c r="AG19" s="1115"/>
      <c r="AH19" s="1115"/>
      <c r="AI19" s="1115"/>
      <c r="AJ19" s="1115"/>
    </row>
    <row r="20" spans="2:36" ht="21" customHeight="1" x14ac:dyDescent="0.25">
      <c r="B20" s="668">
        <v>6</v>
      </c>
      <c r="C20" s="1115"/>
      <c r="D20" s="1115"/>
      <c r="E20" s="1115"/>
      <c r="F20" s="1115"/>
      <c r="G20" s="1115"/>
      <c r="H20" s="1115"/>
      <c r="I20" s="1115"/>
      <c r="J20" s="1115"/>
      <c r="K20" s="1115"/>
      <c r="L20" s="1115"/>
      <c r="M20" s="1115"/>
      <c r="N20" s="1115"/>
      <c r="O20" s="1115"/>
      <c r="P20" s="1115"/>
      <c r="Q20" s="1115"/>
      <c r="R20" s="1115"/>
      <c r="S20" s="1115"/>
      <c r="T20" s="1115"/>
      <c r="U20" s="1115"/>
      <c r="V20" s="1115"/>
      <c r="W20" s="1115"/>
      <c r="X20" s="1115"/>
      <c r="Y20" s="1115"/>
      <c r="Z20" s="1115"/>
      <c r="AA20" s="1115"/>
      <c r="AB20" s="1115"/>
      <c r="AC20" s="1115"/>
      <c r="AD20" s="1115"/>
      <c r="AE20" s="1115"/>
      <c r="AF20" s="1115"/>
      <c r="AG20" s="1115"/>
      <c r="AH20" s="1115"/>
      <c r="AI20" s="1115"/>
      <c r="AJ20" s="1115"/>
    </row>
    <row r="21" spans="2:36" ht="21" customHeight="1" x14ac:dyDescent="0.25">
      <c r="B21" s="668">
        <v>7</v>
      </c>
      <c r="C21" s="1115"/>
      <c r="D21" s="1115"/>
      <c r="E21" s="1115"/>
      <c r="F21" s="1115"/>
      <c r="G21" s="1115"/>
      <c r="H21" s="1115"/>
      <c r="I21" s="1115"/>
      <c r="J21" s="1115"/>
      <c r="K21" s="1115"/>
      <c r="L21" s="1115"/>
      <c r="M21" s="1115"/>
      <c r="N21" s="1115"/>
      <c r="O21" s="1115"/>
      <c r="P21" s="1115"/>
      <c r="Q21" s="1115"/>
      <c r="R21" s="1115"/>
      <c r="S21" s="1115"/>
      <c r="T21" s="1115"/>
      <c r="U21" s="1115"/>
      <c r="V21" s="1115"/>
      <c r="W21" s="1115"/>
      <c r="X21" s="1115"/>
      <c r="Y21" s="1115"/>
      <c r="Z21" s="1115"/>
      <c r="AA21" s="1115"/>
      <c r="AB21" s="1115"/>
      <c r="AC21" s="1115"/>
      <c r="AD21" s="1115"/>
      <c r="AE21" s="1115"/>
      <c r="AF21" s="1115"/>
      <c r="AG21" s="1115"/>
      <c r="AH21" s="1115"/>
      <c r="AI21" s="1115"/>
      <c r="AJ21" s="1115"/>
    </row>
    <row r="22" spans="2:36" ht="21" customHeight="1" x14ac:dyDescent="0.25">
      <c r="B22" s="668">
        <v>8</v>
      </c>
      <c r="C22" s="1115"/>
      <c r="D22" s="1115"/>
      <c r="E22" s="1115"/>
      <c r="F22" s="1115"/>
      <c r="G22" s="1115"/>
      <c r="H22" s="1115"/>
      <c r="I22" s="1115"/>
      <c r="J22" s="1115"/>
      <c r="K22" s="1115"/>
      <c r="L22" s="1115"/>
      <c r="M22" s="1115"/>
      <c r="N22" s="1115"/>
      <c r="O22" s="1115"/>
      <c r="P22" s="1115"/>
      <c r="Q22" s="1115"/>
      <c r="R22" s="1115"/>
      <c r="S22" s="1115"/>
      <c r="T22" s="1115"/>
      <c r="U22" s="1115"/>
      <c r="V22" s="1115"/>
      <c r="W22" s="1115"/>
      <c r="X22" s="1115"/>
      <c r="Y22" s="1115"/>
      <c r="Z22" s="1115"/>
      <c r="AA22" s="1115"/>
      <c r="AB22" s="1115"/>
      <c r="AC22" s="1115"/>
      <c r="AD22" s="1115"/>
      <c r="AE22" s="1115"/>
      <c r="AF22" s="1115"/>
      <c r="AG22" s="1115"/>
      <c r="AH22" s="1115"/>
      <c r="AI22" s="1115"/>
      <c r="AJ22" s="1115"/>
    </row>
    <row r="23" spans="2:36" ht="21" customHeight="1" x14ac:dyDescent="0.25">
      <c r="B23" s="668">
        <v>9</v>
      </c>
      <c r="C23" s="1115"/>
      <c r="D23" s="1115"/>
      <c r="E23" s="1115"/>
      <c r="F23" s="1115"/>
      <c r="G23" s="1115"/>
      <c r="H23" s="1115"/>
      <c r="I23" s="1115"/>
      <c r="J23" s="1115"/>
      <c r="K23" s="1115"/>
      <c r="L23" s="1115"/>
      <c r="M23" s="1115"/>
      <c r="N23" s="1115"/>
      <c r="O23" s="1115"/>
      <c r="P23" s="1115"/>
      <c r="Q23" s="1115"/>
      <c r="R23" s="1115"/>
      <c r="S23" s="1115"/>
      <c r="T23" s="1115"/>
      <c r="U23" s="1115"/>
      <c r="V23" s="1115"/>
      <c r="W23" s="1115"/>
      <c r="X23" s="1115"/>
      <c r="Y23" s="1115"/>
      <c r="Z23" s="1115"/>
      <c r="AA23" s="1115"/>
      <c r="AB23" s="1115"/>
      <c r="AC23" s="1115"/>
      <c r="AD23" s="1115"/>
      <c r="AE23" s="1115"/>
      <c r="AF23" s="1115"/>
      <c r="AG23" s="1115"/>
      <c r="AH23" s="1115"/>
      <c r="AI23" s="1115"/>
      <c r="AJ23" s="1115"/>
    </row>
    <row r="24" spans="2:36" ht="21" customHeight="1" x14ac:dyDescent="0.25">
      <c r="B24" s="668">
        <v>10</v>
      </c>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row>
    <row r="25" spans="2:36" ht="21" customHeight="1" x14ac:dyDescent="0.25">
      <c r="B25" s="1143" t="s">
        <v>373</v>
      </c>
      <c r="C25" s="1143"/>
      <c r="D25" s="1143"/>
      <c r="E25" s="1143"/>
      <c r="F25" s="1143"/>
      <c r="G25" s="1143"/>
      <c r="H25" s="1143"/>
      <c r="I25" s="1143"/>
      <c r="J25" s="1143"/>
      <c r="K25" s="1143"/>
      <c r="L25" s="1144"/>
      <c r="M25" s="1144"/>
      <c r="N25" s="1144"/>
      <c r="O25" s="1144"/>
      <c r="P25" s="1144"/>
      <c r="Q25" s="1145" t="s">
        <v>374</v>
      </c>
      <c r="R25" s="1145"/>
      <c r="S25" s="1116" t="s">
        <v>375</v>
      </c>
      <c r="T25" s="1116"/>
      <c r="U25" s="1116"/>
      <c r="V25" s="1116"/>
      <c r="W25" s="1116"/>
      <c r="X25" s="1116"/>
      <c r="Y25" s="1116"/>
      <c r="Z25" s="1116"/>
      <c r="AA25" s="1116"/>
      <c r="AB25" s="1116"/>
      <c r="AC25" s="1116"/>
      <c r="AD25" s="1116"/>
      <c r="AE25" s="1146">
        <f>SUM(AE15:AJ24)</f>
        <v>0</v>
      </c>
      <c r="AF25" s="1146"/>
      <c r="AG25" s="1146"/>
      <c r="AH25" s="1146"/>
      <c r="AI25" s="1146"/>
      <c r="AJ25" s="1146"/>
    </row>
    <row r="26" spans="2:36" ht="9" customHeight="1" x14ac:dyDescent="0.25">
      <c r="B26" s="669"/>
      <c r="C26" s="670"/>
      <c r="D26" s="670"/>
      <c r="E26" s="670"/>
      <c r="F26" s="670"/>
      <c r="G26" s="670"/>
      <c r="H26" s="670"/>
      <c r="I26" s="670"/>
      <c r="J26" s="670"/>
      <c r="K26" s="670"/>
      <c r="L26" s="670"/>
      <c r="M26" s="670"/>
      <c r="N26" s="670"/>
      <c r="O26" s="670"/>
      <c r="P26" s="670"/>
      <c r="Q26" s="670"/>
      <c r="R26" s="670"/>
      <c r="S26" s="670"/>
      <c r="T26" s="670"/>
      <c r="U26" s="670"/>
      <c r="V26" s="670"/>
      <c r="W26" s="670"/>
      <c r="X26" s="670"/>
      <c r="Y26" s="670"/>
      <c r="Z26" s="670"/>
      <c r="AA26" s="670"/>
      <c r="AB26" s="670"/>
      <c r="AC26" s="670"/>
      <c r="AD26" s="670"/>
      <c r="AE26" s="670"/>
      <c r="AF26" s="670"/>
      <c r="AG26" s="670"/>
      <c r="AH26" s="670"/>
      <c r="AI26" s="670"/>
      <c r="AJ26" s="670"/>
    </row>
    <row r="27" spans="2:36" ht="21" customHeight="1" x14ac:dyDescent="0.25">
      <c r="B27" s="1117" t="s">
        <v>376</v>
      </c>
      <c r="C27" s="1117"/>
      <c r="D27" s="1117"/>
      <c r="E27" s="1117"/>
      <c r="F27" s="1117"/>
      <c r="G27" s="1117"/>
      <c r="H27" s="1117"/>
      <c r="I27" s="1117"/>
      <c r="J27" s="1117"/>
      <c r="K27" s="1117"/>
      <c r="L27" s="1117"/>
      <c r="M27" s="1117"/>
      <c r="N27" s="1117"/>
      <c r="O27" s="1117"/>
      <c r="P27" s="1117"/>
      <c r="Q27" s="1117"/>
      <c r="R27" s="1117"/>
      <c r="S27" s="1117"/>
      <c r="T27" s="1117"/>
      <c r="U27" s="1117"/>
      <c r="V27" s="1117"/>
      <c r="W27" s="1117"/>
      <c r="X27" s="1117"/>
      <c r="Y27" s="1117"/>
      <c r="Z27" s="1117"/>
      <c r="AA27" s="1117"/>
      <c r="AB27" s="1117"/>
      <c r="AC27" s="1117"/>
      <c r="AD27" s="1117"/>
      <c r="AE27" s="1117"/>
      <c r="AF27" s="1117"/>
      <c r="AG27" s="1117"/>
      <c r="AH27" s="1117"/>
      <c r="AI27" s="1117"/>
      <c r="AJ27" s="1117"/>
    </row>
    <row r="28" spans="2:36" ht="21" customHeight="1" thickBot="1" x14ac:dyDescent="0.3">
      <c r="B28" s="1118" t="s">
        <v>377</v>
      </c>
      <c r="C28" s="1118"/>
      <c r="D28" s="1118"/>
      <c r="E28" s="1118"/>
      <c r="F28" s="1118"/>
      <c r="G28" s="1118"/>
      <c r="H28" s="1118"/>
      <c r="I28" s="1118"/>
      <c r="J28" s="1118"/>
      <c r="K28" s="1118"/>
      <c r="L28" s="1118"/>
      <c r="M28" s="1118"/>
      <c r="N28" s="1118"/>
      <c r="O28" s="1118"/>
      <c r="P28" s="1118"/>
      <c r="Q28" s="1118"/>
      <c r="R28" s="1118"/>
      <c r="S28" s="1119">
        <f>ROUNDUP(S11/40,1)</f>
        <v>0</v>
      </c>
      <c r="T28" s="1119"/>
      <c r="U28" s="1119"/>
      <c r="V28" s="1119"/>
      <c r="W28" s="1119"/>
      <c r="X28" s="1119"/>
      <c r="Y28" s="1119"/>
      <c r="Z28" s="1119"/>
      <c r="AA28" s="1119"/>
      <c r="AB28" s="1119"/>
      <c r="AC28" s="671" t="s">
        <v>113</v>
      </c>
      <c r="AD28" s="672"/>
      <c r="AE28" s="1120"/>
      <c r="AF28" s="1120"/>
      <c r="AG28" s="1120"/>
      <c r="AH28" s="1120"/>
      <c r="AI28" s="1120"/>
      <c r="AJ28" s="1120"/>
    </row>
    <row r="29" spans="2:36" ht="21" customHeight="1" thickTop="1" x14ac:dyDescent="0.25">
      <c r="B29" s="1121" t="s">
        <v>378</v>
      </c>
      <c r="C29" s="1121"/>
      <c r="D29" s="1121"/>
      <c r="E29" s="1121"/>
      <c r="F29" s="1121"/>
      <c r="G29" s="1121"/>
      <c r="H29" s="1121"/>
      <c r="I29" s="1121"/>
      <c r="J29" s="1121"/>
      <c r="K29" s="1121"/>
      <c r="L29" s="1121"/>
      <c r="M29" s="1121"/>
      <c r="N29" s="1121"/>
      <c r="O29" s="1121"/>
      <c r="P29" s="1121"/>
      <c r="Q29" s="1121"/>
      <c r="R29" s="1121"/>
      <c r="S29" s="1140"/>
      <c r="T29" s="1140"/>
      <c r="U29" s="1140"/>
      <c r="V29" s="1140"/>
      <c r="W29" s="1140"/>
      <c r="X29" s="1140"/>
      <c r="Y29" s="1140"/>
      <c r="Z29" s="1140"/>
      <c r="AA29" s="1140"/>
      <c r="AB29" s="1140"/>
      <c r="AC29" s="673" t="s">
        <v>113</v>
      </c>
      <c r="AD29" s="674"/>
      <c r="AE29" s="1123" t="s">
        <v>379</v>
      </c>
      <c r="AF29" s="1123"/>
      <c r="AG29" s="1123"/>
      <c r="AH29" s="1123"/>
      <c r="AI29" s="1123"/>
      <c r="AJ29" s="1123"/>
    </row>
    <row r="30" spans="2:36" ht="21" customHeight="1" x14ac:dyDescent="0.25">
      <c r="B30" s="1141" t="s">
        <v>380</v>
      </c>
      <c r="C30" s="1141"/>
      <c r="D30" s="1141"/>
      <c r="E30" s="1141"/>
      <c r="F30" s="1141"/>
      <c r="G30" s="1141"/>
      <c r="H30" s="1141"/>
      <c r="I30" s="1141"/>
      <c r="J30" s="1141"/>
      <c r="K30" s="1141"/>
      <c r="L30" s="1141"/>
      <c r="M30" s="1141"/>
      <c r="N30" s="1141"/>
      <c r="O30" s="1141"/>
      <c r="P30" s="1141"/>
      <c r="Q30" s="1141"/>
      <c r="R30" s="1141"/>
      <c r="S30" s="1141" t="s">
        <v>381</v>
      </c>
      <c r="T30" s="1141"/>
      <c r="U30" s="1141"/>
      <c r="V30" s="1141"/>
      <c r="W30" s="1141"/>
      <c r="X30" s="1141"/>
      <c r="Y30" s="1141"/>
      <c r="Z30" s="1141"/>
      <c r="AA30" s="1141"/>
      <c r="AB30" s="1141"/>
      <c r="AC30" s="1141"/>
      <c r="AD30" s="1141"/>
      <c r="AE30" s="1141"/>
      <c r="AF30" s="1141"/>
      <c r="AG30" s="1141"/>
      <c r="AH30" s="1141"/>
      <c r="AI30" s="1141"/>
      <c r="AJ30" s="1141"/>
    </row>
    <row r="31" spans="2:36" ht="21" customHeight="1" x14ac:dyDescent="0.25">
      <c r="B31" s="668">
        <v>1</v>
      </c>
      <c r="C31" s="1115"/>
      <c r="D31" s="1115"/>
      <c r="E31" s="1115"/>
      <c r="F31" s="1115"/>
      <c r="G31" s="1115"/>
      <c r="H31" s="1115"/>
      <c r="I31" s="1115"/>
      <c r="J31" s="1115"/>
      <c r="K31" s="1115"/>
      <c r="L31" s="1115"/>
      <c r="M31" s="1115"/>
      <c r="N31" s="1115"/>
      <c r="O31" s="1115"/>
      <c r="P31" s="1115"/>
      <c r="Q31" s="1115"/>
      <c r="R31" s="1115"/>
      <c r="S31" s="1115"/>
      <c r="T31" s="1115"/>
      <c r="U31" s="1115"/>
      <c r="V31" s="1115"/>
      <c r="W31" s="1115"/>
      <c r="X31" s="1115"/>
      <c r="Y31" s="1115"/>
      <c r="Z31" s="1115"/>
      <c r="AA31" s="1115"/>
      <c r="AB31" s="1115"/>
      <c r="AC31" s="1115"/>
      <c r="AD31" s="1115"/>
      <c r="AE31" s="1115"/>
      <c r="AF31" s="1115"/>
      <c r="AG31" s="1115"/>
      <c r="AH31" s="1115"/>
      <c r="AI31" s="1115"/>
      <c r="AJ31" s="1115"/>
    </row>
    <row r="32" spans="2:36" ht="21" customHeight="1" x14ac:dyDescent="0.25">
      <c r="B32" s="668">
        <v>2</v>
      </c>
      <c r="C32" s="1115"/>
      <c r="D32" s="1115"/>
      <c r="E32" s="1115"/>
      <c r="F32" s="1115"/>
      <c r="G32" s="1115"/>
      <c r="H32" s="1115"/>
      <c r="I32" s="1115"/>
      <c r="J32" s="1115"/>
      <c r="K32" s="1115"/>
      <c r="L32" s="1115"/>
      <c r="M32" s="1115"/>
      <c r="N32" s="1115"/>
      <c r="O32" s="1115"/>
      <c r="P32" s="1115"/>
      <c r="Q32" s="1115"/>
      <c r="R32" s="1115"/>
      <c r="S32" s="1115"/>
      <c r="T32" s="1115"/>
      <c r="U32" s="1115"/>
      <c r="V32" s="1115"/>
      <c r="W32" s="1115"/>
      <c r="X32" s="1115"/>
      <c r="Y32" s="1115"/>
      <c r="Z32" s="1115"/>
      <c r="AA32" s="1115"/>
      <c r="AB32" s="1115"/>
      <c r="AC32" s="1115"/>
      <c r="AD32" s="1115"/>
      <c r="AE32" s="1115"/>
      <c r="AF32" s="1115"/>
      <c r="AG32" s="1115"/>
      <c r="AH32" s="1115"/>
      <c r="AI32" s="1115"/>
      <c r="AJ32" s="1115"/>
    </row>
    <row r="33" spans="2:38" ht="21" customHeight="1" x14ac:dyDescent="0.25">
      <c r="B33" s="668">
        <v>3</v>
      </c>
      <c r="C33" s="1115"/>
      <c r="D33" s="1115"/>
      <c r="E33" s="1115"/>
      <c r="F33" s="1115"/>
      <c r="G33" s="1115"/>
      <c r="H33" s="1115"/>
      <c r="I33" s="1115"/>
      <c r="J33" s="1115"/>
      <c r="K33" s="1115"/>
      <c r="L33" s="1115"/>
      <c r="M33" s="1115"/>
      <c r="N33" s="1115"/>
      <c r="O33" s="1115"/>
      <c r="P33" s="1115"/>
      <c r="Q33" s="1115"/>
      <c r="R33" s="1115"/>
      <c r="S33" s="1115"/>
      <c r="T33" s="1115"/>
      <c r="U33" s="1115"/>
      <c r="V33" s="1115"/>
      <c r="W33" s="1115"/>
      <c r="X33" s="1115"/>
      <c r="Y33" s="1115"/>
      <c r="Z33" s="1115"/>
      <c r="AA33" s="1115"/>
      <c r="AB33" s="1115"/>
      <c r="AC33" s="1115"/>
      <c r="AD33" s="1115"/>
      <c r="AE33" s="1115"/>
      <c r="AF33" s="1115"/>
      <c r="AG33" s="1115"/>
      <c r="AH33" s="1115"/>
      <c r="AI33" s="1115"/>
      <c r="AJ33" s="1115"/>
    </row>
    <row r="34" spans="2:38" ht="8.25" customHeight="1" x14ac:dyDescent="0.25">
      <c r="B34" s="669"/>
      <c r="C34" s="670"/>
      <c r="D34" s="670"/>
      <c r="E34" s="670"/>
      <c r="F34" s="670"/>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row>
    <row r="35" spans="2:38" ht="22.5" customHeight="1" x14ac:dyDescent="0.25">
      <c r="B35" s="1137" t="s">
        <v>355</v>
      </c>
      <c r="C35" s="1137"/>
      <c r="D35" s="1137"/>
      <c r="E35" s="1137"/>
      <c r="F35" s="1137"/>
      <c r="G35" s="1137"/>
      <c r="H35" s="1138" t="s">
        <v>382</v>
      </c>
      <c r="I35" s="1138"/>
      <c r="J35" s="1138"/>
      <c r="K35" s="1138"/>
      <c r="L35" s="1138"/>
      <c r="M35" s="1138"/>
      <c r="N35" s="1138"/>
      <c r="O35" s="1138"/>
      <c r="P35" s="1138"/>
      <c r="Q35" s="1138"/>
      <c r="R35" s="1138"/>
      <c r="S35" s="1138"/>
      <c r="T35" s="1138"/>
      <c r="U35" s="1138"/>
      <c r="V35" s="1138"/>
      <c r="W35" s="1138"/>
      <c r="X35" s="1138"/>
      <c r="Y35" s="1138"/>
      <c r="Z35" s="1138"/>
      <c r="AA35" s="1138"/>
      <c r="AB35" s="1138"/>
      <c r="AC35" s="1138"/>
      <c r="AD35" s="1138"/>
      <c r="AE35" s="1138"/>
      <c r="AF35" s="1138"/>
      <c r="AG35" s="1138"/>
      <c r="AH35" s="1138"/>
      <c r="AI35" s="1138"/>
      <c r="AJ35" s="1138"/>
    </row>
    <row r="36" spans="2:38" ht="8.25" customHeight="1" x14ac:dyDescent="0.25">
      <c r="B36" s="669"/>
      <c r="C36" s="670"/>
      <c r="D36" s="670"/>
      <c r="E36" s="670"/>
      <c r="F36" s="670"/>
      <c r="G36" s="670"/>
      <c r="H36" s="670"/>
      <c r="I36" s="670"/>
      <c r="J36" s="670"/>
      <c r="K36" s="670"/>
      <c r="L36" s="670"/>
      <c r="M36" s="670"/>
      <c r="N36" s="670"/>
      <c r="O36" s="670"/>
      <c r="P36" s="670"/>
      <c r="Q36" s="670"/>
      <c r="R36" s="670"/>
      <c r="S36" s="670"/>
      <c r="T36" s="670"/>
      <c r="U36" s="670"/>
      <c r="V36" s="670"/>
      <c r="W36" s="670"/>
      <c r="X36" s="670"/>
      <c r="Y36" s="670"/>
      <c r="Z36" s="670"/>
      <c r="AA36" s="670"/>
      <c r="AB36" s="670"/>
      <c r="AC36" s="670"/>
      <c r="AD36" s="670"/>
      <c r="AE36" s="670"/>
      <c r="AF36" s="670"/>
      <c r="AG36" s="670"/>
      <c r="AH36" s="670"/>
      <c r="AI36" s="670"/>
      <c r="AJ36" s="670"/>
    </row>
    <row r="37" spans="2:38" ht="18.75" customHeight="1" x14ac:dyDescent="0.25">
      <c r="B37" s="1139" t="s">
        <v>737</v>
      </c>
      <c r="C37" s="1139"/>
      <c r="D37" s="1139"/>
      <c r="E37" s="1139"/>
      <c r="F37" s="1139"/>
      <c r="G37" s="1139"/>
      <c r="H37" s="1139"/>
      <c r="I37" s="1139"/>
      <c r="J37" s="1139"/>
      <c r="K37" s="1139"/>
      <c r="L37" s="1139"/>
      <c r="M37" s="1139"/>
      <c r="N37" s="1139"/>
      <c r="O37" s="1139"/>
      <c r="P37" s="1139"/>
      <c r="Q37" s="1139"/>
      <c r="R37" s="1139"/>
      <c r="S37" s="1139"/>
      <c r="T37" s="1139"/>
      <c r="U37" s="1139"/>
      <c r="V37" s="1139"/>
      <c r="W37" s="1139"/>
      <c r="X37" s="1139"/>
      <c r="Y37" s="1139"/>
      <c r="Z37" s="1139"/>
      <c r="AA37" s="1139"/>
      <c r="AB37" s="1139"/>
      <c r="AC37" s="1139"/>
      <c r="AD37" s="1139"/>
      <c r="AE37" s="1139"/>
      <c r="AF37" s="1139"/>
      <c r="AG37" s="1139"/>
      <c r="AH37" s="1139"/>
      <c r="AI37" s="1139"/>
      <c r="AJ37" s="1139"/>
      <c r="AK37" s="1139"/>
      <c r="AL37" s="275"/>
    </row>
    <row r="38" spans="2:38" ht="18.75" customHeight="1" x14ac:dyDescent="0.25">
      <c r="B38" s="1139"/>
      <c r="C38" s="1139"/>
      <c r="D38" s="1139"/>
      <c r="E38" s="1139"/>
      <c r="F38" s="1139"/>
      <c r="G38" s="1139"/>
      <c r="H38" s="1139"/>
      <c r="I38" s="1139"/>
      <c r="J38" s="1139"/>
      <c r="K38" s="1139"/>
      <c r="L38" s="1139"/>
      <c r="M38" s="1139"/>
      <c r="N38" s="1139"/>
      <c r="O38" s="1139"/>
      <c r="P38" s="1139"/>
      <c r="Q38" s="1139"/>
      <c r="R38" s="1139"/>
      <c r="S38" s="1139"/>
      <c r="T38" s="1139"/>
      <c r="U38" s="1139"/>
      <c r="V38" s="1139"/>
      <c r="W38" s="1139"/>
      <c r="X38" s="1139"/>
      <c r="Y38" s="1139"/>
      <c r="Z38" s="1139"/>
      <c r="AA38" s="1139"/>
      <c r="AB38" s="1139"/>
      <c r="AC38" s="1139"/>
      <c r="AD38" s="1139"/>
      <c r="AE38" s="1139"/>
      <c r="AF38" s="1139"/>
      <c r="AG38" s="1139"/>
      <c r="AH38" s="1139"/>
      <c r="AI38" s="1139"/>
      <c r="AJ38" s="1139"/>
      <c r="AK38" s="1139"/>
      <c r="AL38" s="275"/>
    </row>
    <row r="39" spans="2:38" ht="18.75" customHeight="1" x14ac:dyDescent="0.25">
      <c r="B39" s="1139"/>
      <c r="C39" s="1139"/>
      <c r="D39" s="1139"/>
      <c r="E39" s="1139"/>
      <c r="F39" s="1139"/>
      <c r="G39" s="1139"/>
      <c r="H39" s="1139"/>
      <c r="I39" s="1139"/>
      <c r="J39" s="1139"/>
      <c r="K39" s="1139"/>
      <c r="L39" s="1139"/>
      <c r="M39" s="1139"/>
      <c r="N39" s="1139"/>
      <c r="O39" s="1139"/>
      <c r="P39" s="1139"/>
      <c r="Q39" s="1139"/>
      <c r="R39" s="1139"/>
      <c r="S39" s="1139"/>
      <c r="T39" s="1139"/>
      <c r="U39" s="1139"/>
      <c r="V39" s="1139"/>
      <c r="W39" s="1139"/>
      <c r="X39" s="1139"/>
      <c r="Y39" s="1139"/>
      <c r="Z39" s="1139"/>
      <c r="AA39" s="1139"/>
      <c r="AB39" s="1139"/>
      <c r="AC39" s="1139"/>
      <c r="AD39" s="1139"/>
      <c r="AE39" s="1139"/>
      <c r="AF39" s="1139"/>
      <c r="AG39" s="1139"/>
      <c r="AH39" s="1139"/>
      <c r="AI39" s="1139"/>
      <c r="AJ39" s="1139"/>
      <c r="AK39" s="1139"/>
      <c r="AL39" s="275"/>
    </row>
    <row r="40" spans="2:38" ht="18.75" customHeight="1" x14ac:dyDescent="0.25">
      <c r="B40" s="1139"/>
      <c r="C40" s="1139"/>
      <c r="D40" s="1139"/>
      <c r="E40" s="1139"/>
      <c r="F40" s="1139"/>
      <c r="G40" s="1139"/>
      <c r="H40" s="1139"/>
      <c r="I40" s="1139"/>
      <c r="J40" s="1139"/>
      <c r="K40" s="1139"/>
      <c r="L40" s="1139"/>
      <c r="M40" s="1139"/>
      <c r="N40" s="1139"/>
      <c r="O40" s="1139"/>
      <c r="P40" s="1139"/>
      <c r="Q40" s="1139"/>
      <c r="R40" s="1139"/>
      <c r="S40" s="1139"/>
      <c r="T40" s="1139"/>
      <c r="U40" s="1139"/>
      <c r="V40" s="1139"/>
      <c r="W40" s="1139"/>
      <c r="X40" s="1139"/>
      <c r="Y40" s="1139"/>
      <c r="Z40" s="1139"/>
      <c r="AA40" s="1139"/>
      <c r="AB40" s="1139"/>
      <c r="AC40" s="1139"/>
      <c r="AD40" s="1139"/>
      <c r="AE40" s="1139"/>
      <c r="AF40" s="1139"/>
      <c r="AG40" s="1139"/>
      <c r="AH40" s="1139"/>
      <c r="AI40" s="1139"/>
      <c r="AJ40" s="1139"/>
      <c r="AK40" s="1139"/>
      <c r="AL40" s="275"/>
    </row>
    <row r="41" spans="2:38" ht="80.25" customHeight="1" x14ac:dyDescent="0.25">
      <c r="B41" s="1139"/>
      <c r="C41" s="1139"/>
      <c r="D41" s="1139"/>
      <c r="E41" s="1139"/>
      <c r="F41" s="1139"/>
      <c r="G41" s="1139"/>
      <c r="H41" s="1139"/>
      <c r="I41" s="1139"/>
      <c r="J41" s="1139"/>
      <c r="K41" s="1139"/>
      <c r="L41" s="1139"/>
      <c r="M41" s="1139"/>
      <c r="N41" s="1139"/>
      <c r="O41" s="1139"/>
      <c r="P41" s="1139"/>
      <c r="Q41" s="1139"/>
      <c r="R41" s="1139"/>
      <c r="S41" s="1139"/>
      <c r="T41" s="1139"/>
      <c r="U41" s="1139"/>
      <c r="V41" s="1139"/>
      <c r="W41" s="1139"/>
      <c r="X41" s="1139"/>
      <c r="Y41" s="1139"/>
      <c r="Z41" s="1139"/>
      <c r="AA41" s="1139"/>
      <c r="AB41" s="1139"/>
      <c r="AC41" s="1139"/>
      <c r="AD41" s="1139"/>
      <c r="AE41" s="1139"/>
      <c r="AF41" s="1139"/>
      <c r="AG41" s="1139"/>
      <c r="AH41" s="1139"/>
      <c r="AI41" s="1139"/>
      <c r="AJ41" s="1139"/>
      <c r="AK41" s="1139"/>
      <c r="AL41" s="275"/>
    </row>
    <row r="42" spans="2:38" ht="15" customHeight="1" x14ac:dyDescent="0.25">
      <c r="B42" s="1136" t="s">
        <v>738</v>
      </c>
      <c r="C42" s="1136"/>
      <c r="D42" s="1136"/>
      <c r="E42" s="1136"/>
      <c r="F42" s="1136"/>
      <c r="G42" s="1136"/>
      <c r="H42" s="1136"/>
      <c r="I42" s="1136"/>
      <c r="J42" s="1136"/>
      <c r="K42" s="1136"/>
      <c r="L42" s="1136"/>
      <c r="M42" s="1136"/>
      <c r="N42" s="1136"/>
      <c r="O42" s="1136"/>
      <c r="P42" s="1136"/>
      <c r="Q42" s="1136"/>
      <c r="R42" s="1136"/>
      <c r="S42" s="1136"/>
      <c r="T42" s="1136"/>
      <c r="U42" s="1136"/>
      <c r="V42" s="1136"/>
      <c r="W42" s="1136"/>
      <c r="X42" s="1136"/>
      <c r="Y42" s="1136"/>
      <c r="Z42" s="1136"/>
      <c r="AA42" s="1136"/>
      <c r="AB42" s="1136"/>
      <c r="AC42" s="1136"/>
      <c r="AD42" s="1136"/>
      <c r="AE42" s="1136"/>
      <c r="AF42" s="1136"/>
      <c r="AG42" s="1136"/>
      <c r="AH42" s="1136"/>
      <c r="AI42" s="1136"/>
      <c r="AJ42" s="1136"/>
      <c r="AK42" s="1136"/>
      <c r="AL42" s="275"/>
    </row>
    <row r="43" spans="2:38" ht="15" customHeight="1" x14ac:dyDescent="0.25">
      <c r="B43" s="1136"/>
      <c r="C43" s="1136"/>
      <c r="D43" s="1136"/>
      <c r="E43" s="1136"/>
      <c r="F43" s="1136"/>
      <c r="G43" s="1136"/>
      <c r="H43" s="1136"/>
      <c r="I43" s="1136"/>
      <c r="J43" s="1136"/>
      <c r="K43" s="1136"/>
      <c r="L43" s="1136"/>
      <c r="M43" s="1136"/>
      <c r="N43" s="1136"/>
      <c r="O43" s="1136"/>
      <c r="P43" s="1136"/>
      <c r="Q43" s="1136"/>
      <c r="R43" s="1136"/>
      <c r="S43" s="1136"/>
      <c r="T43" s="1136"/>
      <c r="U43" s="1136"/>
      <c r="V43" s="1136"/>
      <c r="W43" s="1136"/>
      <c r="X43" s="1136"/>
      <c r="Y43" s="1136"/>
      <c r="Z43" s="1136"/>
      <c r="AA43" s="1136"/>
      <c r="AB43" s="1136"/>
      <c r="AC43" s="1136"/>
      <c r="AD43" s="1136"/>
      <c r="AE43" s="1136"/>
      <c r="AF43" s="1136"/>
      <c r="AG43" s="1136"/>
      <c r="AH43" s="1136"/>
      <c r="AI43" s="1136"/>
      <c r="AJ43" s="1136"/>
      <c r="AK43" s="1136"/>
      <c r="AL43" s="275"/>
    </row>
    <row r="44" spans="2:38" ht="15" customHeight="1" x14ac:dyDescent="0.25">
      <c r="B44" s="1136"/>
      <c r="C44" s="1136"/>
      <c r="D44" s="1136"/>
      <c r="E44" s="1136"/>
      <c r="F44" s="1136"/>
      <c r="G44" s="1136"/>
      <c r="H44" s="1136"/>
      <c r="I44" s="1136"/>
      <c r="J44" s="1136"/>
      <c r="K44" s="1136"/>
      <c r="L44" s="1136"/>
      <c r="M44" s="1136"/>
      <c r="N44" s="1136"/>
      <c r="O44" s="1136"/>
      <c r="P44" s="1136"/>
      <c r="Q44" s="1136"/>
      <c r="R44" s="1136"/>
      <c r="S44" s="1136"/>
      <c r="T44" s="1136"/>
      <c r="U44" s="1136"/>
      <c r="V44" s="1136"/>
      <c r="W44" s="1136"/>
      <c r="X44" s="1136"/>
      <c r="Y44" s="1136"/>
      <c r="Z44" s="1136"/>
      <c r="AA44" s="1136"/>
      <c r="AB44" s="1136"/>
      <c r="AC44" s="1136"/>
      <c r="AD44" s="1136"/>
      <c r="AE44" s="1136"/>
      <c r="AF44" s="1136"/>
      <c r="AG44" s="1136"/>
      <c r="AH44" s="1136"/>
      <c r="AI44" s="1136"/>
      <c r="AJ44" s="1136"/>
      <c r="AK44" s="1136"/>
      <c r="AL44" s="275"/>
    </row>
    <row r="45" spans="2:38" ht="15" customHeight="1" x14ac:dyDescent="0.25">
      <c r="B45" s="1136"/>
      <c r="C45" s="1136"/>
      <c r="D45" s="1136"/>
      <c r="E45" s="1136"/>
      <c r="F45" s="1136"/>
      <c r="G45" s="1136"/>
      <c r="H45" s="1136"/>
      <c r="I45" s="1136"/>
      <c r="J45" s="1136"/>
      <c r="K45" s="1136"/>
      <c r="L45" s="1136"/>
      <c r="M45" s="1136"/>
      <c r="N45" s="1136"/>
      <c r="O45" s="1136"/>
      <c r="P45" s="1136"/>
      <c r="Q45" s="1136"/>
      <c r="R45" s="1136"/>
      <c r="S45" s="1136"/>
      <c r="T45" s="1136"/>
      <c r="U45" s="1136"/>
      <c r="V45" s="1136"/>
      <c r="W45" s="1136"/>
      <c r="X45" s="1136"/>
      <c r="Y45" s="1136"/>
      <c r="Z45" s="1136"/>
      <c r="AA45" s="1136"/>
      <c r="AB45" s="1136"/>
      <c r="AC45" s="1136"/>
      <c r="AD45" s="1136"/>
      <c r="AE45" s="1136"/>
      <c r="AF45" s="1136"/>
      <c r="AG45" s="1136"/>
      <c r="AH45" s="1136"/>
      <c r="AI45" s="1136"/>
      <c r="AJ45" s="1136"/>
      <c r="AK45" s="1136"/>
      <c r="AL45" s="275"/>
    </row>
    <row r="46" spans="2:38" ht="37.5" customHeight="1" x14ac:dyDescent="0.25">
      <c r="B46" s="1136"/>
      <c r="C46" s="1136"/>
      <c r="D46" s="1136"/>
      <c r="E46" s="1136"/>
      <c r="F46" s="1136"/>
      <c r="G46" s="1136"/>
      <c r="H46" s="1136"/>
      <c r="I46" s="1136"/>
      <c r="J46" s="1136"/>
      <c r="K46" s="1136"/>
      <c r="L46" s="1136"/>
      <c r="M46" s="1136"/>
      <c r="N46" s="1136"/>
      <c r="O46" s="1136"/>
      <c r="P46" s="1136"/>
      <c r="Q46" s="1136"/>
      <c r="R46" s="1136"/>
      <c r="S46" s="1136"/>
      <c r="T46" s="1136"/>
      <c r="U46" s="1136"/>
      <c r="V46" s="1136"/>
      <c r="W46" s="1136"/>
      <c r="X46" s="1136"/>
      <c r="Y46" s="1136"/>
      <c r="Z46" s="1136"/>
      <c r="AA46" s="1136"/>
      <c r="AB46" s="1136"/>
      <c r="AC46" s="1136"/>
      <c r="AD46" s="1136"/>
      <c r="AE46" s="1136"/>
      <c r="AF46" s="1136"/>
      <c r="AG46" s="1136"/>
      <c r="AH46" s="1136"/>
      <c r="AI46" s="1136"/>
      <c r="AJ46" s="1136"/>
      <c r="AK46" s="1136"/>
      <c r="AL46" s="275"/>
    </row>
    <row r="47" spans="2:38" s="276" customFormat="1" ht="36.75" customHeight="1" x14ac:dyDescent="0.25">
      <c r="B47" s="1136" t="s">
        <v>739</v>
      </c>
      <c r="C47" s="1136"/>
      <c r="D47" s="1136"/>
      <c r="E47" s="1136"/>
      <c r="F47" s="1136"/>
      <c r="G47" s="1136"/>
      <c r="H47" s="1136"/>
      <c r="I47" s="1136"/>
      <c r="J47" s="1136"/>
      <c r="K47" s="1136"/>
      <c r="L47" s="1136"/>
      <c r="M47" s="1136"/>
      <c r="N47" s="1136"/>
      <c r="O47" s="1136"/>
      <c r="P47" s="1136"/>
      <c r="Q47" s="1136"/>
      <c r="R47" s="1136"/>
      <c r="S47" s="1136"/>
      <c r="T47" s="1136"/>
      <c r="U47" s="1136"/>
      <c r="V47" s="1136"/>
      <c r="W47" s="1136"/>
      <c r="X47" s="1136"/>
      <c r="Y47" s="1136"/>
      <c r="Z47" s="1136"/>
      <c r="AA47" s="1136"/>
      <c r="AB47" s="1136"/>
      <c r="AC47" s="1136"/>
      <c r="AD47" s="1136"/>
      <c r="AE47" s="1136"/>
      <c r="AF47" s="1136"/>
      <c r="AG47" s="1136"/>
      <c r="AH47" s="1136"/>
      <c r="AI47" s="1136"/>
      <c r="AJ47" s="1136"/>
      <c r="AK47" s="1136"/>
    </row>
    <row r="48" spans="2:38" s="276" customFormat="1" ht="36" customHeight="1" x14ac:dyDescent="0.25">
      <c r="B48" s="1142" t="s">
        <v>740</v>
      </c>
      <c r="C48" s="1142"/>
      <c r="D48" s="1142"/>
      <c r="E48" s="1142"/>
      <c r="F48" s="1142"/>
      <c r="G48" s="1142"/>
      <c r="H48" s="1142"/>
      <c r="I48" s="1142"/>
      <c r="J48" s="1142"/>
      <c r="K48" s="1142"/>
      <c r="L48" s="1142"/>
      <c r="M48" s="1142"/>
      <c r="N48" s="1142"/>
      <c r="O48" s="1142"/>
      <c r="P48" s="1142"/>
      <c r="Q48" s="1142"/>
      <c r="R48" s="1142"/>
      <c r="S48" s="1142"/>
      <c r="T48" s="1142"/>
      <c r="U48" s="1142"/>
      <c r="V48" s="1142"/>
      <c r="W48" s="1142"/>
      <c r="X48" s="1142"/>
      <c r="Y48" s="1142"/>
      <c r="Z48" s="1142"/>
      <c r="AA48" s="1142"/>
      <c r="AB48" s="1142"/>
      <c r="AC48" s="1142"/>
      <c r="AD48" s="1142"/>
      <c r="AE48" s="1142"/>
      <c r="AF48" s="1142"/>
      <c r="AG48" s="1142"/>
      <c r="AH48" s="1142"/>
      <c r="AI48" s="1142"/>
      <c r="AJ48" s="1142"/>
      <c r="AK48" s="1142"/>
    </row>
    <row r="49" spans="2:37" s="276" customFormat="1" ht="21" customHeight="1" x14ac:dyDescent="0.25">
      <c r="B49" s="675" t="s">
        <v>358</v>
      </c>
      <c r="C49" s="675"/>
      <c r="D49" s="675"/>
      <c r="E49" s="675"/>
      <c r="F49" s="675"/>
      <c r="G49" s="675"/>
      <c r="H49" s="675"/>
      <c r="I49" s="675"/>
      <c r="J49" s="675"/>
      <c r="K49" s="675"/>
      <c r="L49" s="675"/>
      <c r="M49" s="675"/>
      <c r="N49" s="675"/>
      <c r="O49" s="675"/>
      <c r="P49" s="675"/>
      <c r="Q49" s="675"/>
      <c r="R49" s="675"/>
      <c r="S49" s="675"/>
      <c r="T49" s="675"/>
      <c r="U49" s="675"/>
      <c r="V49" s="675"/>
      <c r="W49" s="675"/>
      <c r="X49" s="675"/>
      <c r="Y49" s="675"/>
      <c r="Z49" s="675"/>
      <c r="AA49" s="675"/>
      <c r="AB49" s="675"/>
      <c r="AC49" s="675"/>
      <c r="AD49" s="675"/>
      <c r="AE49" s="675"/>
      <c r="AF49" s="675"/>
      <c r="AG49" s="675"/>
      <c r="AH49" s="675"/>
      <c r="AI49" s="675"/>
      <c r="AJ49" s="675"/>
      <c r="AK49" s="676"/>
    </row>
    <row r="50" spans="2:37" s="276" customFormat="1" ht="21" customHeight="1" x14ac:dyDescent="0.25">
      <c r="B50" s="675" t="s">
        <v>358</v>
      </c>
      <c r="C50" s="675"/>
      <c r="D50" s="675"/>
      <c r="E50" s="675"/>
      <c r="F50" s="675"/>
      <c r="G50" s="675"/>
      <c r="H50" s="675"/>
      <c r="I50" s="675"/>
      <c r="J50" s="675"/>
      <c r="K50" s="675"/>
      <c r="L50" s="675"/>
      <c r="M50" s="675"/>
      <c r="N50" s="675"/>
      <c r="O50" s="675"/>
      <c r="P50" s="675"/>
      <c r="Q50" s="675"/>
      <c r="R50" s="675"/>
      <c r="S50" s="675"/>
      <c r="T50" s="675"/>
      <c r="U50" s="675"/>
      <c r="V50" s="675"/>
      <c r="W50" s="675"/>
      <c r="X50" s="675"/>
      <c r="Y50" s="675"/>
      <c r="Z50" s="675"/>
      <c r="AA50" s="675"/>
      <c r="AB50" s="675"/>
      <c r="AC50" s="675"/>
      <c r="AD50" s="675"/>
      <c r="AE50" s="675"/>
      <c r="AF50" s="675"/>
      <c r="AG50" s="675"/>
      <c r="AH50" s="675"/>
      <c r="AI50" s="675"/>
      <c r="AJ50" s="675"/>
      <c r="AK50" s="676"/>
    </row>
  </sheetData>
  <protectedRanges>
    <protectedRange sqref="L7:Y7 AG7:AJ7 L6:AJ6 L8:AJ8" name="範囲1_1"/>
  </protectedRanges>
  <mergeCells count="90">
    <mergeCell ref="B47:AK47"/>
    <mergeCell ref="B48:AK48"/>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S32:AJ32"/>
    <mergeCell ref="C21:K21"/>
    <mergeCell ref="L21:X21"/>
    <mergeCell ref="Y21:AD21"/>
    <mergeCell ref="AE21:AJ21"/>
    <mergeCell ref="B42:AK46"/>
    <mergeCell ref="B35:G35"/>
    <mergeCell ref="H35:AJ35"/>
    <mergeCell ref="B37:AK41"/>
    <mergeCell ref="B29:R29"/>
    <mergeCell ref="S29:AB29"/>
    <mergeCell ref="AE29:AJ29"/>
    <mergeCell ref="B30:R30"/>
    <mergeCell ref="S30:AJ30"/>
    <mergeCell ref="C31:R31"/>
    <mergeCell ref="S31:AJ31"/>
    <mergeCell ref="C32:R32"/>
    <mergeCell ref="C19:K19"/>
    <mergeCell ref="L19:X19"/>
    <mergeCell ref="Y19:AD19"/>
    <mergeCell ref="AE19:AJ19"/>
    <mergeCell ref="C20:K20"/>
    <mergeCell ref="L20:X20"/>
    <mergeCell ref="Y20:AD20"/>
    <mergeCell ref="AE20:AJ20"/>
    <mergeCell ref="AE11:AJ11"/>
    <mergeCell ref="C12:R12"/>
    <mergeCell ref="S12:AB12"/>
    <mergeCell ref="AE12:AJ12"/>
    <mergeCell ref="C22:K22"/>
    <mergeCell ref="L22:X22"/>
    <mergeCell ref="Y22:AD22"/>
    <mergeCell ref="AE22:AJ22"/>
    <mergeCell ref="C17:K17"/>
    <mergeCell ref="L17:X17"/>
    <mergeCell ref="Y17:AD17"/>
    <mergeCell ref="AE17:AJ17"/>
    <mergeCell ref="C18:K18"/>
    <mergeCell ref="L18:X18"/>
    <mergeCell ref="Y18:AD18"/>
    <mergeCell ref="AE18:AJ18"/>
    <mergeCell ref="B13:R13"/>
    <mergeCell ref="S13:AB13"/>
    <mergeCell ref="AE13:AJ13"/>
    <mergeCell ref="AA2:AJ2"/>
    <mergeCell ref="B4:AJ4"/>
    <mergeCell ref="B6:K6"/>
    <mergeCell ref="L6:AJ6"/>
    <mergeCell ref="B7:K7"/>
    <mergeCell ref="L7:Y7"/>
    <mergeCell ref="Z7:AF7"/>
    <mergeCell ref="AG7:AJ7"/>
    <mergeCell ref="B8:K8"/>
    <mergeCell ref="L8:AJ8"/>
    <mergeCell ref="B10:AJ10"/>
    <mergeCell ref="B11:R11"/>
    <mergeCell ref="S11:AB11"/>
    <mergeCell ref="C33:R33"/>
    <mergeCell ref="S33:AJ33"/>
    <mergeCell ref="B27:AJ27"/>
    <mergeCell ref="B28:R28"/>
    <mergeCell ref="S28:AB28"/>
    <mergeCell ref="AE28:AJ28"/>
    <mergeCell ref="C16:K16"/>
    <mergeCell ref="L16:X16"/>
    <mergeCell ref="Y16:AD16"/>
    <mergeCell ref="AE16:AJ16"/>
    <mergeCell ref="B14:K14"/>
    <mergeCell ref="L14:X14"/>
    <mergeCell ref="Y14:AD14"/>
    <mergeCell ref="AE14:AJ14"/>
    <mergeCell ref="C15:K15"/>
    <mergeCell ref="L15:X15"/>
    <mergeCell ref="Y15:AD15"/>
    <mergeCell ref="AE15:AJ15"/>
  </mergeCells>
  <phoneticPr fontId="2"/>
  <pageMargins left="0.78740157480314965" right="0.59055118110236227" top="0.39370078740157483" bottom="0.39370078740157483" header="0.51181102362204722" footer="0.51181102362204722"/>
  <pageSetup paperSize="9" scale="81"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A1:AM50"/>
  <sheetViews>
    <sheetView view="pageBreakPreview" zoomScaleNormal="100" zoomScaleSheetLayoutView="100" workbookViewId="0">
      <selection activeCell="S1" sqref="S1"/>
    </sheetView>
  </sheetViews>
  <sheetFormatPr defaultColWidth="8.59765625" defaultRowHeight="14.25" x14ac:dyDescent="0.25"/>
  <cols>
    <col min="1" max="1" width="2.59765625" style="270" customWidth="1"/>
    <col min="2" max="23" width="2.796875" style="659" customWidth="1"/>
    <col min="24" max="24" width="5.86328125" style="659" customWidth="1"/>
    <col min="25" max="25" width="4.6640625" style="659" customWidth="1"/>
    <col min="26" max="37" width="2.796875" style="659" customWidth="1"/>
    <col min="38" max="38" width="2.46484375" style="270" customWidth="1"/>
    <col min="39" max="39" width="9" style="270" customWidth="1"/>
    <col min="40" max="40" width="2.46484375" style="270" customWidth="1"/>
    <col min="41" max="16384" width="8.59765625" style="270"/>
  </cols>
  <sheetData>
    <row r="1" spans="1:39" ht="20.100000000000001" customHeight="1" x14ac:dyDescent="0.25">
      <c r="B1" s="679"/>
      <c r="C1" s="679"/>
      <c r="D1" s="679"/>
      <c r="E1" s="679"/>
      <c r="F1" s="679"/>
      <c r="G1" s="679"/>
      <c r="H1" s="679"/>
    </row>
    <row r="2" spans="1:39" ht="20.100000000000001" customHeight="1" x14ac:dyDescent="0.25">
      <c r="AA2" s="1124" t="s">
        <v>359</v>
      </c>
      <c r="AB2" s="1124"/>
      <c r="AC2" s="1124"/>
      <c r="AD2" s="1124"/>
      <c r="AE2" s="1124"/>
      <c r="AF2" s="1124"/>
      <c r="AG2" s="1124"/>
      <c r="AH2" s="1124"/>
      <c r="AI2" s="1124"/>
      <c r="AJ2" s="1124"/>
    </row>
    <row r="3" spans="1:39" ht="20.100000000000001" customHeight="1" x14ac:dyDescent="0.25"/>
    <row r="4" spans="1:39" ht="20.100000000000001" customHeight="1" x14ac:dyDescent="0.25">
      <c r="A4" s="271"/>
      <c r="B4" s="1125" t="s">
        <v>383</v>
      </c>
      <c r="C4" s="1125"/>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c r="AD4" s="1125"/>
      <c r="AE4" s="1125"/>
      <c r="AF4" s="1125"/>
      <c r="AG4" s="1125"/>
      <c r="AH4" s="1125"/>
      <c r="AI4" s="1125"/>
      <c r="AJ4" s="1125"/>
      <c r="AK4" s="660"/>
    </row>
    <row r="5" spans="1:39" s="277" customFormat="1" ht="20.100000000000001" customHeight="1" x14ac:dyDescent="0.25">
      <c r="A5" s="272"/>
      <c r="B5" s="661"/>
      <c r="C5" s="661"/>
      <c r="D5" s="661"/>
      <c r="E5" s="661"/>
      <c r="F5" s="661"/>
      <c r="G5" s="661"/>
      <c r="H5" s="661"/>
      <c r="I5" s="662"/>
      <c r="J5" s="662"/>
      <c r="K5" s="662"/>
      <c r="L5" s="662"/>
      <c r="M5" s="662"/>
      <c r="N5" s="662"/>
      <c r="O5" s="662"/>
      <c r="P5" s="662"/>
      <c r="Q5" s="662"/>
      <c r="R5" s="662"/>
      <c r="S5" s="662"/>
      <c r="T5" s="662"/>
      <c r="U5" s="662"/>
      <c r="V5" s="662"/>
      <c r="W5" s="662"/>
      <c r="X5" s="662"/>
      <c r="Y5" s="662"/>
      <c r="Z5" s="662"/>
      <c r="AA5" s="662"/>
      <c r="AB5" s="662"/>
      <c r="AC5" s="662"/>
      <c r="AD5" s="662"/>
      <c r="AE5" s="662"/>
      <c r="AF5" s="662"/>
      <c r="AG5" s="662"/>
      <c r="AH5" s="662"/>
      <c r="AI5" s="662"/>
      <c r="AJ5" s="662"/>
      <c r="AK5" s="662"/>
    </row>
    <row r="6" spans="1:39" s="277" customFormat="1" ht="29.25" customHeight="1" x14ac:dyDescent="0.25">
      <c r="A6" s="272"/>
      <c r="B6" s="1126" t="s">
        <v>333</v>
      </c>
      <c r="C6" s="1126"/>
      <c r="D6" s="1126"/>
      <c r="E6" s="1126"/>
      <c r="F6" s="1126"/>
      <c r="G6" s="1126"/>
      <c r="H6" s="1126"/>
      <c r="I6" s="1126"/>
      <c r="J6" s="1126"/>
      <c r="K6" s="1126"/>
      <c r="L6" s="1127"/>
      <c r="M6" s="1127"/>
      <c r="N6" s="1127"/>
      <c r="O6" s="1127"/>
      <c r="P6" s="1127"/>
      <c r="Q6" s="1127"/>
      <c r="R6" s="1127"/>
      <c r="S6" s="1127"/>
      <c r="T6" s="1127"/>
      <c r="U6" s="1127"/>
      <c r="V6" s="1127"/>
      <c r="W6" s="1127"/>
      <c r="X6" s="1127"/>
      <c r="Y6" s="1127"/>
      <c r="Z6" s="1127"/>
      <c r="AA6" s="1127"/>
      <c r="AB6" s="1127"/>
      <c r="AC6" s="1127"/>
      <c r="AD6" s="1127"/>
      <c r="AE6" s="1127"/>
      <c r="AF6" s="1127"/>
      <c r="AG6" s="1127"/>
      <c r="AH6" s="1127"/>
      <c r="AI6" s="1127"/>
      <c r="AJ6" s="1127"/>
      <c r="AK6" s="662"/>
    </row>
    <row r="7" spans="1:39" s="277" customFormat="1" ht="31.5" customHeight="1" x14ac:dyDescent="0.25">
      <c r="A7" s="272"/>
      <c r="B7" s="1126" t="s">
        <v>334</v>
      </c>
      <c r="C7" s="1126"/>
      <c r="D7" s="1126"/>
      <c r="E7" s="1126"/>
      <c r="F7" s="1126"/>
      <c r="G7" s="1126"/>
      <c r="H7" s="1126"/>
      <c r="I7" s="1126"/>
      <c r="J7" s="1126"/>
      <c r="K7" s="1126"/>
      <c r="L7" s="1128"/>
      <c r="M7" s="1128"/>
      <c r="N7" s="1128"/>
      <c r="O7" s="1128"/>
      <c r="P7" s="1128"/>
      <c r="Q7" s="1128"/>
      <c r="R7" s="1128"/>
      <c r="S7" s="1128"/>
      <c r="T7" s="1128"/>
      <c r="U7" s="1128"/>
      <c r="V7" s="1128"/>
      <c r="W7" s="1128"/>
      <c r="X7" s="1128"/>
      <c r="Y7" s="1128"/>
      <c r="Z7" s="1129" t="s">
        <v>361</v>
      </c>
      <c r="AA7" s="1129"/>
      <c r="AB7" s="1129"/>
      <c r="AC7" s="1129"/>
      <c r="AD7" s="1129"/>
      <c r="AE7" s="1129"/>
      <c r="AF7" s="1129"/>
      <c r="AG7" s="1130" t="s">
        <v>384</v>
      </c>
      <c r="AH7" s="1130"/>
      <c r="AI7" s="1130"/>
      <c r="AJ7" s="1130"/>
      <c r="AK7" s="662"/>
    </row>
    <row r="8" spans="1:39" s="277" customFormat="1" ht="29.25" customHeight="1" x14ac:dyDescent="0.25">
      <c r="A8" s="273"/>
      <c r="B8" s="1131" t="s">
        <v>363</v>
      </c>
      <c r="C8" s="1131"/>
      <c r="D8" s="1131"/>
      <c r="E8" s="1131"/>
      <c r="F8" s="1131"/>
      <c r="G8" s="1131"/>
      <c r="H8" s="1131"/>
      <c r="I8" s="1131"/>
      <c r="J8" s="1131"/>
      <c r="K8" s="1131"/>
      <c r="L8" s="1127" t="s">
        <v>364</v>
      </c>
      <c r="M8" s="1127"/>
      <c r="N8" s="1127"/>
      <c r="O8" s="1127"/>
      <c r="P8" s="1127"/>
      <c r="Q8" s="1127"/>
      <c r="R8" s="1127"/>
      <c r="S8" s="1127"/>
      <c r="T8" s="1127"/>
      <c r="U8" s="1127"/>
      <c r="V8" s="1127"/>
      <c r="W8" s="1127"/>
      <c r="X8" s="1127"/>
      <c r="Y8" s="1127"/>
      <c r="Z8" s="1127"/>
      <c r="AA8" s="1127"/>
      <c r="AB8" s="1127"/>
      <c r="AC8" s="1127"/>
      <c r="AD8" s="1127"/>
      <c r="AE8" s="1127"/>
      <c r="AF8" s="1127"/>
      <c r="AG8" s="1127"/>
      <c r="AH8" s="1127"/>
      <c r="AI8" s="1127"/>
      <c r="AJ8" s="1127"/>
      <c r="AK8" s="662"/>
    </row>
    <row r="9" spans="1:39" ht="9.75" customHeight="1" x14ac:dyDescent="0.25">
      <c r="A9" s="271"/>
      <c r="B9" s="660"/>
      <c r="C9" s="660"/>
      <c r="D9" s="660"/>
      <c r="E9" s="660"/>
      <c r="F9" s="660"/>
      <c r="G9" s="660"/>
      <c r="H9" s="660"/>
      <c r="I9" s="660"/>
      <c r="J9" s="660"/>
      <c r="K9" s="660"/>
      <c r="L9" s="660"/>
      <c r="M9" s="660"/>
      <c r="N9" s="660"/>
      <c r="O9" s="660"/>
      <c r="P9" s="660"/>
      <c r="Q9" s="660"/>
      <c r="R9" s="660"/>
      <c r="S9" s="660"/>
      <c r="T9" s="660"/>
      <c r="U9" s="660"/>
      <c r="V9" s="660"/>
      <c r="W9" s="660"/>
      <c r="X9" s="660"/>
      <c r="Y9" s="660"/>
      <c r="Z9" s="660"/>
      <c r="AA9" s="660"/>
      <c r="AB9" s="660"/>
      <c r="AC9" s="660"/>
      <c r="AD9" s="660"/>
      <c r="AE9" s="660"/>
      <c r="AF9" s="660"/>
      <c r="AG9" s="660"/>
      <c r="AH9" s="660"/>
      <c r="AI9" s="660"/>
      <c r="AJ9" s="660"/>
      <c r="AK9" s="660"/>
    </row>
    <row r="10" spans="1:39" ht="21" customHeight="1" x14ac:dyDescent="0.25">
      <c r="A10" s="271"/>
      <c r="B10" s="1117" t="s">
        <v>339</v>
      </c>
      <c r="C10" s="1117"/>
      <c r="D10" s="1117"/>
      <c r="E10" s="1117"/>
      <c r="F10" s="1117"/>
      <c r="G10" s="1117"/>
      <c r="H10" s="1117"/>
      <c r="I10" s="1117"/>
      <c r="J10" s="1117"/>
      <c r="K10" s="1117"/>
      <c r="L10" s="1117"/>
      <c r="M10" s="1117"/>
      <c r="N10" s="1117"/>
      <c r="O10" s="1117"/>
      <c r="P10" s="1117"/>
      <c r="Q10" s="1117"/>
      <c r="R10" s="1117"/>
      <c r="S10" s="1117"/>
      <c r="T10" s="1117"/>
      <c r="U10" s="1117"/>
      <c r="V10" s="1117"/>
      <c r="W10" s="1117"/>
      <c r="X10" s="1117"/>
      <c r="Y10" s="1117"/>
      <c r="Z10" s="1117"/>
      <c r="AA10" s="1117"/>
      <c r="AB10" s="1117"/>
      <c r="AC10" s="1117"/>
      <c r="AD10" s="1117"/>
      <c r="AE10" s="1117"/>
      <c r="AF10" s="1117"/>
      <c r="AG10" s="1117"/>
      <c r="AH10" s="1117"/>
      <c r="AI10" s="1117"/>
      <c r="AJ10" s="1117"/>
      <c r="AK10" s="660"/>
    </row>
    <row r="11" spans="1:39" ht="21" customHeight="1" x14ac:dyDescent="0.25">
      <c r="A11" s="271"/>
      <c r="B11" s="1132" t="s">
        <v>365</v>
      </c>
      <c r="C11" s="1132"/>
      <c r="D11" s="1132"/>
      <c r="E11" s="1132"/>
      <c r="F11" s="1132"/>
      <c r="G11" s="1132"/>
      <c r="H11" s="1132"/>
      <c r="I11" s="1132"/>
      <c r="J11" s="1132"/>
      <c r="K11" s="1132"/>
      <c r="L11" s="1132"/>
      <c r="M11" s="1132"/>
      <c r="N11" s="1132"/>
      <c r="O11" s="1132"/>
      <c r="P11" s="1132"/>
      <c r="Q11" s="1132"/>
      <c r="R11" s="1132"/>
      <c r="S11" s="1133"/>
      <c r="T11" s="1133"/>
      <c r="U11" s="1133"/>
      <c r="V11" s="1133"/>
      <c r="W11" s="1133"/>
      <c r="X11" s="1133"/>
      <c r="Y11" s="1133"/>
      <c r="Z11" s="1133"/>
      <c r="AA11" s="1133"/>
      <c r="AB11" s="1133"/>
      <c r="AC11" s="663" t="s">
        <v>113</v>
      </c>
      <c r="AD11" s="664"/>
      <c r="AE11" s="1134"/>
      <c r="AF11" s="1134"/>
      <c r="AG11" s="1134"/>
      <c r="AH11" s="1134"/>
      <c r="AI11" s="1134"/>
      <c r="AJ11" s="1134"/>
      <c r="AK11" s="660"/>
      <c r="AM11" s="278"/>
    </row>
    <row r="12" spans="1:39" ht="21" customHeight="1" thickBot="1" x14ac:dyDescent="0.3">
      <c r="A12" s="271"/>
      <c r="B12" s="665"/>
      <c r="C12" s="1135" t="s">
        <v>385</v>
      </c>
      <c r="D12" s="1135"/>
      <c r="E12" s="1135"/>
      <c r="F12" s="1135"/>
      <c r="G12" s="1135"/>
      <c r="H12" s="1135"/>
      <c r="I12" s="1135"/>
      <c r="J12" s="1135"/>
      <c r="K12" s="1135"/>
      <c r="L12" s="1135"/>
      <c r="M12" s="1135"/>
      <c r="N12" s="1135"/>
      <c r="O12" s="1135"/>
      <c r="P12" s="1135"/>
      <c r="Q12" s="1135"/>
      <c r="R12" s="1135"/>
      <c r="S12" s="1119">
        <f>ROUNDUP(S11*30%,1)</f>
        <v>0</v>
      </c>
      <c r="T12" s="1119"/>
      <c r="U12" s="1119"/>
      <c r="V12" s="1119"/>
      <c r="W12" s="1119"/>
      <c r="X12" s="1119"/>
      <c r="Y12" s="1119"/>
      <c r="Z12" s="1119"/>
      <c r="AA12" s="1119"/>
      <c r="AB12" s="1119"/>
      <c r="AC12" s="666" t="s">
        <v>113</v>
      </c>
      <c r="AD12" s="666"/>
      <c r="AE12" s="1120"/>
      <c r="AF12" s="1120"/>
      <c r="AG12" s="1120"/>
      <c r="AH12" s="1120"/>
      <c r="AI12" s="1120"/>
      <c r="AJ12" s="1120"/>
      <c r="AK12" s="660"/>
    </row>
    <row r="13" spans="1:39" ht="21" customHeight="1" thickTop="1" x14ac:dyDescent="0.25">
      <c r="A13" s="271"/>
      <c r="B13" s="1121" t="s">
        <v>367</v>
      </c>
      <c r="C13" s="1121"/>
      <c r="D13" s="1121"/>
      <c r="E13" s="1121"/>
      <c r="F13" s="1121"/>
      <c r="G13" s="1121"/>
      <c r="H13" s="1121"/>
      <c r="I13" s="1121"/>
      <c r="J13" s="1121"/>
      <c r="K13" s="1121"/>
      <c r="L13" s="1121"/>
      <c r="M13" s="1121"/>
      <c r="N13" s="1121"/>
      <c r="O13" s="1121"/>
      <c r="P13" s="1121"/>
      <c r="Q13" s="1121"/>
      <c r="R13" s="1121"/>
      <c r="S13" s="1122" t="e">
        <f>ROUNDUP(AE25/L25,1)</f>
        <v>#DIV/0!</v>
      </c>
      <c r="T13" s="1122"/>
      <c r="U13" s="1122"/>
      <c r="V13" s="1122"/>
      <c r="W13" s="1122"/>
      <c r="X13" s="1122"/>
      <c r="Y13" s="1122"/>
      <c r="Z13" s="1122"/>
      <c r="AA13" s="1122"/>
      <c r="AB13" s="1122"/>
      <c r="AC13" s="667" t="s">
        <v>113</v>
      </c>
      <c r="AD13" s="667"/>
      <c r="AE13" s="1123" t="s">
        <v>368</v>
      </c>
      <c r="AF13" s="1123"/>
      <c r="AG13" s="1123"/>
      <c r="AH13" s="1123"/>
      <c r="AI13" s="1123"/>
      <c r="AJ13" s="1123"/>
      <c r="AK13" s="660"/>
    </row>
    <row r="14" spans="1:39" ht="21" customHeight="1" x14ac:dyDescent="0.25">
      <c r="A14" s="271"/>
      <c r="B14" s="1116" t="s">
        <v>369</v>
      </c>
      <c r="C14" s="1116"/>
      <c r="D14" s="1116"/>
      <c r="E14" s="1116"/>
      <c r="F14" s="1116"/>
      <c r="G14" s="1116"/>
      <c r="H14" s="1116"/>
      <c r="I14" s="1116"/>
      <c r="J14" s="1116"/>
      <c r="K14" s="1116"/>
      <c r="L14" s="1116" t="s">
        <v>370</v>
      </c>
      <c r="M14" s="1116"/>
      <c r="N14" s="1116"/>
      <c r="O14" s="1116"/>
      <c r="P14" s="1116"/>
      <c r="Q14" s="1116"/>
      <c r="R14" s="1116"/>
      <c r="S14" s="1116"/>
      <c r="T14" s="1116"/>
      <c r="U14" s="1116"/>
      <c r="V14" s="1116"/>
      <c r="W14" s="1116"/>
      <c r="X14" s="1116"/>
      <c r="Y14" s="1116" t="s">
        <v>371</v>
      </c>
      <c r="Z14" s="1116"/>
      <c r="AA14" s="1116"/>
      <c r="AB14" s="1116"/>
      <c r="AC14" s="1116"/>
      <c r="AD14" s="1116"/>
      <c r="AE14" s="1116" t="s">
        <v>372</v>
      </c>
      <c r="AF14" s="1116"/>
      <c r="AG14" s="1116"/>
      <c r="AH14" s="1116"/>
      <c r="AI14" s="1116"/>
      <c r="AJ14" s="1116"/>
      <c r="AK14" s="660"/>
    </row>
    <row r="15" spans="1:39" ht="21" customHeight="1" x14ac:dyDescent="0.25">
      <c r="A15" s="271"/>
      <c r="B15" s="668">
        <v>1</v>
      </c>
      <c r="C15" s="1115"/>
      <c r="D15" s="1115"/>
      <c r="E15" s="1115"/>
      <c r="F15" s="1115"/>
      <c r="G15" s="1115"/>
      <c r="H15" s="1115"/>
      <c r="I15" s="1115"/>
      <c r="J15" s="1115"/>
      <c r="K15" s="1115"/>
      <c r="L15" s="1115"/>
      <c r="M15" s="1115"/>
      <c r="N15" s="1115"/>
      <c r="O15" s="1115"/>
      <c r="P15" s="1115"/>
      <c r="Q15" s="1115"/>
      <c r="R15" s="1115"/>
      <c r="S15" s="1115"/>
      <c r="T15" s="1115"/>
      <c r="U15" s="1115"/>
      <c r="V15" s="1115"/>
      <c r="W15" s="1115"/>
      <c r="X15" s="1115"/>
      <c r="Y15" s="1115"/>
      <c r="Z15" s="1115"/>
      <c r="AA15" s="1115"/>
      <c r="AB15" s="1115"/>
      <c r="AC15" s="1115"/>
      <c r="AD15" s="1115"/>
      <c r="AE15" s="1115"/>
      <c r="AF15" s="1115"/>
      <c r="AG15" s="1115"/>
      <c r="AH15" s="1115"/>
      <c r="AI15" s="1115"/>
      <c r="AJ15" s="1115"/>
      <c r="AK15" s="660"/>
    </row>
    <row r="16" spans="1:39" ht="21" customHeight="1" x14ac:dyDescent="0.25">
      <c r="A16" s="271"/>
      <c r="B16" s="668">
        <v>2</v>
      </c>
      <c r="C16" s="1115"/>
      <c r="D16" s="1115"/>
      <c r="E16" s="1115"/>
      <c r="F16" s="1115"/>
      <c r="G16" s="1115"/>
      <c r="H16" s="1115"/>
      <c r="I16" s="1115"/>
      <c r="J16" s="1115"/>
      <c r="K16" s="1115"/>
      <c r="L16" s="1115"/>
      <c r="M16" s="1115"/>
      <c r="N16" s="1115"/>
      <c r="O16" s="1115"/>
      <c r="P16" s="1115"/>
      <c r="Q16" s="1115"/>
      <c r="R16" s="1115"/>
      <c r="S16" s="1115"/>
      <c r="T16" s="1115"/>
      <c r="U16" s="1115"/>
      <c r="V16" s="1115"/>
      <c r="W16" s="1115"/>
      <c r="X16" s="1115"/>
      <c r="Y16" s="1115"/>
      <c r="Z16" s="1115"/>
      <c r="AA16" s="1115"/>
      <c r="AB16" s="1115"/>
      <c r="AC16" s="1115"/>
      <c r="AD16" s="1115"/>
      <c r="AE16" s="1115"/>
      <c r="AF16" s="1115"/>
      <c r="AG16" s="1115"/>
      <c r="AH16" s="1115"/>
      <c r="AI16" s="1115"/>
      <c r="AJ16" s="1115"/>
      <c r="AK16" s="660"/>
    </row>
    <row r="17" spans="1:37" ht="21" customHeight="1" x14ac:dyDescent="0.25">
      <c r="A17" s="271"/>
      <c r="B17" s="668">
        <v>3</v>
      </c>
      <c r="C17" s="1115"/>
      <c r="D17" s="1115"/>
      <c r="E17" s="1115"/>
      <c r="F17" s="1115"/>
      <c r="G17" s="1115"/>
      <c r="H17" s="1115"/>
      <c r="I17" s="1115"/>
      <c r="J17" s="1115"/>
      <c r="K17" s="1115"/>
      <c r="L17" s="1115"/>
      <c r="M17" s="1115"/>
      <c r="N17" s="1115"/>
      <c r="O17" s="1115"/>
      <c r="P17" s="1115"/>
      <c r="Q17" s="1115"/>
      <c r="R17" s="1115"/>
      <c r="S17" s="1115"/>
      <c r="T17" s="1115"/>
      <c r="U17" s="1115"/>
      <c r="V17" s="1115"/>
      <c r="W17" s="1115"/>
      <c r="X17" s="1115"/>
      <c r="Y17" s="1115"/>
      <c r="Z17" s="1115"/>
      <c r="AA17" s="1115"/>
      <c r="AB17" s="1115"/>
      <c r="AC17" s="1115"/>
      <c r="AD17" s="1115"/>
      <c r="AE17" s="1115"/>
      <c r="AF17" s="1115"/>
      <c r="AG17" s="1115"/>
      <c r="AH17" s="1115"/>
      <c r="AI17" s="1115"/>
      <c r="AJ17" s="1115"/>
      <c r="AK17" s="660"/>
    </row>
    <row r="18" spans="1:37" ht="21" customHeight="1" x14ac:dyDescent="0.25">
      <c r="A18" s="271"/>
      <c r="B18" s="668">
        <v>4</v>
      </c>
      <c r="C18" s="1115"/>
      <c r="D18" s="1115"/>
      <c r="E18" s="1115"/>
      <c r="F18" s="1115"/>
      <c r="G18" s="1115"/>
      <c r="H18" s="1115"/>
      <c r="I18" s="1115"/>
      <c r="J18" s="1115"/>
      <c r="K18" s="1115"/>
      <c r="L18" s="1115"/>
      <c r="M18" s="1115"/>
      <c r="N18" s="1115"/>
      <c r="O18" s="1115"/>
      <c r="P18" s="1115"/>
      <c r="Q18" s="1115"/>
      <c r="R18" s="1115"/>
      <c r="S18" s="1115"/>
      <c r="T18" s="1115"/>
      <c r="U18" s="1115"/>
      <c r="V18" s="1115"/>
      <c r="W18" s="1115"/>
      <c r="X18" s="1115"/>
      <c r="Y18" s="1115"/>
      <c r="Z18" s="1115"/>
      <c r="AA18" s="1115"/>
      <c r="AB18" s="1115"/>
      <c r="AC18" s="1115"/>
      <c r="AD18" s="1115"/>
      <c r="AE18" s="1115"/>
      <c r="AF18" s="1115"/>
      <c r="AG18" s="1115"/>
      <c r="AH18" s="1115"/>
      <c r="AI18" s="1115"/>
      <c r="AJ18" s="1115"/>
      <c r="AK18" s="660"/>
    </row>
    <row r="19" spans="1:37" ht="21" customHeight="1" x14ac:dyDescent="0.25">
      <c r="A19" s="271"/>
      <c r="B19" s="668">
        <v>5</v>
      </c>
      <c r="C19" s="1115"/>
      <c r="D19" s="1115"/>
      <c r="E19" s="1115"/>
      <c r="F19" s="1115"/>
      <c r="G19" s="1115"/>
      <c r="H19" s="1115"/>
      <c r="I19" s="1115"/>
      <c r="J19" s="1115"/>
      <c r="K19" s="1115"/>
      <c r="L19" s="1115"/>
      <c r="M19" s="1115"/>
      <c r="N19" s="1115"/>
      <c r="O19" s="1115"/>
      <c r="P19" s="1115"/>
      <c r="Q19" s="1115"/>
      <c r="R19" s="1115"/>
      <c r="S19" s="1115"/>
      <c r="T19" s="1115"/>
      <c r="U19" s="1115"/>
      <c r="V19" s="1115"/>
      <c r="W19" s="1115"/>
      <c r="X19" s="1115"/>
      <c r="Y19" s="1115"/>
      <c r="Z19" s="1115"/>
      <c r="AA19" s="1115"/>
      <c r="AB19" s="1115"/>
      <c r="AC19" s="1115"/>
      <c r="AD19" s="1115"/>
      <c r="AE19" s="1115"/>
      <c r="AF19" s="1115"/>
      <c r="AG19" s="1115"/>
      <c r="AH19" s="1115"/>
      <c r="AI19" s="1115"/>
      <c r="AJ19" s="1115"/>
      <c r="AK19" s="660"/>
    </row>
    <row r="20" spans="1:37" ht="21" customHeight="1" x14ac:dyDescent="0.25">
      <c r="A20" s="271"/>
      <c r="B20" s="668">
        <v>6</v>
      </c>
      <c r="C20" s="1115"/>
      <c r="D20" s="1115"/>
      <c r="E20" s="1115"/>
      <c r="F20" s="1115"/>
      <c r="G20" s="1115"/>
      <c r="H20" s="1115"/>
      <c r="I20" s="1115"/>
      <c r="J20" s="1115"/>
      <c r="K20" s="1115"/>
      <c r="L20" s="1115"/>
      <c r="M20" s="1115"/>
      <c r="N20" s="1115"/>
      <c r="O20" s="1115"/>
      <c r="P20" s="1115"/>
      <c r="Q20" s="1115"/>
      <c r="R20" s="1115"/>
      <c r="S20" s="1115"/>
      <c r="T20" s="1115"/>
      <c r="U20" s="1115"/>
      <c r="V20" s="1115"/>
      <c r="W20" s="1115"/>
      <c r="X20" s="1115"/>
      <c r="Y20" s="1115"/>
      <c r="Z20" s="1115"/>
      <c r="AA20" s="1115"/>
      <c r="AB20" s="1115"/>
      <c r="AC20" s="1115"/>
      <c r="AD20" s="1115"/>
      <c r="AE20" s="1115"/>
      <c r="AF20" s="1115"/>
      <c r="AG20" s="1115"/>
      <c r="AH20" s="1115"/>
      <c r="AI20" s="1115"/>
      <c r="AJ20" s="1115"/>
      <c r="AK20" s="660"/>
    </row>
    <row r="21" spans="1:37" ht="21" customHeight="1" x14ac:dyDescent="0.25">
      <c r="A21" s="271"/>
      <c r="B21" s="668">
        <v>7</v>
      </c>
      <c r="C21" s="1115"/>
      <c r="D21" s="1115"/>
      <c r="E21" s="1115"/>
      <c r="F21" s="1115"/>
      <c r="G21" s="1115"/>
      <c r="H21" s="1115"/>
      <c r="I21" s="1115"/>
      <c r="J21" s="1115"/>
      <c r="K21" s="1115"/>
      <c r="L21" s="1115"/>
      <c r="M21" s="1115"/>
      <c r="N21" s="1115"/>
      <c r="O21" s="1115"/>
      <c r="P21" s="1115"/>
      <c r="Q21" s="1115"/>
      <c r="R21" s="1115"/>
      <c r="S21" s="1115"/>
      <c r="T21" s="1115"/>
      <c r="U21" s="1115"/>
      <c r="V21" s="1115"/>
      <c r="W21" s="1115"/>
      <c r="X21" s="1115"/>
      <c r="Y21" s="1115"/>
      <c r="Z21" s="1115"/>
      <c r="AA21" s="1115"/>
      <c r="AB21" s="1115"/>
      <c r="AC21" s="1115"/>
      <c r="AD21" s="1115"/>
      <c r="AE21" s="1115"/>
      <c r="AF21" s="1115"/>
      <c r="AG21" s="1115"/>
      <c r="AH21" s="1115"/>
      <c r="AI21" s="1115"/>
      <c r="AJ21" s="1115"/>
      <c r="AK21" s="660"/>
    </row>
    <row r="22" spans="1:37" ht="21" customHeight="1" x14ac:dyDescent="0.25">
      <c r="A22" s="271"/>
      <c r="B22" s="668">
        <v>8</v>
      </c>
      <c r="C22" s="1115"/>
      <c r="D22" s="1115"/>
      <c r="E22" s="1115"/>
      <c r="F22" s="1115"/>
      <c r="G22" s="1115"/>
      <c r="H22" s="1115"/>
      <c r="I22" s="1115"/>
      <c r="J22" s="1115"/>
      <c r="K22" s="1115"/>
      <c r="L22" s="1115"/>
      <c r="M22" s="1115"/>
      <c r="N22" s="1115"/>
      <c r="O22" s="1115"/>
      <c r="P22" s="1115"/>
      <c r="Q22" s="1115"/>
      <c r="R22" s="1115"/>
      <c r="S22" s="1115"/>
      <c r="T22" s="1115"/>
      <c r="U22" s="1115"/>
      <c r="V22" s="1115"/>
      <c r="W22" s="1115"/>
      <c r="X22" s="1115"/>
      <c r="Y22" s="1115"/>
      <c r="Z22" s="1115"/>
      <c r="AA22" s="1115"/>
      <c r="AB22" s="1115"/>
      <c r="AC22" s="1115"/>
      <c r="AD22" s="1115"/>
      <c r="AE22" s="1115"/>
      <c r="AF22" s="1115"/>
      <c r="AG22" s="1115"/>
      <c r="AH22" s="1115"/>
      <c r="AI22" s="1115"/>
      <c r="AJ22" s="1115"/>
      <c r="AK22" s="660"/>
    </row>
    <row r="23" spans="1:37" ht="21" customHeight="1" x14ac:dyDescent="0.25">
      <c r="A23" s="271"/>
      <c r="B23" s="668">
        <v>9</v>
      </c>
      <c r="C23" s="1115"/>
      <c r="D23" s="1115"/>
      <c r="E23" s="1115"/>
      <c r="F23" s="1115"/>
      <c r="G23" s="1115"/>
      <c r="H23" s="1115"/>
      <c r="I23" s="1115"/>
      <c r="J23" s="1115"/>
      <c r="K23" s="1115"/>
      <c r="L23" s="1115"/>
      <c r="M23" s="1115"/>
      <c r="N23" s="1115"/>
      <c r="O23" s="1115"/>
      <c r="P23" s="1115"/>
      <c r="Q23" s="1115"/>
      <c r="R23" s="1115"/>
      <c r="S23" s="1115"/>
      <c r="T23" s="1115"/>
      <c r="U23" s="1115"/>
      <c r="V23" s="1115"/>
      <c r="W23" s="1115"/>
      <c r="X23" s="1115"/>
      <c r="Y23" s="1115"/>
      <c r="Z23" s="1115"/>
      <c r="AA23" s="1115"/>
      <c r="AB23" s="1115"/>
      <c r="AC23" s="1115"/>
      <c r="AD23" s="1115"/>
      <c r="AE23" s="1115"/>
      <c r="AF23" s="1115"/>
      <c r="AG23" s="1115"/>
      <c r="AH23" s="1115"/>
      <c r="AI23" s="1115"/>
      <c r="AJ23" s="1115"/>
      <c r="AK23" s="660"/>
    </row>
    <row r="24" spans="1:37" ht="21" customHeight="1" x14ac:dyDescent="0.25">
      <c r="A24" s="271"/>
      <c r="B24" s="668">
        <v>10</v>
      </c>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660"/>
    </row>
    <row r="25" spans="1:37" ht="21" customHeight="1" x14ac:dyDescent="0.25">
      <c r="A25" s="271"/>
      <c r="B25" s="1143" t="s">
        <v>373</v>
      </c>
      <c r="C25" s="1143"/>
      <c r="D25" s="1143"/>
      <c r="E25" s="1143"/>
      <c r="F25" s="1143"/>
      <c r="G25" s="1143"/>
      <c r="H25" s="1143"/>
      <c r="I25" s="1143"/>
      <c r="J25" s="1143"/>
      <c r="K25" s="1143"/>
      <c r="L25" s="1144"/>
      <c r="M25" s="1144"/>
      <c r="N25" s="1144"/>
      <c r="O25" s="1144"/>
      <c r="P25" s="1144"/>
      <c r="Q25" s="1145" t="s">
        <v>374</v>
      </c>
      <c r="R25" s="1145"/>
      <c r="S25" s="1116" t="s">
        <v>375</v>
      </c>
      <c r="T25" s="1116"/>
      <c r="U25" s="1116"/>
      <c r="V25" s="1116"/>
      <c r="W25" s="1116"/>
      <c r="X25" s="1116"/>
      <c r="Y25" s="1116"/>
      <c r="Z25" s="1116"/>
      <c r="AA25" s="1116"/>
      <c r="AB25" s="1116"/>
      <c r="AC25" s="1116"/>
      <c r="AD25" s="1116"/>
      <c r="AE25" s="1146">
        <f>SUM(AE15:AJ24)</f>
        <v>0</v>
      </c>
      <c r="AF25" s="1146"/>
      <c r="AG25" s="1146"/>
      <c r="AH25" s="1146"/>
      <c r="AI25" s="1146"/>
      <c r="AJ25" s="1146"/>
      <c r="AK25" s="660"/>
    </row>
    <row r="26" spans="1:37" ht="9" customHeight="1" x14ac:dyDescent="0.25">
      <c r="A26" s="271"/>
      <c r="B26" s="669"/>
      <c r="C26" s="670"/>
      <c r="D26" s="670"/>
      <c r="E26" s="670"/>
      <c r="F26" s="670"/>
      <c r="G26" s="670"/>
      <c r="H26" s="670"/>
      <c r="I26" s="670"/>
      <c r="J26" s="670"/>
      <c r="K26" s="670"/>
      <c r="L26" s="670"/>
      <c r="M26" s="670"/>
      <c r="N26" s="670"/>
      <c r="O26" s="670"/>
      <c r="P26" s="670"/>
      <c r="Q26" s="670"/>
      <c r="R26" s="670"/>
      <c r="S26" s="670"/>
      <c r="T26" s="670"/>
      <c r="U26" s="670"/>
      <c r="V26" s="670"/>
      <c r="W26" s="670"/>
      <c r="X26" s="670"/>
      <c r="Y26" s="670"/>
      <c r="Z26" s="670"/>
      <c r="AA26" s="670"/>
      <c r="AB26" s="670"/>
      <c r="AC26" s="670"/>
      <c r="AD26" s="670"/>
      <c r="AE26" s="670"/>
      <c r="AF26" s="670"/>
      <c r="AG26" s="670"/>
      <c r="AH26" s="670"/>
      <c r="AI26" s="670"/>
      <c r="AJ26" s="670"/>
      <c r="AK26" s="660"/>
    </row>
    <row r="27" spans="1:37" ht="21" customHeight="1" x14ac:dyDescent="0.25">
      <c r="A27" s="271"/>
      <c r="B27" s="1117" t="s">
        <v>376</v>
      </c>
      <c r="C27" s="1117"/>
      <c r="D27" s="1117"/>
      <c r="E27" s="1117"/>
      <c r="F27" s="1117"/>
      <c r="G27" s="1117"/>
      <c r="H27" s="1117"/>
      <c r="I27" s="1117"/>
      <c r="J27" s="1117"/>
      <c r="K27" s="1117"/>
      <c r="L27" s="1117"/>
      <c r="M27" s="1117"/>
      <c r="N27" s="1117"/>
      <c r="O27" s="1117"/>
      <c r="P27" s="1117"/>
      <c r="Q27" s="1117"/>
      <c r="R27" s="1117"/>
      <c r="S27" s="1117"/>
      <c r="T27" s="1117"/>
      <c r="U27" s="1117"/>
      <c r="V27" s="1117"/>
      <c r="W27" s="1117"/>
      <c r="X27" s="1117"/>
      <c r="Y27" s="1117"/>
      <c r="Z27" s="1117"/>
      <c r="AA27" s="1117"/>
      <c r="AB27" s="1117"/>
      <c r="AC27" s="1117"/>
      <c r="AD27" s="1117"/>
      <c r="AE27" s="1117"/>
      <c r="AF27" s="1117"/>
      <c r="AG27" s="1117"/>
      <c r="AH27" s="1117"/>
      <c r="AI27" s="1117"/>
      <c r="AJ27" s="1117"/>
      <c r="AK27" s="660"/>
    </row>
    <row r="28" spans="1:37" ht="21" customHeight="1" thickBot="1" x14ac:dyDescent="0.3">
      <c r="A28" s="271"/>
      <c r="B28" s="1118" t="s">
        <v>386</v>
      </c>
      <c r="C28" s="1118"/>
      <c r="D28" s="1118"/>
      <c r="E28" s="1118"/>
      <c r="F28" s="1118"/>
      <c r="G28" s="1118"/>
      <c r="H28" s="1118"/>
      <c r="I28" s="1118"/>
      <c r="J28" s="1118"/>
      <c r="K28" s="1118"/>
      <c r="L28" s="1118"/>
      <c r="M28" s="1118"/>
      <c r="N28" s="1118"/>
      <c r="O28" s="1118"/>
      <c r="P28" s="1118"/>
      <c r="Q28" s="1118"/>
      <c r="R28" s="1118"/>
      <c r="S28" s="1119">
        <f>ROUNDUP(S11/50,1)</f>
        <v>0</v>
      </c>
      <c r="T28" s="1119"/>
      <c r="U28" s="1119"/>
      <c r="V28" s="1119"/>
      <c r="W28" s="1119"/>
      <c r="X28" s="1119"/>
      <c r="Y28" s="1119"/>
      <c r="Z28" s="1119"/>
      <c r="AA28" s="1119"/>
      <c r="AB28" s="1119"/>
      <c r="AC28" s="671" t="s">
        <v>113</v>
      </c>
      <c r="AD28" s="672"/>
      <c r="AE28" s="1120"/>
      <c r="AF28" s="1120"/>
      <c r="AG28" s="1120"/>
      <c r="AH28" s="1120"/>
      <c r="AI28" s="1120"/>
      <c r="AJ28" s="1120"/>
      <c r="AK28" s="660"/>
    </row>
    <row r="29" spans="1:37" ht="21" customHeight="1" thickTop="1" x14ac:dyDescent="0.25">
      <c r="A29" s="271"/>
      <c r="B29" s="1121" t="s">
        <v>378</v>
      </c>
      <c r="C29" s="1121"/>
      <c r="D29" s="1121"/>
      <c r="E29" s="1121"/>
      <c r="F29" s="1121"/>
      <c r="G29" s="1121"/>
      <c r="H29" s="1121"/>
      <c r="I29" s="1121"/>
      <c r="J29" s="1121"/>
      <c r="K29" s="1121"/>
      <c r="L29" s="1121"/>
      <c r="M29" s="1121"/>
      <c r="N29" s="1121"/>
      <c r="O29" s="1121"/>
      <c r="P29" s="1121"/>
      <c r="Q29" s="1121"/>
      <c r="R29" s="1121"/>
      <c r="S29" s="1140"/>
      <c r="T29" s="1140"/>
      <c r="U29" s="1140"/>
      <c r="V29" s="1140"/>
      <c r="W29" s="1140"/>
      <c r="X29" s="1140"/>
      <c r="Y29" s="1140"/>
      <c r="Z29" s="1140"/>
      <c r="AA29" s="1140"/>
      <c r="AB29" s="1140"/>
      <c r="AC29" s="673" t="s">
        <v>113</v>
      </c>
      <c r="AD29" s="674"/>
      <c r="AE29" s="1123" t="s">
        <v>387</v>
      </c>
      <c r="AF29" s="1123"/>
      <c r="AG29" s="1123"/>
      <c r="AH29" s="1123"/>
      <c r="AI29" s="1123"/>
      <c r="AJ29" s="1123"/>
      <c r="AK29" s="660"/>
    </row>
    <row r="30" spans="1:37" ht="21" customHeight="1" x14ac:dyDescent="0.25">
      <c r="A30" s="271"/>
      <c r="B30" s="1141" t="s">
        <v>380</v>
      </c>
      <c r="C30" s="1141"/>
      <c r="D30" s="1141"/>
      <c r="E30" s="1141"/>
      <c r="F30" s="1141"/>
      <c r="G30" s="1141"/>
      <c r="H30" s="1141"/>
      <c r="I30" s="1141"/>
      <c r="J30" s="1141"/>
      <c r="K30" s="1141"/>
      <c r="L30" s="1141"/>
      <c r="M30" s="1141"/>
      <c r="N30" s="1141"/>
      <c r="O30" s="1141"/>
      <c r="P30" s="1141"/>
      <c r="Q30" s="1141"/>
      <c r="R30" s="1141"/>
      <c r="S30" s="1141" t="s">
        <v>381</v>
      </c>
      <c r="T30" s="1141"/>
      <c r="U30" s="1141"/>
      <c r="V30" s="1141"/>
      <c r="W30" s="1141"/>
      <c r="X30" s="1141"/>
      <c r="Y30" s="1141"/>
      <c r="Z30" s="1141"/>
      <c r="AA30" s="1141"/>
      <c r="AB30" s="1141"/>
      <c r="AC30" s="1141"/>
      <c r="AD30" s="1141"/>
      <c r="AE30" s="1141"/>
      <c r="AF30" s="1141"/>
      <c r="AG30" s="1141"/>
      <c r="AH30" s="1141"/>
      <c r="AI30" s="1141"/>
      <c r="AJ30" s="1141"/>
      <c r="AK30" s="660"/>
    </row>
    <row r="31" spans="1:37" ht="21" customHeight="1" x14ac:dyDescent="0.25">
      <c r="A31" s="271"/>
      <c r="B31" s="668">
        <v>1</v>
      </c>
      <c r="C31" s="1115"/>
      <c r="D31" s="1115"/>
      <c r="E31" s="1115"/>
      <c r="F31" s="1115"/>
      <c r="G31" s="1115"/>
      <c r="H31" s="1115"/>
      <c r="I31" s="1115"/>
      <c r="J31" s="1115"/>
      <c r="K31" s="1115"/>
      <c r="L31" s="1115"/>
      <c r="M31" s="1115"/>
      <c r="N31" s="1115"/>
      <c r="O31" s="1115"/>
      <c r="P31" s="1115"/>
      <c r="Q31" s="1115"/>
      <c r="R31" s="1115"/>
      <c r="S31" s="1115"/>
      <c r="T31" s="1115"/>
      <c r="U31" s="1115"/>
      <c r="V31" s="1115"/>
      <c r="W31" s="1115"/>
      <c r="X31" s="1115"/>
      <c r="Y31" s="1115"/>
      <c r="Z31" s="1115"/>
      <c r="AA31" s="1115"/>
      <c r="AB31" s="1115"/>
      <c r="AC31" s="1115"/>
      <c r="AD31" s="1115"/>
      <c r="AE31" s="1115"/>
      <c r="AF31" s="1115"/>
      <c r="AG31" s="1115"/>
      <c r="AH31" s="1115"/>
      <c r="AI31" s="1115"/>
      <c r="AJ31" s="1115"/>
      <c r="AK31" s="660"/>
    </row>
    <row r="32" spans="1:37" ht="21" customHeight="1" x14ac:dyDescent="0.25">
      <c r="A32" s="271"/>
      <c r="B32" s="668">
        <v>2</v>
      </c>
      <c r="C32" s="1115"/>
      <c r="D32" s="1115"/>
      <c r="E32" s="1115"/>
      <c r="F32" s="1115"/>
      <c r="G32" s="1115"/>
      <c r="H32" s="1115"/>
      <c r="I32" s="1115"/>
      <c r="J32" s="1115"/>
      <c r="K32" s="1115"/>
      <c r="L32" s="1115"/>
      <c r="M32" s="1115"/>
      <c r="N32" s="1115"/>
      <c r="O32" s="1115"/>
      <c r="P32" s="1115"/>
      <c r="Q32" s="1115"/>
      <c r="R32" s="1115"/>
      <c r="S32" s="1115"/>
      <c r="T32" s="1115"/>
      <c r="U32" s="1115"/>
      <c r="V32" s="1115"/>
      <c r="W32" s="1115"/>
      <c r="X32" s="1115"/>
      <c r="Y32" s="1115"/>
      <c r="Z32" s="1115"/>
      <c r="AA32" s="1115"/>
      <c r="AB32" s="1115"/>
      <c r="AC32" s="1115"/>
      <c r="AD32" s="1115"/>
      <c r="AE32" s="1115"/>
      <c r="AF32" s="1115"/>
      <c r="AG32" s="1115"/>
      <c r="AH32" s="1115"/>
      <c r="AI32" s="1115"/>
      <c r="AJ32" s="1115"/>
      <c r="AK32" s="660"/>
    </row>
    <row r="33" spans="1:38" ht="21" customHeight="1" x14ac:dyDescent="0.25">
      <c r="A33" s="271"/>
      <c r="B33" s="668">
        <v>3</v>
      </c>
      <c r="C33" s="1115"/>
      <c r="D33" s="1115"/>
      <c r="E33" s="1115"/>
      <c r="F33" s="1115"/>
      <c r="G33" s="1115"/>
      <c r="H33" s="1115"/>
      <c r="I33" s="1115"/>
      <c r="J33" s="1115"/>
      <c r="K33" s="1115"/>
      <c r="L33" s="1115"/>
      <c r="M33" s="1115"/>
      <c r="N33" s="1115"/>
      <c r="O33" s="1115"/>
      <c r="P33" s="1115"/>
      <c r="Q33" s="1115"/>
      <c r="R33" s="1115"/>
      <c r="S33" s="1115"/>
      <c r="T33" s="1115"/>
      <c r="U33" s="1115"/>
      <c r="V33" s="1115"/>
      <c r="W33" s="1115"/>
      <c r="X33" s="1115"/>
      <c r="Y33" s="1115"/>
      <c r="Z33" s="1115"/>
      <c r="AA33" s="1115"/>
      <c r="AB33" s="1115"/>
      <c r="AC33" s="1115"/>
      <c r="AD33" s="1115"/>
      <c r="AE33" s="1115"/>
      <c r="AF33" s="1115"/>
      <c r="AG33" s="1115"/>
      <c r="AH33" s="1115"/>
      <c r="AI33" s="1115"/>
      <c r="AJ33" s="1115"/>
      <c r="AK33" s="660"/>
    </row>
    <row r="34" spans="1:38" ht="8.25" customHeight="1" x14ac:dyDescent="0.25">
      <c r="A34" s="271"/>
      <c r="B34" s="669"/>
      <c r="C34" s="670"/>
      <c r="D34" s="670"/>
      <c r="E34" s="670"/>
      <c r="F34" s="670"/>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60"/>
    </row>
    <row r="35" spans="1:38" ht="22.5" customHeight="1" x14ac:dyDescent="0.25">
      <c r="A35" s="271"/>
      <c r="B35" s="1137" t="s">
        <v>355</v>
      </c>
      <c r="C35" s="1137"/>
      <c r="D35" s="1137"/>
      <c r="E35" s="1137"/>
      <c r="F35" s="1137"/>
      <c r="G35" s="1137"/>
      <c r="H35" s="1138" t="s">
        <v>382</v>
      </c>
      <c r="I35" s="1138"/>
      <c r="J35" s="1138"/>
      <c r="K35" s="1138"/>
      <c r="L35" s="1138"/>
      <c r="M35" s="1138"/>
      <c r="N35" s="1138"/>
      <c r="O35" s="1138"/>
      <c r="P35" s="1138"/>
      <c r="Q35" s="1138"/>
      <c r="R35" s="1138"/>
      <c r="S35" s="1138"/>
      <c r="T35" s="1138"/>
      <c r="U35" s="1138"/>
      <c r="V35" s="1138"/>
      <c r="W35" s="1138"/>
      <c r="X35" s="1138"/>
      <c r="Y35" s="1138"/>
      <c r="Z35" s="1138"/>
      <c r="AA35" s="1138"/>
      <c r="AB35" s="1138"/>
      <c r="AC35" s="1138"/>
      <c r="AD35" s="1138"/>
      <c r="AE35" s="1138"/>
      <c r="AF35" s="1138"/>
      <c r="AG35" s="1138"/>
      <c r="AH35" s="1138"/>
      <c r="AI35" s="1138"/>
      <c r="AJ35" s="1138"/>
      <c r="AK35" s="660"/>
    </row>
    <row r="36" spans="1:38" ht="8.25" customHeight="1" x14ac:dyDescent="0.25">
      <c r="A36" s="271"/>
      <c r="B36" s="669"/>
      <c r="C36" s="670"/>
      <c r="D36" s="670"/>
      <c r="E36" s="670"/>
      <c r="F36" s="670"/>
      <c r="G36" s="670"/>
      <c r="H36" s="670"/>
      <c r="I36" s="670"/>
      <c r="J36" s="670"/>
      <c r="K36" s="670"/>
      <c r="L36" s="670"/>
      <c r="M36" s="670"/>
      <c r="N36" s="670"/>
      <c r="O36" s="670"/>
      <c r="P36" s="670"/>
      <c r="Q36" s="670"/>
      <c r="R36" s="670"/>
      <c r="S36" s="670"/>
      <c r="T36" s="670"/>
      <c r="U36" s="670"/>
      <c r="V36" s="670"/>
      <c r="W36" s="670"/>
      <c r="X36" s="670"/>
      <c r="Y36" s="670"/>
      <c r="Z36" s="670"/>
      <c r="AA36" s="670"/>
      <c r="AB36" s="670"/>
      <c r="AC36" s="670"/>
      <c r="AD36" s="670"/>
      <c r="AE36" s="670"/>
      <c r="AF36" s="670"/>
      <c r="AG36" s="670"/>
      <c r="AH36" s="670"/>
      <c r="AI36" s="670"/>
      <c r="AJ36" s="670"/>
      <c r="AK36" s="660"/>
    </row>
    <row r="37" spans="1:38" ht="18.75" customHeight="1" x14ac:dyDescent="0.25">
      <c r="A37" s="271"/>
      <c r="B37" s="1139" t="s">
        <v>737</v>
      </c>
      <c r="C37" s="1139"/>
      <c r="D37" s="1139"/>
      <c r="E37" s="1139"/>
      <c r="F37" s="1139"/>
      <c r="G37" s="1139"/>
      <c r="H37" s="1139"/>
      <c r="I37" s="1139"/>
      <c r="J37" s="1139"/>
      <c r="K37" s="1139"/>
      <c r="L37" s="1139"/>
      <c r="M37" s="1139"/>
      <c r="N37" s="1139"/>
      <c r="O37" s="1139"/>
      <c r="P37" s="1139"/>
      <c r="Q37" s="1139"/>
      <c r="R37" s="1139"/>
      <c r="S37" s="1139"/>
      <c r="T37" s="1139"/>
      <c r="U37" s="1139"/>
      <c r="V37" s="1139"/>
      <c r="W37" s="1139"/>
      <c r="X37" s="1139"/>
      <c r="Y37" s="1139"/>
      <c r="Z37" s="1139"/>
      <c r="AA37" s="1139"/>
      <c r="AB37" s="1139"/>
      <c r="AC37" s="1139"/>
      <c r="AD37" s="1139"/>
      <c r="AE37" s="1139"/>
      <c r="AF37" s="1139"/>
      <c r="AG37" s="1139"/>
      <c r="AH37" s="1139"/>
      <c r="AI37" s="1139"/>
      <c r="AJ37" s="1139"/>
      <c r="AK37" s="1139"/>
      <c r="AL37" s="279"/>
    </row>
    <row r="38" spans="1:38" ht="18.75" customHeight="1" x14ac:dyDescent="0.25">
      <c r="A38" s="271"/>
      <c r="B38" s="1139"/>
      <c r="C38" s="1139"/>
      <c r="D38" s="1139"/>
      <c r="E38" s="1139"/>
      <c r="F38" s="1139"/>
      <c r="G38" s="1139"/>
      <c r="H38" s="1139"/>
      <c r="I38" s="1139"/>
      <c r="J38" s="1139"/>
      <c r="K38" s="1139"/>
      <c r="L38" s="1139"/>
      <c r="M38" s="1139"/>
      <c r="N38" s="1139"/>
      <c r="O38" s="1139"/>
      <c r="P38" s="1139"/>
      <c r="Q38" s="1139"/>
      <c r="R38" s="1139"/>
      <c r="S38" s="1139"/>
      <c r="T38" s="1139"/>
      <c r="U38" s="1139"/>
      <c r="V38" s="1139"/>
      <c r="W38" s="1139"/>
      <c r="X38" s="1139"/>
      <c r="Y38" s="1139"/>
      <c r="Z38" s="1139"/>
      <c r="AA38" s="1139"/>
      <c r="AB38" s="1139"/>
      <c r="AC38" s="1139"/>
      <c r="AD38" s="1139"/>
      <c r="AE38" s="1139"/>
      <c r="AF38" s="1139"/>
      <c r="AG38" s="1139"/>
      <c r="AH38" s="1139"/>
      <c r="AI38" s="1139"/>
      <c r="AJ38" s="1139"/>
      <c r="AK38" s="1139"/>
      <c r="AL38" s="279"/>
    </row>
    <row r="39" spans="1:38" ht="18.75" customHeight="1" x14ac:dyDescent="0.25">
      <c r="A39" s="271"/>
      <c r="B39" s="1139"/>
      <c r="C39" s="1139"/>
      <c r="D39" s="1139"/>
      <c r="E39" s="1139"/>
      <c r="F39" s="1139"/>
      <c r="G39" s="1139"/>
      <c r="H39" s="1139"/>
      <c r="I39" s="1139"/>
      <c r="J39" s="1139"/>
      <c r="K39" s="1139"/>
      <c r="L39" s="1139"/>
      <c r="M39" s="1139"/>
      <c r="N39" s="1139"/>
      <c r="O39" s="1139"/>
      <c r="P39" s="1139"/>
      <c r="Q39" s="1139"/>
      <c r="R39" s="1139"/>
      <c r="S39" s="1139"/>
      <c r="T39" s="1139"/>
      <c r="U39" s="1139"/>
      <c r="V39" s="1139"/>
      <c r="W39" s="1139"/>
      <c r="X39" s="1139"/>
      <c r="Y39" s="1139"/>
      <c r="Z39" s="1139"/>
      <c r="AA39" s="1139"/>
      <c r="AB39" s="1139"/>
      <c r="AC39" s="1139"/>
      <c r="AD39" s="1139"/>
      <c r="AE39" s="1139"/>
      <c r="AF39" s="1139"/>
      <c r="AG39" s="1139"/>
      <c r="AH39" s="1139"/>
      <c r="AI39" s="1139"/>
      <c r="AJ39" s="1139"/>
      <c r="AK39" s="1139"/>
      <c r="AL39" s="279"/>
    </row>
    <row r="40" spans="1:38" ht="18.75" customHeight="1" x14ac:dyDescent="0.25">
      <c r="A40" s="271"/>
      <c r="B40" s="1139"/>
      <c r="C40" s="1139"/>
      <c r="D40" s="1139"/>
      <c r="E40" s="1139"/>
      <c r="F40" s="1139"/>
      <c r="G40" s="1139"/>
      <c r="H40" s="1139"/>
      <c r="I40" s="1139"/>
      <c r="J40" s="1139"/>
      <c r="K40" s="1139"/>
      <c r="L40" s="1139"/>
      <c r="M40" s="1139"/>
      <c r="N40" s="1139"/>
      <c r="O40" s="1139"/>
      <c r="P40" s="1139"/>
      <c r="Q40" s="1139"/>
      <c r="R40" s="1139"/>
      <c r="S40" s="1139"/>
      <c r="T40" s="1139"/>
      <c r="U40" s="1139"/>
      <c r="V40" s="1139"/>
      <c r="W40" s="1139"/>
      <c r="X40" s="1139"/>
      <c r="Y40" s="1139"/>
      <c r="Z40" s="1139"/>
      <c r="AA40" s="1139"/>
      <c r="AB40" s="1139"/>
      <c r="AC40" s="1139"/>
      <c r="AD40" s="1139"/>
      <c r="AE40" s="1139"/>
      <c r="AF40" s="1139"/>
      <c r="AG40" s="1139"/>
      <c r="AH40" s="1139"/>
      <c r="AI40" s="1139"/>
      <c r="AJ40" s="1139"/>
      <c r="AK40" s="1139"/>
      <c r="AL40" s="279"/>
    </row>
    <row r="41" spans="1:38" ht="81.75" customHeight="1" x14ac:dyDescent="0.25">
      <c r="A41" s="271"/>
      <c r="B41" s="1139"/>
      <c r="C41" s="1139"/>
      <c r="D41" s="1139"/>
      <c r="E41" s="1139"/>
      <c r="F41" s="1139"/>
      <c r="G41" s="1139"/>
      <c r="H41" s="1139"/>
      <c r="I41" s="1139"/>
      <c r="J41" s="1139"/>
      <c r="K41" s="1139"/>
      <c r="L41" s="1139"/>
      <c r="M41" s="1139"/>
      <c r="N41" s="1139"/>
      <c r="O41" s="1139"/>
      <c r="P41" s="1139"/>
      <c r="Q41" s="1139"/>
      <c r="R41" s="1139"/>
      <c r="S41" s="1139"/>
      <c r="T41" s="1139"/>
      <c r="U41" s="1139"/>
      <c r="V41" s="1139"/>
      <c r="W41" s="1139"/>
      <c r="X41" s="1139"/>
      <c r="Y41" s="1139"/>
      <c r="Z41" s="1139"/>
      <c r="AA41" s="1139"/>
      <c r="AB41" s="1139"/>
      <c r="AC41" s="1139"/>
      <c r="AD41" s="1139"/>
      <c r="AE41" s="1139"/>
      <c r="AF41" s="1139"/>
      <c r="AG41" s="1139"/>
      <c r="AH41" s="1139"/>
      <c r="AI41" s="1139"/>
      <c r="AJ41" s="1139"/>
      <c r="AK41" s="1139"/>
      <c r="AL41" s="279"/>
    </row>
    <row r="42" spans="1:38" ht="15" customHeight="1" x14ac:dyDescent="0.25">
      <c r="A42" s="271"/>
      <c r="B42" s="1136" t="s">
        <v>738</v>
      </c>
      <c r="C42" s="1136"/>
      <c r="D42" s="1136"/>
      <c r="E42" s="1136"/>
      <c r="F42" s="1136"/>
      <c r="G42" s="1136"/>
      <c r="H42" s="1136"/>
      <c r="I42" s="1136"/>
      <c r="J42" s="1136"/>
      <c r="K42" s="1136"/>
      <c r="L42" s="1136"/>
      <c r="M42" s="1136"/>
      <c r="N42" s="1136"/>
      <c r="O42" s="1136"/>
      <c r="P42" s="1136"/>
      <c r="Q42" s="1136"/>
      <c r="R42" s="1136"/>
      <c r="S42" s="1136"/>
      <c r="T42" s="1136"/>
      <c r="U42" s="1136"/>
      <c r="V42" s="1136"/>
      <c r="W42" s="1136"/>
      <c r="X42" s="1136"/>
      <c r="Y42" s="1136"/>
      <c r="Z42" s="1136"/>
      <c r="AA42" s="1136"/>
      <c r="AB42" s="1136"/>
      <c r="AC42" s="1136"/>
      <c r="AD42" s="1136"/>
      <c r="AE42" s="1136"/>
      <c r="AF42" s="1136"/>
      <c r="AG42" s="1136"/>
      <c r="AH42" s="1136"/>
      <c r="AI42" s="1136"/>
      <c r="AJ42" s="1136"/>
      <c r="AK42" s="1136"/>
      <c r="AL42" s="279"/>
    </row>
    <row r="43" spans="1:38" ht="15" customHeight="1" x14ac:dyDescent="0.25">
      <c r="A43" s="271"/>
      <c r="B43" s="1136"/>
      <c r="C43" s="1136"/>
      <c r="D43" s="1136"/>
      <c r="E43" s="1136"/>
      <c r="F43" s="1136"/>
      <c r="G43" s="1136"/>
      <c r="H43" s="1136"/>
      <c r="I43" s="1136"/>
      <c r="J43" s="1136"/>
      <c r="K43" s="1136"/>
      <c r="L43" s="1136"/>
      <c r="M43" s="1136"/>
      <c r="N43" s="1136"/>
      <c r="O43" s="1136"/>
      <c r="P43" s="1136"/>
      <c r="Q43" s="1136"/>
      <c r="R43" s="1136"/>
      <c r="S43" s="1136"/>
      <c r="T43" s="1136"/>
      <c r="U43" s="1136"/>
      <c r="V43" s="1136"/>
      <c r="W43" s="1136"/>
      <c r="X43" s="1136"/>
      <c r="Y43" s="1136"/>
      <c r="Z43" s="1136"/>
      <c r="AA43" s="1136"/>
      <c r="AB43" s="1136"/>
      <c r="AC43" s="1136"/>
      <c r="AD43" s="1136"/>
      <c r="AE43" s="1136"/>
      <c r="AF43" s="1136"/>
      <c r="AG43" s="1136"/>
      <c r="AH43" s="1136"/>
      <c r="AI43" s="1136"/>
      <c r="AJ43" s="1136"/>
      <c r="AK43" s="1136"/>
      <c r="AL43" s="279"/>
    </row>
    <row r="44" spans="1:38" ht="15" customHeight="1" x14ac:dyDescent="0.25">
      <c r="A44" s="271"/>
      <c r="B44" s="1136"/>
      <c r="C44" s="1136"/>
      <c r="D44" s="1136"/>
      <c r="E44" s="1136"/>
      <c r="F44" s="1136"/>
      <c r="G44" s="1136"/>
      <c r="H44" s="1136"/>
      <c r="I44" s="1136"/>
      <c r="J44" s="1136"/>
      <c r="K44" s="1136"/>
      <c r="L44" s="1136"/>
      <c r="M44" s="1136"/>
      <c r="N44" s="1136"/>
      <c r="O44" s="1136"/>
      <c r="P44" s="1136"/>
      <c r="Q44" s="1136"/>
      <c r="R44" s="1136"/>
      <c r="S44" s="1136"/>
      <c r="T44" s="1136"/>
      <c r="U44" s="1136"/>
      <c r="V44" s="1136"/>
      <c r="W44" s="1136"/>
      <c r="X44" s="1136"/>
      <c r="Y44" s="1136"/>
      <c r="Z44" s="1136"/>
      <c r="AA44" s="1136"/>
      <c r="AB44" s="1136"/>
      <c r="AC44" s="1136"/>
      <c r="AD44" s="1136"/>
      <c r="AE44" s="1136"/>
      <c r="AF44" s="1136"/>
      <c r="AG44" s="1136"/>
      <c r="AH44" s="1136"/>
      <c r="AI44" s="1136"/>
      <c r="AJ44" s="1136"/>
      <c r="AK44" s="1136"/>
      <c r="AL44" s="279"/>
    </row>
    <row r="45" spans="1:38" ht="15" customHeight="1" x14ac:dyDescent="0.25">
      <c r="A45" s="271"/>
      <c r="B45" s="1136"/>
      <c r="C45" s="1136"/>
      <c r="D45" s="1136"/>
      <c r="E45" s="1136"/>
      <c r="F45" s="1136"/>
      <c r="G45" s="1136"/>
      <c r="H45" s="1136"/>
      <c r="I45" s="1136"/>
      <c r="J45" s="1136"/>
      <c r="K45" s="1136"/>
      <c r="L45" s="1136"/>
      <c r="M45" s="1136"/>
      <c r="N45" s="1136"/>
      <c r="O45" s="1136"/>
      <c r="P45" s="1136"/>
      <c r="Q45" s="1136"/>
      <c r="R45" s="1136"/>
      <c r="S45" s="1136"/>
      <c r="T45" s="1136"/>
      <c r="U45" s="1136"/>
      <c r="V45" s="1136"/>
      <c r="W45" s="1136"/>
      <c r="X45" s="1136"/>
      <c r="Y45" s="1136"/>
      <c r="Z45" s="1136"/>
      <c r="AA45" s="1136"/>
      <c r="AB45" s="1136"/>
      <c r="AC45" s="1136"/>
      <c r="AD45" s="1136"/>
      <c r="AE45" s="1136"/>
      <c r="AF45" s="1136"/>
      <c r="AG45" s="1136"/>
      <c r="AH45" s="1136"/>
      <c r="AI45" s="1136"/>
      <c r="AJ45" s="1136"/>
      <c r="AK45" s="1136"/>
      <c r="AL45" s="279"/>
    </row>
    <row r="46" spans="1:38" ht="36" customHeight="1" x14ac:dyDescent="0.25">
      <c r="A46" s="271"/>
      <c r="B46" s="1136"/>
      <c r="C46" s="1136"/>
      <c r="D46" s="1136"/>
      <c r="E46" s="1136"/>
      <c r="F46" s="1136"/>
      <c r="G46" s="1136"/>
      <c r="H46" s="1136"/>
      <c r="I46" s="1136"/>
      <c r="J46" s="1136"/>
      <c r="K46" s="1136"/>
      <c r="L46" s="1136"/>
      <c r="M46" s="1136"/>
      <c r="N46" s="1136"/>
      <c r="O46" s="1136"/>
      <c r="P46" s="1136"/>
      <c r="Q46" s="1136"/>
      <c r="R46" s="1136"/>
      <c r="S46" s="1136"/>
      <c r="T46" s="1136"/>
      <c r="U46" s="1136"/>
      <c r="V46" s="1136"/>
      <c r="W46" s="1136"/>
      <c r="X46" s="1136"/>
      <c r="Y46" s="1136"/>
      <c r="Z46" s="1136"/>
      <c r="AA46" s="1136"/>
      <c r="AB46" s="1136"/>
      <c r="AC46" s="1136"/>
      <c r="AD46" s="1136"/>
      <c r="AE46" s="1136"/>
      <c r="AF46" s="1136"/>
      <c r="AG46" s="1136"/>
      <c r="AH46" s="1136"/>
      <c r="AI46" s="1136"/>
      <c r="AJ46" s="1136"/>
      <c r="AK46" s="1136"/>
      <c r="AL46" s="279"/>
    </row>
    <row r="47" spans="1:38" s="280" customFormat="1" ht="32.25" customHeight="1" x14ac:dyDescent="0.25">
      <c r="A47" s="276"/>
      <c r="B47" s="1136" t="s">
        <v>739</v>
      </c>
      <c r="C47" s="1136"/>
      <c r="D47" s="1136"/>
      <c r="E47" s="1136"/>
      <c r="F47" s="1136"/>
      <c r="G47" s="1136"/>
      <c r="H47" s="1136"/>
      <c r="I47" s="1136"/>
      <c r="J47" s="1136"/>
      <c r="K47" s="1136"/>
      <c r="L47" s="1136"/>
      <c r="M47" s="1136"/>
      <c r="N47" s="1136"/>
      <c r="O47" s="1136"/>
      <c r="P47" s="1136"/>
      <c r="Q47" s="1136"/>
      <c r="R47" s="1136"/>
      <c r="S47" s="1136"/>
      <c r="T47" s="1136"/>
      <c r="U47" s="1136"/>
      <c r="V47" s="1136"/>
      <c r="W47" s="1136"/>
      <c r="X47" s="1136"/>
      <c r="Y47" s="1136"/>
      <c r="Z47" s="1136"/>
      <c r="AA47" s="1136"/>
      <c r="AB47" s="1136"/>
      <c r="AC47" s="1136"/>
      <c r="AD47" s="1136"/>
      <c r="AE47" s="1136"/>
      <c r="AF47" s="1136"/>
      <c r="AG47" s="1136"/>
      <c r="AH47" s="1136"/>
      <c r="AI47" s="1136"/>
      <c r="AJ47" s="1136"/>
      <c r="AK47" s="1136"/>
    </row>
    <row r="48" spans="1:38" s="280" customFormat="1" ht="36" customHeight="1" x14ac:dyDescent="0.25">
      <c r="A48" s="276"/>
      <c r="B48" s="1142" t="s">
        <v>740</v>
      </c>
      <c r="C48" s="1142"/>
      <c r="D48" s="1142"/>
      <c r="E48" s="1142"/>
      <c r="F48" s="1142"/>
      <c r="G48" s="1142"/>
      <c r="H48" s="1142"/>
      <c r="I48" s="1142"/>
      <c r="J48" s="1142"/>
      <c r="K48" s="1142"/>
      <c r="L48" s="1142"/>
      <c r="M48" s="1142"/>
      <c r="N48" s="1142"/>
      <c r="O48" s="1142"/>
      <c r="P48" s="1142"/>
      <c r="Q48" s="1142"/>
      <c r="R48" s="1142"/>
      <c r="S48" s="1142"/>
      <c r="T48" s="1142"/>
      <c r="U48" s="1142"/>
      <c r="V48" s="1142"/>
      <c r="W48" s="1142"/>
      <c r="X48" s="1142"/>
      <c r="Y48" s="1142"/>
      <c r="Z48" s="1142"/>
      <c r="AA48" s="1142"/>
      <c r="AB48" s="1142"/>
      <c r="AC48" s="1142"/>
      <c r="AD48" s="1142"/>
      <c r="AE48" s="1142"/>
      <c r="AF48" s="1142"/>
      <c r="AG48" s="1142"/>
      <c r="AH48" s="1142"/>
      <c r="AI48" s="1142"/>
      <c r="AJ48" s="1142"/>
      <c r="AK48" s="1142"/>
    </row>
    <row r="49" spans="2:37" s="280" customFormat="1" ht="21" customHeight="1" x14ac:dyDescent="0.25">
      <c r="B49" s="677" t="s">
        <v>358</v>
      </c>
      <c r="C49" s="677"/>
      <c r="D49" s="677"/>
      <c r="E49" s="677"/>
      <c r="F49" s="677"/>
      <c r="G49" s="677"/>
      <c r="H49" s="677"/>
      <c r="I49" s="677"/>
      <c r="J49" s="677"/>
      <c r="K49" s="677"/>
      <c r="L49" s="677"/>
      <c r="M49" s="677"/>
      <c r="N49" s="677"/>
      <c r="O49" s="677"/>
      <c r="P49" s="677"/>
      <c r="Q49" s="677"/>
      <c r="R49" s="677"/>
      <c r="S49" s="677"/>
      <c r="T49" s="677"/>
      <c r="U49" s="677"/>
      <c r="V49" s="677"/>
      <c r="W49" s="677"/>
      <c r="X49" s="677"/>
      <c r="Y49" s="677"/>
      <c r="Z49" s="677"/>
      <c r="AA49" s="677"/>
      <c r="AB49" s="677"/>
      <c r="AC49" s="677"/>
      <c r="AD49" s="677"/>
      <c r="AE49" s="677"/>
      <c r="AF49" s="677"/>
      <c r="AG49" s="677"/>
      <c r="AH49" s="677"/>
      <c r="AI49" s="677"/>
      <c r="AJ49" s="677"/>
      <c r="AK49" s="678"/>
    </row>
    <row r="50" spans="2:37" s="280" customFormat="1" ht="21" customHeight="1" x14ac:dyDescent="0.25">
      <c r="B50" s="677" t="s">
        <v>358</v>
      </c>
      <c r="C50" s="677"/>
      <c r="D50" s="677"/>
      <c r="E50" s="677"/>
      <c r="F50" s="677"/>
      <c r="G50" s="677"/>
      <c r="H50" s="677"/>
      <c r="I50" s="677"/>
      <c r="J50" s="677"/>
      <c r="K50" s="677"/>
      <c r="L50" s="677"/>
      <c r="M50" s="677"/>
      <c r="N50" s="677"/>
      <c r="O50" s="677"/>
      <c r="P50" s="677"/>
      <c r="Q50" s="677"/>
      <c r="R50" s="677"/>
      <c r="S50" s="677"/>
      <c r="T50" s="677"/>
      <c r="U50" s="677"/>
      <c r="V50" s="677"/>
      <c r="W50" s="677"/>
      <c r="X50" s="677"/>
      <c r="Y50" s="677"/>
      <c r="Z50" s="677"/>
      <c r="AA50" s="677"/>
      <c r="AB50" s="677"/>
      <c r="AC50" s="677"/>
      <c r="AD50" s="677"/>
      <c r="AE50" s="677"/>
      <c r="AF50" s="677"/>
      <c r="AG50" s="677"/>
      <c r="AH50" s="677"/>
      <c r="AI50" s="677"/>
      <c r="AJ50" s="677"/>
      <c r="AK50" s="678"/>
    </row>
  </sheetData>
  <protectedRanges>
    <protectedRange sqref="L7:Y7 AG7:AJ7 L6:AJ6 L8:AJ8" name="範囲1_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2"/>
  <pageMargins left="0.7" right="0.7" top="0.75" bottom="0.75" header="0.3" footer="0.3"/>
  <pageSetup paperSize="9" scale="77" orientation="portrait" verticalDpi="0" r:id="rId1"/>
  <rowBreaks count="1" manualBreakCount="1">
    <brk id="46" max="36"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sheetPr>
  <dimension ref="A1:Q33"/>
  <sheetViews>
    <sheetView workbookViewId="0">
      <selection activeCell="B1" sqref="B1"/>
    </sheetView>
  </sheetViews>
  <sheetFormatPr defaultColWidth="9" defaultRowHeight="12.75" x14ac:dyDescent="0.25"/>
  <cols>
    <col min="1" max="17" width="4.73046875" style="7" customWidth="1"/>
    <col min="18" max="16384" width="9" style="7"/>
  </cols>
  <sheetData>
    <row r="1" spans="1:17" x14ac:dyDescent="0.25">
      <c r="A1" s="74"/>
      <c r="B1" s="74"/>
      <c r="C1" s="74"/>
      <c r="D1" s="74"/>
      <c r="E1" s="74"/>
      <c r="F1" s="74"/>
      <c r="G1" s="74"/>
      <c r="H1" s="74"/>
      <c r="I1" s="74"/>
      <c r="J1" s="74"/>
      <c r="K1" s="1176"/>
      <c r="L1" s="1176"/>
      <c r="M1" s="75" t="s">
        <v>148</v>
      </c>
      <c r="N1" s="76"/>
      <c r="O1" s="75" t="s">
        <v>149</v>
      </c>
      <c r="P1" s="76"/>
      <c r="Q1" s="75" t="s">
        <v>150</v>
      </c>
    </row>
    <row r="2" spans="1:17" ht="30.75" customHeight="1" x14ac:dyDescent="0.25">
      <c r="A2" s="1177" t="s">
        <v>151</v>
      </c>
      <c r="B2" s="1177"/>
      <c r="C2" s="1177"/>
      <c r="D2" s="1177"/>
      <c r="E2" s="1177"/>
      <c r="F2" s="1177"/>
      <c r="G2" s="1177"/>
      <c r="H2" s="1177"/>
      <c r="I2" s="1177"/>
      <c r="J2" s="1177"/>
      <c r="K2" s="1177"/>
      <c r="L2" s="1177"/>
      <c r="M2" s="1177"/>
      <c r="N2" s="1177"/>
      <c r="O2" s="1177"/>
      <c r="P2" s="1177"/>
      <c r="Q2" s="1177"/>
    </row>
    <row r="3" spans="1:17" x14ac:dyDescent="0.25">
      <c r="A3" s="74"/>
      <c r="B3" s="74"/>
      <c r="C3" s="74"/>
      <c r="D3" s="74"/>
      <c r="E3" s="74"/>
      <c r="F3" s="74"/>
      <c r="G3" s="74"/>
      <c r="H3" s="74"/>
      <c r="I3" s="74"/>
      <c r="J3" s="74"/>
      <c r="K3" s="74"/>
      <c r="L3" s="74"/>
      <c r="M3" s="77"/>
      <c r="N3" s="77"/>
      <c r="O3" s="77"/>
      <c r="P3" s="77"/>
      <c r="Q3" s="74"/>
    </row>
    <row r="4" spans="1:17" ht="30" customHeight="1" x14ac:dyDescent="0.25">
      <c r="A4" s="1171" t="s">
        <v>152</v>
      </c>
      <c r="B4" s="1171"/>
      <c r="C4" s="1171"/>
      <c r="D4" s="1171"/>
      <c r="E4" s="1171"/>
      <c r="F4" s="1178"/>
      <c r="G4" s="1179"/>
      <c r="H4" s="1179"/>
      <c r="I4" s="1179"/>
      <c r="J4" s="1179"/>
      <c r="K4" s="1179"/>
      <c r="L4" s="1179"/>
      <c r="M4" s="1179"/>
      <c r="N4" s="1179"/>
      <c r="O4" s="1179"/>
      <c r="P4" s="1179"/>
      <c r="Q4" s="1180"/>
    </row>
    <row r="5" spans="1:17" ht="30" customHeight="1" x14ac:dyDescent="0.25">
      <c r="A5" s="1181" t="s">
        <v>19</v>
      </c>
      <c r="B5" s="1182"/>
      <c r="C5" s="1182"/>
      <c r="D5" s="1182"/>
      <c r="E5" s="1183"/>
      <c r="F5" s="1187" t="s">
        <v>20</v>
      </c>
      <c r="G5" s="1188"/>
      <c r="H5" s="1188"/>
      <c r="I5" s="1188"/>
      <c r="J5" s="1188"/>
      <c r="K5" s="1189"/>
      <c r="L5" s="1187" t="s">
        <v>21</v>
      </c>
      <c r="M5" s="1188"/>
      <c r="N5" s="1188"/>
      <c r="O5" s="1188"/>
      <c r="P5" s="1188"/>
      <c r="Q5" s="1189"/>
    </row>
    <row r="6" spans="1:17" ht="30" customHeight="1" x14ac:dyDescent="0.25">
      <c r="A6" s="1184"/>
      <c r="B6" s="1185"/>
      <c r="C6" s="1185"/>
      <c r="D6" s="1185"/>
      <c r="E6" s="1186"/>
      <c r="F6" s="1190" t="e">
        <f>IF(N21&gt;=50,"該当","")</f>
        <v>#DIV/0!</v>
      </c>
      <c r="G6" s="1191"/>
      <c r="H6" s="1191"/>
      <c r="I6" s="1191"/>
      <c r="J6" s="1191"/>
      <c r="K6" s="1192"/>
      <c r="L6" s="1190" t="e">
        <f>IF(N21&lt;50,IF(N21&gt;=25,"該当",""),"")</f>
        <v>#DIV/0!</v>
      </c>
      <c r="M6" s="1191"/>
      <c r="N6" s="1191"/>
      <c r="O6" s="1191"/>
      <c r="P6" s="1191"/>
      <c r="Q6" s="1192"/>
    </row>
    <row r="7" spans="1:17" ht="7.5" customHeight="1" x14ac:dyDescent="0.25">
      <c r="A7" s="77"/>
      <c r="B7" s="77"/>
      <c r="C7" s="77"/>
      <c r="D7" s="77"/>
      <c r="E7" s="77"/>
      <c r="F7" s="77"/>
      <c r="G7" s="77"/>
      <c r="H7" s="77"/>
      <c r="I7" s="77"/>
      <c r="J7" s="77"/>
      <c r="K7" s="77"/>
      <c r="L7" s="77"/>
      <c r="M7" s="77"/>
      <c r="N7" s="77"/>
      <c r="O7" s="77"/>
      <c r="P7" s="77"/>
      <c r="Q7" s="77"/>
    </row>
    <row r="8" spans="1:17" ht="24" customHeight="1" x14ac:dyDescent="0.25">
      <c r="A8" s="1170" t="s">
        <v>153</v>
      </c>
      <c r="B8" s="1170"/>
      <c r="C8" s="1170"/>
      <c r="D8" s="1170"/>
      <c r="E8" s="1170"/>
      <c r="F8" s="1170"/>
      <c r="G8" s="1170"/>
      <c r="H8" s="1170"/>
      <c r="I8" s="1170"/>
      <c r="J8" s="1170"/>
      <c r="K8" s="1170"/>
      <c r="L8" s="1170"/>
      <c r="M8" s="77"/>
      <c r="N8" s="77"/>
      <c r="O8" s="77"/>
      <c r="P8" s="77"/>
      <c r="Q8" s="77"/>
    </row>
    <row r="9" spans="1:17" ht="39" customHeight="1" x14ac:dyDescent="0.25">
      <c r="A9" s="1171"/>
      <c r="B9" s="1171"/>
      <c r="C9" s="1171"/>
      <c r="D9" s="1171"/>
      <c r="E9" s="1172" t="s">
        <v>154</v>
      </c>
      <c r="F9" s="1148"/>
      <c r="G9" s="1148"/>
      <c r="H9" s="1149"/>
      <c r="I9" s="1173" t="s">
        <v>155</v>
      </c>
      <c r="J9" s="1174"/>
      <c r="K9" s="1174"/>
      <c r="L9" s="1175"/>
      <c r="M9" s="77"/>
      <c r="N9" s="77"/>
      <c r="O9" s="77"/>
      <c r="P9" s="77"/>
      <c r="Q9" s="77"/>
    </row>
    <row r="10" spans="1:17" ht="24" customHeight="1" x14ac:dyDescent="0.25">
      <c r="A10" s="78" t="s">
        <v>156</v>
      </c>
      <c r="B10" s="79"/>
      <c r="C10" s="80" t="s">
        <v>148</v>
      </c>
      <c r="D10" s="81" t="s">
        <v>157</v>
      </c>
      <c r="E10" s="1166"/>
      <c r="F10" s="1167"/>
      <c r="G10" s="1168" t="s">
        <v>158</v>
      </c>
      <c r="H10" s="1169"/>
      <c r="I10" s="1166"/>
      <c r="J10" s="1167"/>
      <c r="K10" s="1168" t="s">
        <v>158</v>
      </c>
      <c r="L10" s="1169"/>
      <c r="M10" s="77"/>
      <c r="N10" s="77"/>
      <c r="O10" s="77"/>
      <c r="P10" s="77"/>
      <c r="Q10" s="77"/>
    </row>
    <row r="11" spans="1:17" ht="24" customHeight="1" x14ac:dyDescent="0.25">
      <c r="A11" s="78" t="s">
        <v>156</v>
      </c>
      <c r="B11" s="80" t="str">
        <f>IF(B$10=0,"",B$10)</f>
        <v/>
      </c>
      <c r="C11" s="80" t="s">
        <v>148</v>
      </c>
      <c r="D11" s="81" t="s">
        <v>159</v>
      </c>
      <c r="E11" s="1166"/>
      <c r="F11" s="1167"/>
      <c r="G11" s="1168" t="s">
        <v>158</v>
      </c>
      <c r="H11" s="1169"/>
      <c r="I11" s="1166"/>
      <c r="J11" s="1167"/>
      <c r="K11" s="1168" t="s">
        <v>158</v>
      </c>
      <c r="L11" s="1169"/>
      <c r="M11" s="77"/>
      <c r="N11" s="82"/>
      <c r="O11" s="82"/>
      <c r="P11" s="82"/>
      <c r="Q11" s="77"/>
    </row>
    <row r="12" spans="1:17" ht="24" customHeight="1" x14ac:dyDescent="0.25">
      <c r="A12" s="78" t="s">
        <v>156</v>
      </c>
      <c r="B12" s="80" t="str">
        <f t="shared" ref="B12:B18" si="0">IF(B$10=0,"",B$10)</f>
        <v/>
      </c>
      <c r="C12" s="80" t="s">
        <v>148</v>
      </c>
      <c r="D12" s="81" t="s">
        <v>160</v>
      </c>
      <c r="E12" s="1166"/>
      <c r="F12" s="1167"/>
      <c r="G12" s="1168" t="s">
        <v>158</v>
      </c>
      <c r="H12" s="1169"/>
      <c r="I12" s="1166"/>
      <c r="J12" s="1167"/>
      <c r="K12" s="1168" t="s">
        <v>158</v>
      </c>
      <c r="L12" s="1169"/>
      <c r="M12" s="77"/>
      <c r="N12" s="77"/>
      <c r="O12" s="77"/>
      <c r="P12" s="77"/>
      <c r="Q12" s="77"/>
    </row>
    <row r="13" spans="1:17" ht="24" customHeight="1" x14ac:dyDescent="0.25">
      <c r="A13" s="78" t="s">
        <v>156</v>
      </c>
      <c r="B13" s="80" t="str">
        <f t="shared" si="0"/>
        <v/>
      </c>
      <c r="C13" s="80" t="s">
        <v>148</v>
      </c>
      <c r="D13" s="81" t="s">
        <v>161</v>
      </c>
      <c r="E13" s="1166"/>
      <c r="F13" s="1167"/>
      <c r="G13" s="1168" t="s">
        <v>158</v>
      </c>
      <c r="H13" s="1169"/>
      <c r="I13" s="1166"/>
      <c r="J13" s="1167"/>
      <c r="K13" s="1168" t="s">
        <v>158</v>
      </c>
      <c r="L13" s="1169"/>
      <c r="M13" s="77"/>
      <c r="N13" s="77"/>
      <c r="O13" s="77"/>
      <c r="P13" s="77"/>
      <c r="Q13" s="77"/>
    </row>
    <row r="14" spans="1:17" ht="24" customHeight="1" x14ac:dyDescent="0.25">
      <c r="A14" s="78" t="s">
        <v>156</v>
      </c>
      <c r="B14" s="80" t="str">
        <f t="shared" si="0"/>
        <v/>
      </c>
      <c r="C14" s="80" t="s">
        <v>148</v>
      </c>
      <c r="D14" s="81" t="s">
        <v>162</v>
      </c>
      <c r="E14" s="1166"/>
      <c r="F14" s="1167"/>
      <c r="G14" s="1168" t="s">
        <v>158</v>
      </c>
      <c r="H14" s="1169"/>
      <c r="I14" s="1166"/>
      <c r="J14" s="1167"/>
      <c r="K14" s="1168" t="s">
        <v>158</v>
      </c>
      <c r="L14" s="1169"/>
      <c r="M14" s="77"/>
      <c r="N14" s="77"/>
      <c r="O14" s="77"/>
      <c r="P14" s="77"/>
      <c r="Q14" s="77"/>
    </row>
    <row r="15" spans="1:17" ht="24" customHeight="1" x14ac:dyDescent="0.25">
      <c r="A15" s="78" t="s">
        <v>156</v>
      </c>
      <c r="B15" s="80" t="str">
        <f t="shared" si="0"/>
        <v/>
      </c>
      <c r="C15" s="80" t="s">
        <v>148</v>
      </c>
      <c r="D15" s="81" t="s">
        <v>163</v>
      </c>
      <c r="E15" s="1166"/>
      <c r="F15" s="1167"/>
      <c r="G15" s="1168" t="s">
        <v>158</v>
      </c>
      <c r="H15" s="1169"/>
      <c r="I15" s="1166"/>
      <c r="J15" s="1167"/>
      <c r="K15" s="1168" t="s">
        <v>158</v>
      </c>
      <c r="L15" s="1169"/>
      <c r="M15" s="77"/>
      <c r="N15" s="77"/>
      <c r="O15" s="77"/>
      <c r="P15" s="77"/>
      <c r="Q15" s="77"/>
    </row>
    <row r="16" spans="1:17" ht="24" customHeight="1" x14ac:dyDescent="0.25">
      <c r="A16" s="78" t="s">
        <v>156</v>
      </c>
      <c r="B16" s="80" t="str">
        <f t="shared" si="0"/>
        <v/>
      </c>
      <c r="C16" s="80" t="s">
        <v>148</v>
      </c>
      <c r="D16" s="81" t="s">
        <v>164</v>
      </c>
      <c r="E16" s="1166"/>
      <c r="F16" s="1167"/>
      <c r="G16" s="1168" t="s">
        <v>158</v>
      </c>
      <c r="H16" s="1169"/>
      <c r="I16" s="1166"/>
      <c r="J16" s="1167"/>
      <c r="K16" s="1168" t="s">
        <v>158</v>
      </c>
      <c r="L16" s="1169"/>
      <c r="M16" s="77"/>
      <c r="N16" s="77"/>
      <c r="O16" s="77"/>
      <c r="P16" s="77"/>
      <c r="Q16" s="77"/>
    </row>
    <row r="17" spans="1:17" ht="24" customHeight="1" x14ac:dyDescent="0.25">
      <c r="A17" s="78" t="s">
        <v>156</v>
      </c>
      <c r="B17" s="80" t="str">
        <f t="shared" si="0"/>
        <v/>
      </c>
      <c r="C17" s="80" t="s">
        <v>148</v>
      </c>
      <c r="D17" s="81" t="s">
        <v>165</v>
      </c>
      <c r="E17" s="1166"/>
      <c r="F17" s="1167"/>
      <c r="G17" s="1168" t="s">
        <v>158</v>
      </c>
      <c r="H17" s="1169"/>
      <c r="I17" s="1166"/>
      <c r="J17" s="1167"/>
      <c r="K17" s="1168" t="s">
        <v>158</v>
      </c>
      <c r="L17" s="1169"/>
      <c r="M17" s="77"/>
      <c r="N17" s="77"/>
      <c r="O17" s="77"/>
      <c r="P17" s="77"/>
      <c r="Q17" s="77"/>
    </row>
    <row r="18" spans="1:17" ht="24" customHeight="1" x14ac:dyDescent="0.25">
      <c r="A18" s="78" t="s">
        <v>156</v>
      </c>
      <c r="B18" s="80" t="str">
        <f t="shared" si="0"/>
        <v/>
      </c>
      <c r="C18" s="80" t="s">
        <v>148</v>
      </c>
      <c r="D18" s="81" t="s">
        <v>69</v>
      </c>
      <c r="E18" s="1166"/>
      <c r="F18" s="1167"/>
      <c r="G18" s="1168" t="s">
        <v>158</v>
      </c>
      <c r="H18" s="1169"/>
      <c r="I18" s="1166"/>
      <c r="J18" s="1167"/>
      <c r="K18" s="1168" t="s">
        <v>158</v>
      </c>
      <c r="L18" s="1169"/>
      <c r="M18" s="77"/>
      <c r="N18" s="1165" t="s">
        <v>166</v>
      </c>
      <c r="O18" s="1165"/>
      <c r="P18" s="1165"/>
      <c r="Q18" s="77"/>
    </row>
    <row r="19" spans="1:17" ht="24" customHeight="1" x14ac:dyDescent="0.25">
      <c r="A19" s="78" t="s">
        <v>156</v>
      </c>
      <c r="B19" s="80" t="str">
        <f>IF(B$10=0,"",B$10+1)</f>
        <v/>
      </c>
      <c r="C19" s="80" t="s">
        <v>148</v>
      </c>
      <c r="D19" s="81" t="s">
        <v>167</v>
      </c>
      <c r="E19" s="1166"/>
      <c r="F19" s="1167"/>
      <c r="G19" s="1168" t="s">
        <v>158</v>
      </c>
      <c r="H19" s="1169"/>
      <c r="I19" s="1166"/>
      <c r="J19" s="1167"/>
      <c r="K19" s="1168" t="s">
        <v>158</v>
      </c>
      <c r="L19" s="1169"/>
      <c r="M19" s="77"/>
      <c r="N19" s="1165"/>
      <c r="O19" s="1165"/>
      <c r="P19" s="1165"/>
      <c r="Q19" s="77"/>
    </row>
    <row r="20" spans="1:17" ht="24" customHeight="1" x14ac:dyDescent="0.25">
      <c r="A20" s="78" t="s">
        <v>156</v>
      </c>
      <c r="B20" s="80" t="str">
        <f>IF(B$10=0,"",B$10+1)</f>
        <v/>
      </c>
      <c r="C20" s="80" t="s">
        <v>148</v>
      </c>
      <c r="D20" s="81" t="s">
        <v>168</v>
      </c>
      <c r="E20" s="1166"/>
      <c r="F20" s="1167"/>
      <c r="G20" s="1168" t="s">
        <v>158</v>
      </c>
      <c r="H20" s="1169"/>
      <c r="I20" s="1166"/>
      <c r="J20" s="1167"/>
      <c r="K20" s="1168" t="s">
        <v>158</v>
      </c>
      <c r="L20" s="1169"/>
      <c r="M20" s="77"/>
      <c r="N20" s="1165"/>
      <c r="O20" s="1165"/>
      <c r="P20" s="1165"/>
      <c r="Q20" s="77"/>
    </row>
    <row r="21" spans="1:17" ht="24" customHeight="1" thickBot="1" x14ac:dyDescent="0.3">
      <c r="A21" s="83" t="s">
        <v>156</v>
      </c>
      <c r="B21" s="84" t="str">
        <f>IF(B$10=0,"",B$10+1)</f>
        <v/>
      </c>
      <c r="C21" s="84" t="s">
        <v>148</v>
      </c>
      <c r="D21" s="85" t="s">
        <v>169</v>
      </c>
      <c r="E21" s="1157"/>
      <c r="F21" s="1158"/>
      <c r="G21" s="1159" t="s">
        <v>158</v>
      </c>
      <c r="H21" s="1160"/>
      <c r="I21" s="1157"/>
      <c r="J21" s="1158"/>
      <c r="K21" s="1159" t="s">
        <v>158</v>
      </c>
      <c r="L21" s="1160"/>
      <c r="M21" s="77"/>
      <c r="N21" s="1161" t="e">
        <f>ROUNDDOWN((I22/E22*100),1)</f>
        <v>#DIV/0!</v>
      </c>
      <c r="O21" s="1162"/>
      <c r="P21" s="1150" t="s">
        <v>170</v>
      </c>
      <c r="Q21" s="77"/>
    </row>
    <row r="22" spans="1:17" ht="24" customHeight="1" thickTop="1" x14ac:dyDescent="0.25">
      <c r="A22" s="1152" t="s">
        <v>171</v>
      </c>
      <c r="B22" s="1152"/>
      <c r="C22" s="1152"/>
      <c r="D22" s="1152"/>
      <c r="E22" s="1153">
        <f>SUM(E10:G21)</f>
        <v>0</v>
      </c>
      <c r="F22" s="1154"/>
      <c r="G22" s="1155" t="s">
        <v>172</v>
      </c>
      <c r="H22" s="1156"/>
      <c r="I22" s="1153">
        <f>SUM(I10:K21)</f>
        <v>0</v>
      </c>
      <c r="J22" s="1154"/>
      <c r="K22" s="1155" t="s">
        <v>173</v>
      </c>
      <c r="L22" s="1156"/>
      <c r="M22" s="77"/>
      <c r="N22" s="1163"/>
      <c r="O22" s="1164"/>
      <c r="P22" s="1151"/>
      <c r="Q22" s="77"/>
    </row>
    <row r="23" spans="1:17" x14ac:dyDescent="0.25">
      <c r="A23" s="86" t="s">
        <v>174</v>
      </c>
      <c r="B23" s="87"/>
      <c r="C23" s="87"/>
      <c r="D23" s="87"/>
      <c r="E23" s="88"/>
      <c r="F23" s="88"/>
      <c r="G23" s="89"/>
      <c r="H23" s="89"/>
      <c r="I23" s="88"/>
      <c r="J23" s="88"/>
      <c r="K23" s="89"/>
      <c r="L23" s="89"/>
      <c r="M23" s="77"/>
      <c r="N23" s="90"/>
      <c r="O23" s="90"/>
      <c r="P23" s="90"/>
      <c r="Q23" s="77"/>
    </row>
    <row r="24" spans="1:17" x14ac:dyDescent="0.25">
      <c r="A24" s="77" t="s">
        <v>175</v>
      </c>
      <c r="B24" s="77"/>
      <c r="C24" s="77"/>
      <c r="D24" s="77"/>
      <c r="E24" s="77"/>
      <c r="F24" s="77"/>
      <c r="G24" s="77"/>
      <c r="H24" s="77"/>
      <c r="I24" s="77"/>
      <c r="J24" s="77"/>
      <c r="K24" s="77"/>
      <c r="L24" s="77"/>
      <c r="M24" s="77"/>
      <c r="N24" s="77"/>
      <c r="O24" s="77"/>
      <c r="P24" s="77"/>
      <c r="Q24" s="74"/>
    </row>
    <row r="25" spans="1:17" ht="9" customHeight="1" x14ac:dyDescent="0.25">
      <c r="A25" s="77"/>
      <c r="B25" s="77"/>
      <c r="C25" s="77"/>
      <c r="D25" s="77"/>
      <c r="E25" s="77"/>
      <c r="F25" s="77"/>
      <c r="G25" s="77"/>
      <c r="H25" s="77"/>
      <c r="I25" s="77"/>
      <c r="J25" s="77"/>
      <c r="K25" s="77"/>
      <c r="L25" s="77"/>
      <c r="M25" s="77"/>
      <c r="N25" s="77"/>
      <c r="O25" s="77"/>
      <c r="P25" s="77"/>
      <c r="Q25" s="74"/>
    </row>
    <row r="26" spans="1:17" x14ac:dyDescent="0.25">
      <c r="A26" s="77"/>
      <c r="B26" s="77" t="s">
        <v>176</v>
      </c>
      <c r="C26" s="77"/>
      <c r="D26" s="77"/>
      <c r="E26" s="77"/>
      <c r="F26" s="77"/>
      <c r="G26" s="77"/>
      <c r="H26" s="91" t="s">
        <v>177</v>
      </c>
      <c r="I26" s="92"/>
      <c r="J26" s="91" t="s">
        <v>148</v>
      </c>
      <c r="K26" s="92"/>
      <c r="L26" s="91" t="s">
        <v>178</v>
      </c>
      <c r="M26" s="92"/>
      <c r="N26" s="91" t="s">
        <v>148</v>
      </c>
      <c r="O26" s="92"/>
      <c r="P26" s="91" t="s">
        <v>179</v>
      </c>
      <c r="Q26" s="74"/>
    </row>
    <row r="27" spans="1:17" ht="24" customHeight="1" x14ac:dyDescent="0.25">
      <c r="A27" s="77"/>
      <c r="B27" s="93">
        <v>1</v>
      </c>
      <c r="C27" s="1147"/>
      <c r="D27" s="1148"/>
      <c r="E27" s="1148"/>
      <c r="F27" s="1148"/>
      <c r="G27" s="1148"/>
      <c r="H27" s="1149"/>
      <c r="I27" s="93">
        <v>8</v>
      </c>
      <c r="J27" s="1147"/>
      <c r="K27" s="1148"/>
      <c r="L27" s="1148"/>
      <c r="M27" s="1148"/>
      <c r="N27" s="1148"/>
      <c r="O27" s="1148"/>
      <c r="P27" s="1149"/>
      <c r="Q27" s="90"/>
    </row>
    <row r="28" spans="1:17" ht="24" customHeight="1" x14ac:dyDescent="0.25">
      <c r="A28" s="77"/>
      <c r="B28" s="93">
        <v>2</v>
      </c>
      <c r="C28" s="1147"/>
      <c r="D28" s="1148"/>
      <c r="E28" s="1148"/>
      <c r="F28" s="1148"/>
      <c r="G28" s="1148"/>
      <c r="H28" s="1149"/>
      <c r="I28" s="93">
        <v>9</v>
      </c>
      <c r="J28" s="1147"/>
      <c r="K28" s="1148"/>
      <c r="L28" s="1148"/>
      <c r="M28" s="1148"/>
      <c r="N28" s="1148"/>
      <c r="O28" s="1148"/>
      <c r="P28" s="1149"/>
      <c r="Q28" s="90"/>
    </row>
    <row r="29" spans="1:17" ht="24" customHeight="1" x14ac:dyDescent="0.25">
      <c r="A29" s="77"/>
      <c r="B29" s="93">
        <v>3</v>
      </c>
      <c r="C29" s="1147"/>
      <c r="D29" s="1148"/>
      <c r="E29" s="1148"/>
      <c r="F29" s="1148"/>
      <c r="G29" s="1148"/>
      <c r="H29" s="1149"/>
      <c r="I29" s="93">
        <v>10</v>
      </c>
      <c r="J29" s="1147"/>
      <c r="K29" s="1148"/>
      <c r="L29" s="1148"/>
      <c r="M29" s="1148"/>
      <c r="N29" s="1148"/>
      <c r="O29" s="1148"/>
      <c r="P29" s="1149"/>
      <c r="Q29" s="90"/>
    </row>
    <row r="30" spans="1:17" ht="24" customHeight="1" x14ac:dyDescent="0.25">
      <c r="A30" s="77"/>
      <c r="B30" s="93">
        <v>4</v>
      </c>
      <c r="C30" s="1147"/>
      <c r="D30" s="1148"/>
      <c r="E30" s="1148"/>
      <c r="F30" s="1148"/>
      <c r="G30" s="1148"/>
      <c r="H30" s="1149"/>
      <c r="I30" s="93">
        <v>11</v>
      </c>
      <c r="J30" s="1147"/>
      <c r="K30" s="1148"/>
      <c r="L30" s="1148"/>
      <c r="M30" s="1148"/>
      <c r="N30" s="1148"/>
      <c r="O30" s="1148"/>
      <c r="P30" s="1149"/>
      <c r="Q30" s="90"/>
    </row>
    <row r="31" spans="1:17" ht="24" customHeight="1" x14ac:dyDescent="0.25">
      <c r="A31" s="77"/>
      <c r="B31" s="93">
        <v>5</v>
      </c>
      <c r="C31" s="1147"/>
      <c r="D31" s="1148"/>
      <c r="E31" s="1148"/>
      <c r="F31" s="1148"/>
      <c r="G31" s="1148"/>
      <c r="H31" s="1149"/>
      <c r="I31" s="93">
        <v>12</v>
      </c>
      <c r="J31" s="1147"/>
      <c r="K31" s="1148"/>
      <c r="L31" s="1148"/>
      <c r="M31" s="1148"/>
      <c r="N31" s="1148"/>
      <c r="O31" s="1148"/>
      <c r="P31" s="1149"/>
      <c r="Q31" s="90"/>
    </row>
    <row r="32" spans="1:17" ht="24" customHeight="1" x14ac:dyDescent="0.25">
      <c r="A32" s="77"/>
      <c r="B32" s="93">
        <v>6</v>
      </c>
      <c r="C32" s="1147"/>
      <c r="D32" s="1148"/>
      <c r="E32" s="1148"/>
      <c r="F32" s="1148"/>
      <c r="G32" s="1148"/>
      <c r="H32" s="1149"/>
      <c r="I32" s="93">
        <v>13</v>
      </c>
      <c r="J32" s="1147"/>
      <c r="K32" s="1148"/>
      <c r="L32" s="1148"/>
      <c r="M32" s="1148"/>
      <c r="N32" s="1148"/>
      <c r="O32" s="1148"/>
      <c r="P32" s="1149"/>
      <c r="Q32" s="90"/>
    </row>
    <row r="33" spans="1:17" ht="24" customHeight="1" x14ac:dyDescent="0.25">
      <c r="A33" s="77"/>
      <c r="B33" s="93">
        <v>7</v>
      </c>
      <c r="C33" s="1147"/>
      <c r="D33" s="1148"/>
      <c r="E33" s="1148"/>
      <c r="F33" s="1148"/>
      <c r="G33" s="1148"/>
      <c r="H33" s="1149"/>
      <c r="I33" s="93">
        <v>14</v>
      </c>
      <c r="J33" s="1147"/>
      <c r="K33" s="1148"/>
      <c r="L33" s="1148"/>
      <c r="M33" s="1148"/>
      <c r="N33" s="1148"/>
      <c r="O33" s="1148"/>
      <c r="P33" s="1149"/>
      <c r="Q33" s="90"/>
    </row>
  </sheetData>
  <mergeCells count="83">
    <mergeCell ref="K1:L1"/>
    <mergeCell ref="A2:Q2"/>
    <mergeCell ref="A4:E4"/>
    <mergeCell ref="F4:Q4"/>
    <mergeCell ref="A5:E6"/>
    <mergeCell ref="F5:K5"/>
    <mergeCell ref="L5:Q5"/>
    <mergeCell ref="F6:K6"/>
    <mergeCell ref="L6:Q6"/>
    <mergeCell ref="A8:L8"/>
    <mergeCell ref="A9:D9"/>
    <mergeCell ref="E9:H9"/>
    <mergeCell ref="I9:L9"/>
    <mergeCell ref="E10:F10"/>
    <mergeCell ref="G10:H10"/>
    <mergeCell ref="I10:J10"/>
    <mergeCell ref="K10:L10"/>
    <mergeCell ref="E11:F11"/>
    <mergeCell ref="G11:H11"/>
    <mergeCell ref="I11:J11"/>
    <mergeCell ref="K11:L11"/>
    <mergeCell ref="E12:F12"/>
    <mergeCell ref="G12:H12"/>
    <mergeCell ref="I12:J12"/>
    <mergeCell ref="K12:L12"/>
    <mergeCell ref="E13:F13"/>
    <mergeCell ref="G13:H13"/>
    <mergeCell ref="I13:J13"/>
    <mergeCell ref="K13:L13"/>
    <mergeCell ref="E14:F14"/>
    <mergeCell ref="G14:H14"/>
    <mergeCell ref="I14:J14"/>
    <mergeCell ref="K14:L14"/>
    <mergeCell ref="E15:F15"/>
    <mergeCell ref="G15:H15"/>
    <mergeCell ref="I15:J15"/>
    <mergeCell ref="K15:L15"/>
    <mergeCell ref="E16:F16"/>
    <mergeCell ref="G16:H16"/>
    <mergeCell ref="I16:J16"/>
    <mergeCell ref="K16:L16"/>
    <mergeCell ref="E17:F17"/>
    <mergeCell ref="G17:H17"/>
    <mergeCell ref="I17:J17"/>
    <mergeCell ref="K17:L17"/>
    <mergeCell ref="E18:F18"/>
    <mergeCell ref="G18:H18"/>
    <mergeCell ref="I18:J18"/>
    <mergeCell ref="K18:L18"/>
    <mergeCell ref="N18:P20"/>
    <mergeCell ref="E19:F19"/>
    <mergeCell ref="G19:H19"/>
    <mergeCell ref="I19:J19"/>
    <mergeCell ref="K19:L19"/>
    <mergeCell ref="E20:F20"/>
    <mergeCell ref="G20:H20"/>
    <mergeCell ref="I20:J20"/>
    <mergeCell ref="K20:L20"/>
    <mergeCell ref="P21:P22"/>
    <mergeCell ref="A22:D22"/>
    <mergeCell ref="E22:F22"/>
    <mergeCell ref="G22:H22"/>
    <mergeCell ref="I22:J22"/>
    <mergeCell ref="K22:L22"/>
    <mergeCell ref="E21:F21"/>
    <mergeCell ref="G21:H21"/>
    <mergeCell ref="I21:J21"/>
    <mergeCell ref="K21:L21"/>
    <mergeCell ref="N21:O22"/>
    <mergeCell ref="C27:H27"/>
    <mergeCell ref="J27:P27"/>
    <mergeCell ref="C28:H28"/>
    <mergeCell ref="J28:P28"/>
    <mergeCell ref="C29:H29"/>
    <mergeCell ref="J29:P29"/>
    <mergeCell ref="C33:H33"/>
    <mergeCell ref="J33:P33"/>
    <mergeCell ref="C30:H30"/>
    <mergeCell ref="J30:P30"/>
    <mergeCell ref="C31:H31"/>
    <mergeCell ref="J31:P31"/>
    <mergeCell ref="C32:H32"/>
    <mergeCell ref="J32:P32"/>
  </mergeCells>
  <phoneticPr fontId="2"/>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1:Q34"/>
  <sheetViews>
    <sheetView workbookViewId="0">
      <selection activeCell="B1" sqref="B1"/>
    </sheetView>
  </sheetViews>
  <sheetFormatPr defaultColWidth="9" defaultRowHeight="12.75" x14ac:dyDescent="0.25"/>
  <cols>
    <col min="1" max="17" width="4.73046875" style="7" customWidth="1"/>
    <col min="18" max="16384" width="9" style="7"/>
  </cols>
  <sheetData>
    <row r="1" spans="1:17" ht="16.5" thickBot="1" x14ac:dyDescent="0.3">
      <c r="N1" s="1199" t="s">
        <v>180</v>
      </c>
      <c r="O1" s="1200"/>
      <c r="P1" s="1200"/>
      <c r="Q1" s="1201"/>
    </row>
    <row r="2" spans="1:17" x14ac:dyDescent="0.25">
      <c r="A2" s="74"/>
      <c r="B2" s="74"/>
      <c r="C2" s="74"/>
      <c r="D2" s="74"/>
      <c r="E2" s="74"/>
      <c r="F2" s="74"/>
      <c r="G2" s="74"/>
      <c r="H2" s="74"/>
      <c r="I2" s="74"/>
      <c r="J2" s="74"/>
      <c r="K2" s="1176" t="s">
        <v>181</v>
      </c>
      <c r="L2" s="1176"/>
      <c r="M2" s="75" t="s">
        <v>148</v>
      </c>
      <c r="N2" s="76">
        <v>4</v>
      </c>
      <c r="O2" s="75" t="s">
        <v>149</v>
      </c>
      <c r="P2" s="76">
        <v>15</v>
      </c>
      <c r="Q2" s="75" t="s">
        <v>150</v>
      </c>
    </row>
    <row r="3" spans="1:17" ht="30.75" customHeight="1" x14ac:dyDescent="0.25">
      <c r="A3" s="1177" t="s">
        <v>151</v>
      </c>
      <c r="B3" s="1177"/>
      <c r="C3" s="1177"/>
      <c r="D3" s="1177"/>
      <c r="E3" s="1177"/>
      <c r="F3" s="1177"/>
      <c r="G3" s="1177"/>
      <c r="H3" s="1177"/>
      <c r="I3" s="1177"/>
      <c r="J3" s="1177"/>
      <c r="K3" s="1177"/>
      <c r="L3" s="1177"/>
      <c r="M3" s="1177"/>
      <c r="N3" s="1177"/>
      <c r="O3" s="1177"/>
      <c r="P3" s="1177"/>
      <c r="Q3" s="1177"/>
    </row>
    <row r="4" spans="1:17" x14ac:dyDescent="0.25">
      <c r="A4" s="74"/>
      <c r="B4" s="74"/>
      <c r="C4" s="74"/>
      <c r="D4" s="74"/>
      <c r="E4" s="74"/>
      <c r="F4" s="74"/>
      <c r="G4" s="74"/>
      <c r="H4" s="74"/>
      <c r="I4" s="74"/>
      <c r="J4" s="74"/>
      <c r="K4" s="74"/>
      <c r="L4" s="74"/>
      <c r="M4" s="77"/>
      <c r="N4" s="77"/>
      <c r="O4" s="77"/>
      <c r="P4" s="77"/>
      <c r="Q4" s="74"/>
    </row>
    <row r="5" spans="1:17" ht="30" customHeight="1" x14ac:dyDescent="0.25">
      <c r="A5" s="1171" t="s">
        <v>152</v>
      </c>
      <c r="B5" s="1171"/>
      <c r="C5" s="1171"/>
      <c r="D5" s="1171"/>
      <c r="E5" s="1171"/>
      <c r="F5" s="1202" t="s">
        <v>182</v>
      </c>
      <c r="G5" s="1203"/>
      <c r="H5" s="1203"/>
      <c r="I5" s="1203"/>
      <c r="J5" s="1203"/>
      <c r="K5" s="1203"/>
      <c r="L5" s="1203"/>
      <c r="M5" s="1203"/>
      <c r="N5" s="1203"/>
      <c r="O5" s="1203"/>
      <c r="P5" s="1203"/>
      <c r="Q5" s="1204"/>
    </row>
    <row r="6" spans="1:17" ht="30" customHeight="1" x14ac:dyDescent="0.25">
      <c r="A6" s="1181" t="s">
        <v>19</v>
      </c>
      <c r="B6" s="1182"/>
      <c r="C6" s="1182"/>
      <c r="D6" s="1182"/>
      <c r="E6" s="1183"/>
      <c r="F6" s="1187" t="s">
        <v>20</v>
      </c>
      <c r="G6" s="1188"/>
      <c r="H6" s="1188"/>
      <c r="I6" s="1188"/>
      <c r="J6" s="1188"/>
      <c r="K6" s="1189"/>
      <c r="L6" s="1187" t="s">
        <v>21</v>
      </c>
      <c r="M6" s="1188"/>
      <c r="N6" s="1188"/>
      <c r="O6" s="1188"/>
      <c r="P6" s="1188"/>
      <c r="Q6" s="1189"/>
    </row>
    <row r="7" spans="1:17" ht="30" customHeight="1" x14ac:dyDescent="0.25">
      <c r="A7" s="1184"/>
      <c r="B7" s="1185"/>
      <c r="C7" s="1185"/>
      <c r="D7" s="1185"/>
      <c r="E7" s="1186"/>
      <c r="F7" s="1190" t="str">
        <f>IF(N22&gt;=50,"該当","")</f>
        <v/>
      </c>
      <c r="G7" s="1191"/>
      <c r="H7" s="1191"/>
      <c r="I7" s="1191"/>
      <c r="J7" s="1191"/>
      <c r="K7" s="1192"/>
      <c r="L7" s="1190" t="str">
        <f>IF(N22&lt;50,IF(N22&gt;=25,"該当",""),"")</f>
        <v>該当</v>
      </c>
      <c r="M7" s="1191"/>
      <c r="N7" s="1191"/>
      <c r="O7" s="1191"/>
      <c r="P7" s="1191"/>
      <c r="Q7" s="1192"/>
    </row>
    <row r="8" spans="1:17" ht="7.5" customHeight="1" x14ac:dyDescent="0.25">
      <c r="A8" s="77"/>
      <c r="B8" s="77"/>
      <c r="C8" s="77"/>
      <c r="D8" s="77"/>
      <c r="E8" s="77"/>
      <c r="F8" s="77"/>
      <c r="G8" s="77"/>
      <c r="H8" s="77"/>
      <c r="I8" s="77"/>
      <c r="J8" s="77"/>
      <c r="K8" s="77"/>
      <c r="L8" s="77"/>
      <c r="M8" s="77"/>
      <c r="N8" s="77"/>
      <c r="O8" s="77"/>
      <c r="P8" s="77"/>
      <c r="Q8" s="77"/>
    </row>
    <row r="9" spans="1:17" ht="24.75" customHeight="1" x14ac:dyDescent="0.25">
      <c r="A9" s="1170" t="s">
        <v>153</v>
      </c>
      <c r="B9" s="1170"/>
      <c r="C9" s="1170"/>
      <c r="D9" s="1170"/>
      <c r="E9" s="1170"/>
      <c r="F9" s="1170"/>
      <c r="G9" s="1170"/>
      <c r="H9" s="1170"/>
      <c r="I9" s="1170"/>
      <c r="J9" s="1170"/>
      <c r="K9" s="1170"/>
      <c r="L9" s="1170"/>
      <c r="M9" s="77"/>
      <c r="N9" s="77"/>
      <c r="O9" s="77"/>
      <c r="P9" s="77"/>
      <c r="Q9" s="77"/>
    </row>
    <row r="10" spans="1:17" ht="39" customHeight="1" x14ac:dyDescent="0.25">
      <c r="A10" s="1171"/>
      <c r="B10" s="1171"/>
      <c r="C10" s="1171"/>
      <c r="D10" s="1171"/>
      <c r="E10" s="1172" t="s">
        <v>154</v>
      </c>
      <c r="F10" s="1148"/>
      <c r="G10" s="1148"/>
      <c r="H10" s="1149"/>
      <c r="I10" s="1173" t="s">
        <v>155</v>
      </c>
      <c r="J10" s="1174"/>
      <c r="K10" s="1174"/>
      <c r="L10" s="1175"/>
      <c r="M10" s="77"/>
      <c r="N10" s="77"/>
      <c r="O10" s="77"/>
      <c r="P10" s="77"/>
      <c r="Q10" s="77"/>
    </row>
    <row r="11" spans="1:17" ht="24.75" customHeight="1" x14ac:dyDescent="0.25">
      <c r="A11" s="78" t="s">
        <v>156</v>
      </c>
      <c r="B11" s="79">
        <v>3</v>
      </c>
      <c r="C11" s="80" t="s">
        <v>148</v>
      </c>
      <c r="D11" s="81" t="s">
        <v>157</v>
      </c>
      <c r="E11" s="1166">
        <v>158</v>
      </c>
      <c r="F11" s="1167"/>
      <c r="G11" s="1168" t="s">
        <v>158</v>
      </c>
      <c r="H11" s="1169"/>
      <c r="I11" s="1197">
        <v>48</v>
      </c>
      <c r="J11" s="1198"/>
      <c r="K11" s="1168" t="s">
        <v>158</v>
      </c>
      <c r="L11" s="1169"/>
      <c r="M11" s="77"/>
      <c r="N11" s="77"/>
      <c r="O11" s="77"/>
      <c r="P11" s="77"/>
      <c r="Q11" s="77"/>
    </row>
    <row r="12" spans="1:17" ht="24.75" customHeight="1" x14ac:dyDescent="0.25">
      <c r="A12" s="78" t="s">
        <v>156</v>
      </c>
      <c r="B12" s="80">
        <f>IF(B$11=0,"",B$11)</f>
        <v>3</v>
      </c>
      <c r="C12" s="80" t="s">
        <v>148</v>
      </c>
      <c r="D12" s="81" t="s">
        <v>159</v>
      </c>
      <c r="E12" s="1166">
        <v>148</v>
      </c>
      <c r="F12" s="1167"/>
      <c r="G12" s="1168" t="s">
        <v>158</v>
      </c>
      <c r="H12" s="1169"/>
      <c r="I12" s="1197">
        <v>46</v>
      </c>
      <c r="J12" s="1198"/>
      <c r="K12" s="1168" t="s">
        <v>158</v>
      </c>
      <c r="L12" s="1169"/>
      <c r="M12" s="77"/>
      <c r="N12" s="82"/>
      <c r="O12" s="82"/>
      <c r="P12" s="82"/>
      <c r="Q12" s="77"/>
    </row>
    <row r="13" spans="1:17" ht="24.75" customHeight="1" x14ac:dyDescent="0.25">
      <c r="A13" s="78" t="s">
        <v>156</v>
      </c>
      <c r="B13" s="80">
        <f t="shared" ref="B13:B19" si="0">IF(B$11=0,"",B$11)</f>
        <v>3</v>
      </c>
      <c r="C13" s="80" t="s">
        <v>148</v>
      </c>
      <c r="D13" s="81" t="s">
        <v>160</v>
      </c>
      <c r="E13" s="1166">
        <v>168</v>
      </c>
      <c r="F13" s="1167"/>
      <c r="G13" s="1168" t="s">
        <v>158</v>
      </c>
      <c r="H13" s="1169"/>
      <c r="I13" s="1197">
        <v>51</v>
      </c>
      <c r="J13" s="1198"/>
      <c r="K13" s="1168" t="s">
        <v>158</v>
      </c>
      <c r="L13" s="1169"/>
      <c r="M13" s="77"/>
      <c r="N13" s="77"/>
      <c r="O13" s="77"/>
      <c r="P13" s="77"/>
      <c r="Q13" s="77"/>
    </row>
    <row r="14" spans="1:17" ht="24.75" customHeight="1" x14ac:dyDescent="0.25">
      <c r="A14" s="78" t="s">
        <v>156</v>
      </c>
      <c r="B14" s="80">
        <f t="shared" si="0"/>
        <v>3</v>
      </c>
      <c r="C14" s="80" t="s">
        <v>148</v>
      </c>
      <c r="D14" s="81" t="s">
        <v>161</v>
      </c>
      <c r="E14" s="1166">
        <v>166</v>
      </c>
      <c r="F14" s="1167"/>
      <c r="G14" s="1168" t="s">
        <v>158</v>
      </c>
      <c r="H14" s="1169"/>
      <c r="I14" s="1197">
        <v>50</v>
      </c>
      <c r="J14" s="1198"/>
      <c r="K14" s="1168" t="s">
        <v>158</v>
      </c>
      <c r="L14" s="1169"/>
      <c r="M14" s="77"/>
      <c r="N14" s="77"/>
      <c r="O14" s="77"/>
      <c r="P14" s="77"/>
      <c r="Q14" s="77"/>
    </row>
    <row r="15" spans="1:17" ht="24.75" customHeight="1" x14ac:dyDescent="0.25">
      <c r="A15" s="78" t="s">
        <v>156</v>
      </c>
      <c r="B15" s="80">
        <f t="shared" si="0"/>
        <v>3</v>
      </c>
      <c r="C15" s="80" t="s">
        <v>148</v>
      </c>
      <c r="D15" s="81" t="s">
        <v>162</v>
      </c>
      <c r="E15" s="1166">
        <v>144</v>
      </c>
      <c r="F15" s="1167"/>
      <c r="G15" s="1168" t="s">
        <v>158</v>
      </c>
      <c r="H15" s="1169"/>
      <c r="I15" s="1197">
        <v>44</v>
      </c>
      <c r="J15" s="1198"/>
      <c r="K15" s="1168" t="s">
        <v>158</v>
      </c>
      <c r="L15" s="1169"/>
      <c r="M15" s="77"/>
      <c r="N15" s="77"/>
      <c r="O15" s="77"/>
      <c r="P15" s="77"/>
      <c r="Q15" s="77"/>
    </row>
    <row r="16" spans="1:17" ht="24.75" customHeight="1" x14ac:dyDescent="0.25">
      <c r="A16" s="78" t="s">
        <v>156</v>
      </c>
      <c r="B16" s="80">
        <f t="shared" si="0"/>
        <v>3</v>
      </c>
      <c r="C16" s="80" t="s">
        <v>148</v>
      </c>
      <c r="D16" s="81" t="s">
        <v>163</v>
      </c>
      <c r="E16" s="1166">
        <v>169</v>
      </c>
      <c r="F16" s="1167"/>
      <c r="G16" s="1168" t="s">
        <v>158</v>
      </c>
      <c r="H16" s="1169"/>
      <c r="I16" s="1197">
        <v>52</v>
      </c>
      <c r="J16" s="1198"/>
      <c r="K16" s="1168" t="s">
        <v>158</v>
      </c>
      <c r="L16" s="1169"/>
      <c r="M16" s="77"/>
      <c r="N16" s="77"/>
      <c r="O16" s="77"/>
      <c r="P16" s="77"/>
      <c r="Q16" s="77"/>
    </row>
    <row r="17" spans="1:17" ht="24.75" customHeight="1" x14ac:dyDescent="0.25">
      <c r="A17" s="78" t="s">
        <v>156</v>
      </c>
      <c r="B17" s="80">
        <f t="shared" si="0"/>
        <v>3</v>
      </c>
      <c r="C17" s="80" t="s">
        <v>148</v>
      </c>
      <c r="D17" s="81" t="s">
        <v>164</v>
      </c>
      <c r="E17" s="1166">
        <v>171</v>
      </c>
      <c r="F17" s="1167"/>
      <c r="G17" s="1168" t="s">
        <v>158</v>
      </c>
      <c r="H17" s="1169"/>
      <c r="I17" s="1197">
        <v>55</v>
      </c>
      <c r="J17" s="1198"/>
      <c r="K17" s="1168" t="s">
        <v>158</v>
      </c>
      <c r="L17" s="1169"/>
      <c r="M17" s="77"/>
      <c r="N17" s="77"/>
      <c r="O17" s="77"/>
      <c r="P17" s="77"/>
      <c r="Q17" s="77"/>
    </row>
    <row r="18" spans="1:17" ht="24.75" customHeight="1" x14ac:dyDescent="0.25">
      <c r="A18" s="78" t="s">
        <v>156</v>
      </c>
      <c r="B18" s="80">
        <f t="shared" si="0"/>
        <v>3</v>
      </c>
      <c r="C18" s="80" t="s">
        <v>148</v>
      </c>
      <c r="D18" s="81" t="s">
        <v>165</v>
      </c>
      <c r="E18" s="1166">
        <v>177</v>
      </c>
      <c r="F18" s="1167"/>
      <c r="G18" s="1168" t="s">
        <v>158</v>
      </c>
      <c r="H18" s="1169"/>
      <c r="I18" s="1197">
        <v>54</v>
      </c>
      <c r="J18" s="1198"/>
      <c r="K18" s="1168" t="s">
        <v>158</v>
      </c>
      <c r="L18" s="1169"/>
      <c r="M18" s="77"/>
      <c r="N18" s="77"/>
      <c r="O18" s="77"/>
      <c r="P18" s="77"/>
      <c r="Q18" s="77"/>
    </row>
    <row r="19" spans="1:17" ht="24.75" customHeight="1" x14ac:dyDescent="0.25">
      <c r="A19" s="78" t="s">
        <v>156</v>
      </c>
      <c r="B19" s="80">
        <f t="shared" si="0"/>
        <v>3</v>
      </c>
      <c r="C19" s="80" t="s">
        <v>148</v>
      </c>
      <c r="D19" s="81" t="s">
        <v>69</v>
      </c>
      <c r="E19" s="1166">
        <v>161</v>
      </c>
      <c r="F19" s="1167"/>
      <c r="G19" s="1168" t="s">
        <v>158</v>
      </c>
      <c r="H19" s="1169"/>
      <c r="I19" s="1197">
        <v>48</v>
      </c>
      <c r="J19" s="1198"/>
      <c r="K19" s="1168" t="s">
        <v>158</v>
      </c>
      <c r="L19" s="1169"/>
      <c r="M19" s="77"/>
      <c r="N19" s="1165" t="s">
        <v>166</v>
      </c>
      <c r="O19" s="1165"/>
      <c r="P19" s="1165"/>
      <c r="Q19" s="77"/>
    </row>
    <row r="20" spans="1:17" ht="24.75" customHeight="1" x14ac:dyDescent="0.25">
      <c r="A20" s="78" t="s">
        <v>156</v>
      </c>
      <c r="B20" s="80">
        <f>IF(B$11=0,"",B$11+1)</f>
        <v>4</v>
      </c>
      <c r="C20" s="80" t="s">
        <v>148</v>
      </c>
      <c r="D20" s="81" t="s">
        <v>167</v>
      </c>
      <c r="E20" s="1166">
        <v>158</v>
      </c>
      <c r="F20" s="1167"/>
      <c r="G20" s="1168" t="s">
        <v>158</v>
      </c>
      <c r="H20" s="1169"/>
      <c r="I20" s="1197">
        <v>44</v>
      </c>
      <c r="J20" s="1198"/>
      <c r="K20" s="1168" t="s">
        <v>158</v>
      </c>
      <c r="L20" s="1169"/>
      <c r="M20" s="77"/>
      <c r="N20" s="1165"/>
      <c r="O20" s="1165"/>
      <c r="P20" s="1165"/>
      <c r="Q20" s="77"/>
    </row>
    <row r="21" spans="1:17" ht="24.75" customHeight="1" x14ac:dyDescent="0.25">
      <c r="A21" s="78" t="s">
        <v>156</v>
      </c>
      <c r="B21" s="80">
        <f>IF(B$11=0,"",B$11+1)</f>
        <v>4</v>
      </c>
      <c r="C21" s="80" t="s">
        <v>148</v>
      </c>
      <c r="D21" s="81" t="s">
        <v>168</v>
      </c>
      <c r="E21" s="1166">
        <v>161</v>
      </c>
      <c r="F21" s="1167"/>
      <c r="G21" s="1168" t="s">
        <v>158</v>
      </c>
      <c r="H21" s="1169"/>
      <c r="I21" s="1197">
        <v>43</v>
      </c>
      <c r="J21" s="1198"/>
      <c r="K21" s="1168" t="s">
        <v>158</v>
      </c>
      <c r="L21" s="1169"/>
      <c r="M21" s="77"/>
      <c r="N21" s="1165"/>
      <c r="O21" s="1165"/>
      <c r="P21" s="1165"/>
      <c r="Q21" s="77"/>
    </row>
    <row r="22" spans="1:17" ht="24.75" customHeight="1" thickBot="1" x14ac:dyDescent="0.3">
      <c r="A22" s="83" t="s">
        <v>156</v>
      </c>
      <c r="B22" s="84">
        <f>IF(B$11=0,"",B$11+1)</f>
        <v>4</v>
      </c>
      <c r="C22" s="84" t="s">
        <v>148</v>
      </c>
      <c r="D22" s="85" t="s">
        <v>169</v>
      </c>
      <c r="E22" s="1157">
        <v>168</v>
      </c>
      <c r="F22" s="1158"/>
      <c r="G22" s="1159" t="s">
        <v>158</v>
      </c>
      <c r="H22" s="1160"/>
      <c r="I22" s="1195">
        <v>48</v>
      </c>
      <c r="J22" s="1196"/>
      <c r="K22" s="1159" t="s">
        <v>158</v>
      </c>
      <c r="L22" s="1160"/>
      <c r="M22" s="77"/>
      <c r="N22" s="1161">
        <f>ROUNDDOWN((I23/E23*100),1)</f>
        <v>29.9</v>
      </c>
      <c r="O22" s="1162"/>
      <c r="P22" s="1150" t="s">
        <v>170</v>
      </c>
      <c r="Q22" s="77"/>
    </row>
    <row r="23" spans="1:17" ht="24.75" customHeight="1" thickTop="1" x14ac:dyDescent="0.25">
      <c r="A23" s="1152" t="s">
        <v>171</v>
      </c>
      <c r="B23" s="1152"/>
      <c r="C23" s="1152"/>
      <c r="D23" s="1152"/>
      <c r="E23" s="1153">
        <f>SUM(E11:G22)</f>
        <v>1949</v>
      </c>
      <c r="F23" s="1154"/>
      <c r="G23" s="1155" t="s">
        <v>172</v>
      </c>
      <c r="H23" s="1156"/>
      <c r="I23" s="1193">
        <f>SUM(I11:K22)</f>
        <v>583</v>
      </c>
      <c r="J23" s="1194"/>
      <c r="K23" s="1155" t="s">
        <v>173</v>
      </c>
      <c r="L23" s="1156"/>
      <c r="M23" s="77"/>
      <c r="N23" s="1163"/>
      <c r="O23" s="1164"/>
      <c r="P23" s="1151"/>
      <c r="Q23" s="77"/>
    </row>
    <row r="24" spans="1:17" x14ac:dyDescent="0.25">
      <c r="A24" s="86" t="s">
        <v>174</v>
      </c>
      <c r="B24" s="87"/>
      <c r="C24" s="87"/>
      <c r="D24" s="87"/>
      <c r="E24" s="88"/>
      <c r="F24" s="88"/>
      <c r="G24" s="89"/>
      <c r="H24" s="89"/>
      <c r="I24" s="88"/>
      <c r="J24" s="88"/>
      <c r="K24" s="89"/>
      <c r="L24" s="89"/>
      <c r="M24" s="77"/>
      <c r="N24" s="90"/>
      <c r="O24" s="90"/>
      <c r="P24" s="90"/>
      <c r="Q24" s="77"/>
    </row>
    <row r="25" spans="1:17" x14ac:dyDescent="0.25">
      <c r="A25" s="77" t="s">
        <v>175</v>
      </c>
      <c r="B25" s="77"/>
      <c r="C25" s="77"/>
      <c r="D25" s="77"/>
      <c r="E25" s="77"/>
      <c r="F25" s="77"/>
      <c r="G25" s="77"/>
      <c r="H25" s="77"/>
      <c r="I25" s="77"/>
      <c r="J25" s="77"/>
      <c r="K25" s="77"/>
      <c r="L25" s="77"/>
      <c r="M25" s="77"/>
      <c r="N25" s="77"/>
      <c r="O25" s="77"/>
      <c r="P25" s="77"/>
      <c r="Q25" s="74"/>
    </row>
    <row r="26" spans="1:17" ht="9" customHeight="1" x14ac:dyDescent="0.25">
      <c r="A26" s="77"/>
      <c r="B26" s="77"/>
      <c r="C26" s="77"/>
      <c r="D26" s="77"/>
      <c r="E26" s="77"/>
      <c r="F26" s="77"/>
      <c r="G26" s="77"/>
      <c r="H26" s="77"/>
      <c r="I26" s="77"/>
      <c r="J26" s="77"/>
      <c r="K26" s="77"/>
      <c r="L26" s="77"/>
      <c r="M26" s="77"/>
      <c r="N26" s="77"/>
      <c r="O26" s="77"/>
      <c r="P26" s="77"/>
      <c r="Q26" s="74"/>
    </row>
    <row r="27" spans="1:17" x14ac:dyDescent="0.25">
      <c r="A27" s="77"/>
      <c r="B27" s="77" t="s">
        <v>176</v>
      </c>
      <c r="C27" s="77"/>
      <c r="D27" s="77"/>
      <c r="E27" s="77"/>
      <c r="F27" s="77"/>
      <c r="G27" s="77"/>
      <c r="H27" s="91" t="s">
        <v>177</v>
      </c>
      <c r="I27" s="92">
        <v>3</v>
      </c>
      <c r="J27" s="91" t="s">
        <v>148</v>
      </c>
      <c r="K27" s="92">
        <v>4</v>
      </c>
      <c r="L27" s="91" t="s">
        <v>178</v>
      </c>
      <c r="M27" s="92">
        <v>4</v>
      </c>
      <c r="N27" s="91" t="s">
        <v>148</v>
      </c>
      <c r="O27" s="92">
        <v>3</v>
      </c>
      <c r="P27" s="91" t="s">
        <v>179</v>
      </c>
      <c r="Q27" s="74"/>
    </row>
    <row r="28" spans="1:17" ht="24.75" customHeight="1" x14ac:dyDescent="0.25">
      <c r="A28" s="77"/>
      <c r="B28" s="93">
        <v>1</v>
      </c>
      <c r="C28" s="1147" t="s">
        <v>183</v>
      </c>
      <c r="D28" s="1148"/>
      <c r="E28" s="1148"/>
      <c r="F28" s="1148"/>
      <c r="G28" s="1148"/>
      <c r="H28" s="1149"/>
      <c r="I28" s="93">
        <v>8</v>
      </c>
      <c r="J28" s="1147"/>
      <c r="K28" s="1148"/>
      <c r="L28" s="1148"/>
      <c r="M28" s="1148"/>
      <c r="N28" s="1148"/>
      <c r="O28" s="1148"/>
      <c r="P28" s="1149"/>
      <c r="Q28" s="90"/>
    </row>
    <row r="29" spans="1:17" ht="24.75" customHeight="1" x14ac:dyDescent="0.25">
      <c r="A29" s="77"/>
      <c r="B29" s="93">
        <v>2</v>
      </c>
      <c r="C29" s="1147" t="s">
        <v>184</v>
      </c>
      <c r="D29" s="1148"/>
      <c r="E29" s="1148"/>
      <c r="F29" s="1148"/>
      <c r="G29" s="1148"/>
      <c r="H29" s="1149"/>
      <c r="I29" s="93">
        <v>9</v>
      </c>
      <c r="J29" s="1147"/>
      <c r="K29" s="1148"/>
      <c r="L29" s="1148"/>
      <c r="M29" s="1148"/>
      <c r="N29" s="1148"/>
      <c r="O29" s="1148"/>
      <c r="P29" s="1149"/>
      <c r="Q29" s="90"/>
    </row>
    <row r="30" spans="1:17" ht="24.75" customHeight="1" x14ac:dyDescent="0.25">
      <c r="A30" s="77"/>
      <c r="B30" s="93">
        <v>3</v>
      </c>
      <c r="C30" s="1147" t="s">
        <v>185</v>
      </c>
      <c r="D30" s="1148"/>
      <c r="E30" s="1148"/>
      <c r="F30" s="1148"/>
      <c r="G30" s="1148"/>
      <c r="H30" s="1149"/>
      <c r="I30" s="93">
        <v>10</v>
      </c>
      <c r="J30" s="1147"/>
      <c r="K30" s="1148"/>
      <c r="L30" s="1148"/>
      <c r="M30" s="1148"/>
      <c r="N30" s="1148"/>
      <c r="O30" s="1148"/>
      <c r="P30" s="1149"/>
      <c r="Q30" s="90"/>
    </row>
    <row r="31" spans="1:17" ht="24.75" customHeight="1" x14ac:dyDescent="0.25">
      <c r="A31" s="77"/>
      <c r="B31" s="93">
        <v>4</v>
      </c>
      <c r="C31" s="1147" t="s">
        <v>186</v>
      </c>
      <c r="D31" s="1148"/>
      <c r="E31" s="1148"/>
      <c r="F31" s="1148"/>
      <c r="G31" s="1148"/>
      <c r="H31" s="1149"/>
      <c r="I31" s="93">
        <v>11</v>
      </c>
      <c r="J31" s="1147"/>
      <c r="K31" s="1148"/>
      <c r="L31" s="1148"/>
      <c r="M31" s="1148"/>
      <c r="N31" s="1148"/>
      <c r="O31" s="1148"/>
      <c r="P31" s="1149"/>
      <c r="Q31" s="90"/>
    </row>
    <row r="32" spans="1:17" ht="24.75" customHeight="1" x14ac:dyDescent="0.25">
      <c r="A32" s="77"/>
      <c r="B32" s="93">
        <v>5</v>
      </c>
      <c r="C32" s="1147" t="s">
        <v>187</v>
      </c>
      <c r="D32" s="1148"/>
      <c r="E32" s="1148"/>
      <c r="F32" s="1148"/>
      <c r="G32" s="1148"/>
      <c r="H32" s="1149"/>
      <c r="I32" s="93">
        <v>12</v>
      </c>
      <c r="J32" s="1147"/>
      <c r="K32" s="1148"/>
      <c r="L32" s="1148"/>
      <c r="M32" s="1148"/>
      <c r="N32" s="1148"/>
      <c r="O32" s="1148"/>
      <c r="P32" s="1149"/>
      <c r="Q32" s="90"/>
    </row>
    <row r="33" spans="1:17" ht="24.75" customHeight="1" x14ac:dyDescent="0.25">
      <c r="A33" s="77"/>
      <c r="B33" s="93">
        <v>6</v>
      </c>
      <c r="C33" s="1147"/>
      <c r="D33" s="1148"/>
      <c r="E33" s="1148"/>
      <c r="F33" s="1148"/>
      <c r="G33" s="1148"/>
      <c r="H33" s="1149"/>
      <c r="I33" s="93">
        <v>13</v>
      </c>
      <c r="J33" s="1147"/>
      <c r="K33" s="1148"/>
      <c r="L33" s="1148"/>
      <c r="M33" s="1148"/>
      <c r="N33" s="1148"/>
      <c r="O33" s="1148"/>
      <c r="P33" s="1149"/>
      <c r="Q33" s="90"/>
    </row>
    <row r="34" spans="1:17" ht="24.75" customHeight="1" x14ac:dyDescent="0.25">
      <c r="A34" s="77"/>
      <c r="B34" s="93">
        <v>7</v>
      </c>
      <c r="C34" s="1147"/>
      <c r="D34" s="1148"/>
      <c r="E34" s="1148"/>
      <c r="F34" s="1148"/>
      <c r="G34" s="1148"/>
      <c r="H34" s="1149"/>
      <c r="I34" s="93">
        <v>14</v>
      </c>
      <c r="J34" s="1147"/>
      <c r="K34" s="1148"/>
      <c r="L34" s="1148"/>
      <c r="M34" s="1148"/>
      <c r="N34" s="1148"/>
      <c r="O34" s="1148"/>
      <c r="P34" s="1149"/>
      <c r="Q34" s="90"/>
    </row>
  </sheetData>
  <mergeCells count="84">
    <mergeCell ref="N1:Q1"/>
    <mergeCell ref="K2:L2"/>
    <mergeCell ref="A3:Q3"/>
    <mergeCell ref="A5:E5"/>
    <mergeCell ref="F5:Q5"/>
    <mergeCell ref="A6:E7"/>
    <mergeCell ref="F6:K6"/>
    <mergeCell ref="L6:Q6"/>
    <mergeCell ref="F7:K7"/>
    <mergeCell ref="L7:Q7"/>
    <mergeCell ref="A9:L9"/>
    <mergeCell ref="A10:D10"/>
    <mergeCell ref="E10:H10"/>
    <mergeCell ref="I10:L10"/>
    <mergeCell ref="E11:F11"/>
    <mergeCell ref="G11:H11"/>
    <mergeCell ref="I11:J11"/>
    <mergeCell ref="K11:L11"/>
    <mergeCell ref="E12:F12"/>
    <mergeCell ref="G12:H12"/>
    <mergeCell ref="I12:J12"/>
    <mergeCell ref="K12:L12"/>
    <mergeCell ref="E13:F13"/>
    <mergeCell ref="G13:H13"/>
    <mergeCell ref="I13:J13"/>
    <mergeCell ref="K13:L13"/>
    <mergeCell ref="E14:F14"/>
    <mergeCell ref="G14:H14"/>
    <mergeCell ref="I14:J14"/>
    <mergeCell ref="K14:L14"/>
    <mergeCell ref="E15:F15"/>
    <mergeCell ref="G15:H15"/>
    <mergeCell ref="I15:J15"/>
    <mergeCell ref="K15:L15"/>
    <mergeCell ref="E16:F16"/>
    <mergeCell ref="G16:H16"/>
    <mergeCell ref="I16:J16"/>
    <mergeCell ref="K16:L16"/>
    <mergeCell ref="E17:F17"/>
    <mergeCell ref="G17:H17"/>
    <mergeCell ref="I17:J17"/>
    <mergeCell ref="K17:L17"/>
    <mergeCell ref="E18:F18"/>
    <mergeCell ref="G18:H18"/>
    <mergeCell ref="I18:J18"/>
    <mergeCell ref="K18:L18"/>
    <mergeCell ref="E19:F19"/>
    <mergeCell ref="G19:H19"/>
    <mergeCell ref="I19:J19"/>
    <mergeCell ref="K19:L19"/>
    <mergeCell ref="N19:P21"/>
    <mergeCell ref="E20:F20"/>
    <mergeCell ref="G20:H20"/>
    <mergeCell ref="I20:J20"/>
    <mergeCell ref="K20:L20"/>
    <mergeCell ref="E21:F21"/>
    <mergeCell ref="G21:H21"/>
    <mergeCell ref="I21:J21"/>
    <mergeCell ref="K21:L21"/>
    <mergeCell ref="P22:P23"/>
    <mergeCell ref="A23:D23"/>
    <mergeCell ref="E23:F23"/>
    <mergeCell ref="G23:H23"/>
    <mergeCell ref="I23:J23"/>
    <mergeCell ref="K23:L23"/>
    <mergeCell ref="E22:F22"/>
    <mergeCell ref="G22:H22"/>
    <mergeCell ref="I22:J22"/>
    <mergeCell ref="K22:L22"/>
    <mergeCell ref="N22:O23"/>
    <mergeCell ref="C28:H28"/>
    <mergeCell ref="J28:P28"/>
    <mergeCell ref="C29:H29"/>
    <mergeCell ref="J29:P29"/>
    <mergeCell ref="C30:H30"/>
    <mergeCell ref="J30:P30"/>
    <mergeCell ref="C34:H34"/>
    <mergeCell ref="J34:P34"/>
    <mergeCell ref="C31:H31"/>
    <mergeCell ref="J31:P31"/>
    <mergeCell ref="C32:H32"/>
    <mergeCell ref="J32:P32"/>
    <mergeCell ref="C33:H33"/>
    <mergeCell ref="J33:P33"/>
  </mergeCells>
  <phoneticPr fontId="2"/>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I15"/>
  <sheetViews>
    <sheetView view="pageBreakPreview" zoomScale="85" zoomScaleNormal="100" zoomScaleSheetLayoutView="85" workbookViewId="0">
      <selection activeCell="C9" sqref="C9:G9"/>
    </sheetView>
  </sheetViews>
  <sheetFormatPr defaultRowHeight="12.75" x14ac:dyDescent="0.25"/>
  <cols>
    <col min="1" max="1" width="1.46484375" style="160" customWidth="1"/>
    <col min="2" max="2" width="26.59765625" style="160" customWidth="1"/>
    <col min="3" max="3" width="4" style="160" customWidth="1"/>
    <col min="4" max="6" width="20.1328125" style="160" customWidth="1"/>
    <col min="7" max="7" width="3.1328125" style="160" customWidth="1"/>
    <col min="8" max="8" width="1.265625" style="160" customWidth="1"/>
    <col min="9" max="9" width="2.46484375" style="160" customWidth="1"/>
    <col min="10" max="256" width="9" style="160"/>
    <col min="257" max="257" width="3.73046875" style="160" customWidth="1"/>
    <col min="258" max="258" width="24.265625" style="160" customWidth="1"/>
    <col min="259" max="259" width="4" style="160" customWidth="1"/>
    <col min="260" max="262" width="20.1328125" style="160" customWidth="1"/>
    <col min="263" max="263" width="3.1328125" style="160" customWidth="1"/>
    <col min="264" max="264" width="3.73046875" style="160" customWidth="1"/>
    <col min="265" max="265" width="2.46484375" style="160" customWidth="1"/>
    <col min="266" max="512" width="9" style="160"/>
    <col min="513" max="513" width="3.73046875" style="160" customWidth="1"/>
    <col min="514" max="514" width="24.265625" style="160" customWidth="1"/>
    <col min="515" max="515" width="4" style="160" customWidth="1"/>
    <col min="516" max="518" width="20.1328125" style="160" customWidth="1"/>
    <col min="519" max="519" width="3.1328125" style="160" customWidth="1"/>
    <col min="520" max="520" width="3.73046875" style="160" customWidth="1"/>
    <col min="521" max="521" width="2.46484375" style="160" customWidth="1"/>
    <col min="522" max="768" width="9" style="160"/>
    <col min="769" max="769" width="3.73046875" style="160" customWidth="1"/>
    <col min="770" max="770" width="24.265625" style="160" customWidth="1"/>
    <col min="771" max="771" width="4" style="160" customWidth="1"/>
    <col min="772" max="774" width="20.1328125" style="160" customWidth="1"/>
    <col min="775" max="775" width="3.1328125" style="160" customWidth="1"/>
    <col min="776" max="776" width="3.73046875" style="160" customWidth="1"/>
    <col min="777" max="777" width="2.46484375" style="160" customWidth="1"/>
    <col min="778" max="1024" width="9" style="160"/>
    <col min="1025" max="1025" width="3.73046875" style="160" customWidth="1"/>
    <col min="1026" max="1026" width="24.265625" style="160" customWidth="1"/>
    <col min="1027" max="1027" width="4" style="160" customWidth="1"/>
    <col min="1028" max="1030" width="20.1328125" style="160" customWidth="1"/>
    <col min="1031" max="1031" width="3.1328125" style="160" customWidth="1"/>
    <col min="1032" max="1032" width="3.73046875" style="160" customWidth="1"/>
    <col min="1033" max="1033" width="2.46484375" style="160" customWidth="1"/>
    <col min="1034" max="1280" width="9" style="160"/>
    <col min="1281" max="1281" width="3.73046875" style="160" customWidth="1"/>
    <col min="1282" max="1282" width="24.265625" style="160" customWidth="1"/>
    <col min="1283" max="1283" width="4" style="160" customWidth="1"/>
    <col min="1284" max="1286" width="20.1328125" style="160" customWidth="1"/>
    <col min="1287" max="1287" width="3.1328125" style="160" customWidth="1"/>
    <col min="1288" max="1288" width="3.73046875" style="160" customWidth="1"/>
    <col min="1289" max="1289" width="2.46484375" style="160" customWidth="1"/>
    <col min="1290" max="1536" width="9" style="160"/>
    <col min="1537" max="1537" width="3.73046875" style="160" customWidth="1"/>
    <col min="1538" max="1538" width="24.265625" style="160" customWidth="1"/>
    <col min="1539" max="1539" width="4" style="160" customWidth="1"/>
    <col min="1540" max="1542" width="20.1328125" style="160" customWidth="1"/>
    <col min="1543" max="1543" width="3.1328125" style="160" customWidth="1"/>
    <col min="1544" max="1544" width="3.73046875" style="160" customWidth="1"/>
    <col min="1545" max="1545" width="2.46484375" style="160" customWidth="1"/>
    <col min="1546" max="1792" width="9" style="160"/>
    <col min="1793" max="1793" width="3.73046875" style="160" customWidth="1"/>
    <col min="1794" max="1794" width="24.265625" style="160" customWidth="1"/>
    <col min="1795" max="1795" width="4" style="160" customWidth="1"/>
    <col min="1796" max="1798" width="20.1328125" style="160" customWidth="1"/>
    <col min="1799" max="1799" width="3.1328125" style="160" customWidth="1"/>
    <col min="1800" max="1800" width="3.73046875" style="160" customWidth="1"/>
    <col min="1801" max="1801" width="2.46484375" style="160" customWidth="1"/>
    <col min="1802" max="2048" width="9" style="160"/>
    <col min="2049" max="2049" width="3.73046875" style="160" customWidth="1"/>
    <col min="2050" max="2050" width="24.265625" style="160" customWidth="1"/>
    <col min="2051" max="2051" width="4" style="160" customWidth="1"/>
    <col min="2052" max="2054" width="20.1328125" style="160" customWidth="1"/>
    <col min="2055" max="2055" width="3.1328125" style="160" customWidth="1"/>
    <col min="2056" max="2056" width="3.73046875" style="160" customWidth="1"/>
    <col min="2057" max="2057" width="2.46484375" style="160" customWidth="1"/>
    <col min="2058" max="2304" width="9" style="160"/>
    <col min="2305" max="2305" width="3.73046875" style="160" customWidth="1"/>
    <col min="2306" max="2306" width="24.265625" style="160" customWidth="1"/>
    <col min="2307" max="2307" width="4" style="160" customWidth="1"/>
    <col min="2308" max="2310" width="20.1328125" style="160" customWidth="1"/>
    <col min="2311" max="2311" width="3.1328125" style="160" customWidth="1"/>
    <col min="2312" max="2312" width="3.73046875" style="160" customWidth="1"/>
    <col min="2313" max="2313" width="2.46484375" style="160" customWidth="1"/>
    <col min="2314" max="2560" width="9" style="160"/>
    <col min="2561" max="2561" width="3.73046875" style="160" customWidth="1"/>
    <col min="2562" max="2562" width="24.265625" style="160" customWidth="1"/>
    <col min="2563" max="2563" width="4" style="160" customWidth="1"/>
    <col min="2564" max="2566" width="20.1328125" style="160" customWidth="1"/>
    <col min="2567" max="2567" width="3.1328125" style="160" customWidth="1"/>
    <col min="2568" max="2568" width="3.73046875" style="160" customWidth="1"/>
    <col min="2569" max="2569" width="2.46484375" style="160" customWidth="1"/>
    <col min="2570" max="2816" width="9" style="160"/>
    <col min="2817" max="2817" width="3.73046875" style="160" customWidth="1"/>
    <col min="2818" max="2818" width="24.265625" style="160" customWidth="1"/>
    <col min="2819" max="2819" width="4" style="160" customWidth="1"/>
    <col min="2820" max="2822" width="20.1328125" style="160" customWidth="1"/>
    <col min="2823" max="2823" width="3.1328125" style="160" customWidth="1"/>
    <col min="2824" max="2824" width="3.73046875" style="160" customWidth="1"/>
    <col min="2825" max="2825" width="2.46484375" style="160" customWidth="1"/>
    <col min="2826" max="3072" width="9" style="160"/>
    <col min="3073" max="3073" width="3.73046875" style="160" customWidth="1"/>
    <col min="3074" max="3074" width="24.265625" style="160" customWidth="1"/>
    <col min="3075" max="3075" width="4" style="160" customWidth="1"/>
    <col min="3076" max="3078" width="20.1328125" style="160" customWidth="1"/>
    <col min="3079" max="3079" width="3.1328125" style="160" customWidth="1"/>
    <col min="3080" max="3080" width="3.73046875" style="160" customWidth="1"/>
    <col min="3081" max="3081" width="2.46484375" style="160" customWidth="1"/>
    <col min="3082" max="3328" width="9" style="160"/>
    <col min="3329" max="3329" width="3.73046875" style="160" customWidth="1"/>
    <col min="3330" max="3330" width="24.265625" style="160" customWidth="1"/>
    <col min="3331" max="3331" width="4" style="160" customWidth="1"/>
    <col min="3332" max="3334" width="20.1328125" style="160" customWidth="1"/>
    <col min="3335" max="3335" width="3.1328125" style="160" customWidth="1"/>
    <col min="3336" max="3336" width="3.73046875" style="160" customWidth="1"/>
    <col min="3337" max="3337" width="2.46484375" style="160" customWidth="1"/>
    <col min="3338" max="3584" width="9" style="160"/>
    <col min="3585" max="3585" width="3.73046875" style="160" customWidth="1"/>
    <col min="3586" max="3586" width="24.265625" style="160" customWidth="1"/>
    <col min="3587" max="3587" width="4" style="160" customWidth="1"/>
    <col min="3588" max="3590" width="20.1328125" style="160" customWidth="1"/>
    <col min="3591" max="3591" width="3.1328125" style="160" customWidth="1"/>
    <col min="3592" max="3592" width="3.73046875" style="160" customWidth="1"/>
    <col min="3593" max="3593" width="2.46484375" style="160" customWidth="1"/>
    <col min="3594" max="3840" width="9" style="160"/>
    <col min="3841" max="3841" width="3.73046875" style="160" customWidth="1"/>
    <col min="3842" max="3842" width="24.265625" style="160" customWidth="1"/>
    <col min="3843" max="3843" width="4" style="160" customWidth="1"/>
    <col min="3844" max="3846" width="20.1328125" style="160" customWidth="1"/>
    <col min="3847" max="3847" width="3.1328125" style="160" customWidth="1"/>
    <col min="3848" max="3848" width="3.73046875" style="160" customWidth="1"/>
    <col min="3849" max="3849" width="2.46484375" style="160" customWidth="1"/>
    <col min="3850" max="4096" width="9" style="160"/>
    <col min="4097" max="4097" width="3.73046875" style="160" customWidth="1"/>
    <col min="4098" max="4098" width="24.265625" style="160" customWidth="1"/>
    <col min="4099" max="4099" width="4" style="160" customWidth="1"/>
    <col min="4100" max="4102" width="20.1328125" style="160" customWidth="1"/>
    <col min="4103" max="4103" width="3.1328125" style="160" customWidth="1"/>
    <col min="4104" max="4104" width="3.73046875" style="160" customWidth="1"/>
    <col min="4105" max="4105" width="2.46484375" style="160" customWidth="1"/>
    <col min="4106" max="4352" width="9" style="160"/>
    <col min="4353" max="4353" width="3.73046875" style="160" customWidth="1"/>
    <col min="4354" max="4354" width="24.265625" style="160" customWidth="1"/>
    <col min="4355" max="4355" width="4" style="160" customWidth="1"/>
    <col min="4356" max="4358" width="20.1328125" style="160" customWidth="1"/>
    <col min="4359" max="4359" width="3.1328125" style="160" customWidth="1"/>
    <col min="4360" max="4360" width="3.73046875" style="160" customWidth="1"/>
    <col min="4361" max="4361" width="2.46484375" style="160" customWidth="1"/>
    <col min="4362" max="4608" width="9" style="160"/>
    <col min="4609" max="4609" width="3.73046875" style="160" customWidth="1"/>
    <col min="4610" max="4610" width="24.265625" style="160" customWidth="1"/>
    <col min="4611" max="4611" width="4" style="160" customWidth="1"/>
    <col min="4612" max="4614" width="20.1328125" style="160" customWidth="1"/>
    <col min="4615" max="4615" width="3.1328125" style="160" customWidth="1"/>
    <col min="4616" max="4616" width="3.73046875" style="160" customWidth="1"/>
    <col min="4617" max="4617" width="2.46484375" style="160" customWidth="1"/>
    <col min="4618" max="4864" width="9" style="160"/>
    <col min="4865" max="4865" width="3.73046875" style="160" customWidth="1"/>
    <col min="4866" max="4866" width="24.265625" style="160" customWidth="1"/>
    <col min="4867" max="4867" width="4" style="160" customWidth="1"/>
    <col min="4868" max="4870" width="20.1328125" style="160" customWidth="1"/>
    <col min="4871" max="4871" width="3.1328125" style="160" customWidth="1"/>
    <col min="4872" max="4872" width="3.73046875" style="160" customWidth="1"/>
    <col min="4873" max="4873" width="2.46484375" style="160" customWidth="1"/>
    <col min="4874" max="5120" width="9" style="160"/>
    <col min="5121" max="5121" width="3.73046875" style="160" customWidth="1"/>
    <col min="5122" max="5122" width="24.265625" style="160" customWidth="1"/>
    <col min="5123" max="5123" width="4" style="160" customWidth="1"/>
    <col min="5124" max="5126" width="20.1328125" style="160" customWidth="1"/>
    <col min="5127" max="5127" width="3.1328125" style="160" customWidth="1"/>
    <col min="5128" max="5128" width="3.73046875" style="160" customWidth="1"/>
    <col min="5129" max="5129" width="2.46484375" style="160" customWidth="1"/>
    <col min="5130" max="5376" width="9" style="160"/>
    <col min="5377" max="5377" width="3.73046875" style="160" customWidth="1"/>
    <col min="5378" max="5378" width="24.265625" style="160" customWidth="1"/>
    <col min="5379" max="5379" width="4" style="160" customWidth="1"/>
    <col min="5380" max="5382" width="20.1328125" style="160" customWidth="1"/>
    <col min="5383" max="5383" width="3.1328125" style="160" customWidth="1"/>
    <col min="5384" max="5384" width="3.73046875" style="160" customWidth="1"/>
    <col min="5385" max="5385" width="2.46484375" style="160" customWidth="1"/>
    <col min="5386" max="5632" width="9" style="160"/>
    <col min="5633" max="5633" width="3.73046875" style="160" customWidth="1"/>
    <col min="5634" max="5634" width="24.265625" style="160" customWidth="1"/>
    <col min="5635" max="5635" width="4" style="160" customWidth="1"/>
    <col min="5636" max="5638" width="20.1328125" style="160" customWidth="1"/>
    <col min="5639" max="5639" width="3.1328125" style="160" customWidth="1"/>
    <col min="5640" max="5640" width="3.73046875" style="160" customWidth="1"/>
    <col min="5641" max="5641" width="2.46484375" style="160" customWidth="1"/>
    <col min="5642" max="5888" width="9" style="160"/>
    <col min="5889" max="5889" width="3.73046875" style="160" customWidth="1"/>
    <col min="5890" max="5890" width="24.265625" style="160" customWidth="1"/>
    <col min="5891" max="5891" width="4" style="160" customWidth="1"/>
    <col min="5892" max="5894" width="20.1328125" style="160" customWidth="1"/>
    <col min="5895" max="5895" width="3.1328125" style="160" customWidth="1"/>
    <col min="5896" max="5896" width="3.73046875" style="160" customWidth="1"/>
    <col min="5897" max="5897" width="2.46484375" style="160" customWidth="1"/>
    <col min="5898" max="6144" width="9" style="160"/>
    <col min="6145" max="6145" width="3.73046875" style="160" customWidth="1"/>
    <col min="6146" max="6146" width="24.265625" style="160" customWidth="1"/>
    <col min="6147" max="6147" width="4" style="160" customWidth="1"/>
    <col min="6148" max="6150" width="20.1328125" style="160" customWidth="1"/>
    <col min="6151" max="6151" width="3.1328125" style="160" customWidth="1"/>
    <col min="6152" max="6152" width="3.73046875" style="160" customWidth="1"/>
    <col min="6153" max="6153" width="2.46484375" style="160" customWidth="1"/>
    <col min="6154" max="6400" width="9" style="160"/>
    <col min="6401" max="6401" width="3.73046875" style="160" customWidth="1"/>
    <col min="6402" max="6402" width="24.265625" style="160" customWidth="1"/>
    <col min="6403" max="6403" width="4" style="160" customWidth="1"/>
    <col min="6404" max="6406" width="20.1328125" style="160" customWidth="1"/>
    <col min="6407" max="6407" width="3.1328125" style="160" customWidth="1"/>
    <col min="6408" max="6408" width="3.73046875" style="160" customWidth="1"/>
    <col min="6409" max="6409" width="2.46484375" style="160" customWidth="1"/>
    <col min="6410" max="6656" width="9" style="160"/>
    <col min="6657" max="6657" width="3.73046875" style="160" customWidth="1"/>
    <col min="6658" max="6658" width="24.265625" style="160" customWidth="1"/>
    <col min="6659" max="6659" width="4" style="160" customWidth="1"/>
    <col min="6660" max="6662" width="20.1328125" style="160" customWidth="1"/>
    <col min="6663" max="6663" width="3.1328125" style="160" customWidth="1"/>
    <col min="6664" max="6664" width="3.73046875" style="160" customWidth="1"/>
    <col min="6665" max="6665" width="2.46484375" style="160" customWidth="1"/>
    <col min="6666" max="6912" width="9" style="160"/>
    <col min="6913" max="6913" width="3.73046875" style="160" customWidth="1"/>
    <col min="6914" max="6914" width="24.265625" style="160" customWidth="1"/>
    <col min="6915" max="6915" width="4" style="160" customWidth="1"/>
    <col min="6916" max="6918" width="20.1328125" style="160" customWidth="1"/>
    <col min="6919" max="6919" width="3.1328125" style="160" customWidth="1"/>
    <col min="6920" max="6920" width="3.73046875" style="160" customWidth="1"/>
    <col min="6921" max="6921" width="2.46484375" style="160" customWidth="1"/>
    <col min="6922" max="7168" width="9" style="160"/>
    <col min="7169" max="7169" width="3.73046875" style="160" customWidth="1"/>
    <col min="7170" max="7170" width="24.265625" style="160" customWidth="1"/>
    <col min="7171" max="7171" width="4" style="160" customWidth="1"/>
    <col min="7172" max="7174" width="20.1328125" style="160" customWidth="1"/>
    <col min="7175" max="7175" width="3.1328125" style="160" customWidth="1"/>
    <col min="7176" max="7176" width="3.73046875" style="160" customWidth="1"/>
    <col min="7177" max="7177" width="2.46484375" style="160" customWidth="1"/>
    <col min="7178" max="7424" width="9" style="160"/>
    <col min="7425" max="7425" width="3.73046875" style="160" customWidth="1"/>
    <col min="7426" max="7426" width="24.265625" style="160" customWidth="1"/>
    <col min="7427" max="7427" width="4" style="160" customWidth="1"/>
    <col min="7428" max="7430" width="20.1328125" style="160" customWidth="1"/>
    <col min="7431" max="7431" width="3.1328125" style="160" customWidth="1"/>
    <col min="7432" max="7432" width="3.73046875" style="160" customWidth="1"/>
    <col min="7433" max="7433" width="2.46484375" style="160" customWidth="1"/>
    <col min="7434" max="7680" width="9" style="160"/>
    <col min="7681" max="7681" width="3.73046875" style="160" customWidth="1"/>
    <col min="7682" max="7682" width="24.265625" style="160" customWidth="1"/>
    <col min="7683" max="7683" width="4" style="160" customWidth="1"/>
    <col min="7684" max="7686" width="20.1328125" style="160" customWidth="1"/>
    <col min="7687" max="7687" width="3.1328125" style="160" customWidth="1"/>
    <col min="7688" max="7688" width="3.73046875" style="160" customWidth="1"/>
    <col min="7689" max="7689" width="2.46484375" style="160" customWidth="1"/>
    <col min="7690" max="7936" width="9" style="160"/>
    <col min="7937" max="7937" width="3.73046875" style="160" customWidth="1"/>
    <col min="7938" max="7938" width="24.265625" style="160" customWidth="1"/>
    <col min="7939" max="7939" width="4" style="160" customWidth="1"/>
    <col min="7940" max="7942" width="20.1328125" style="160" customWidth="1"/>
    <col min="7943" max="7943" width="3.1328125" style="160" customWidth="1"/>
    <col min="7944" max="7944" width="3.73046875" style="160" customWidth="1"/>
    <col min="7945" max="7945" width="2.46484375" style="160" customWidth="1"/>
    <col min="7946" max="8192" width="9" style="160"/>
    <col min="8193" max="8193" width="3.73046875" style="160" customWidth="1"/>
    <col min="8194" max="8194" width="24.265625" style="160" customWidth="1"/>
    <col min="8195" max="8195" width="4" style="160" customWidth="1"/>
    <col min="8196" max="8198" width="20.1328125" style="160" customWidth="1"/>
    <col min="8199" max="8199" width="3.1328125" style="160" customWidth="1"/>
    <col min="8200" max="8200" width="3.73046875" style="160" customWidth="1"/>
    <col min="8201" max="8201" width="2.46484375" style="160" customWidth="1"/>
    <col min="8202" max="8448" width="9" style="160"/>
    <col min="8449" max="8449" width="3.73046875" style="160" customWidth="1"/>
    <col min="8450" max="8450" width="24.265625" style="160" customWidth="1"/>
    <col min="8451" max="8451" width="4" style="160" customWidth="1"/>
    <col min="8452" max="8454" width="20.1328125" style="160" customWidth="1"/>
    <col min="8455" max="8455" width="3.1328125" style="160" customWidth="1"/>
    <col min="8456" max="8456" width="3.73046875" style="160" customWidth="1"/>
    <col min="8457" max="8457" width="2.46484375" style="160" customWidth="1"/>
    <col min="8458" max="8704" width="9" style="160"/>
    <col min="8705" max="8705" width="3.73046875" style="160" customWidth="1"/>
    <col min="8706" max="8706" width="24.265625" style="160" customWidth="1"/>
    <col min="8707" max="8707" width="4" style="160" customWidth="1"/>
    <col min="8708" max="8710" width="20.1328125" style="160" customWidth="1"/>
    <col min="8711" max="8711" width="3.1328125" style="160" customWidth="1"/>
    <col min="8712" max="8712" width="3.73046875" style="160" customWidth="1"/>
    <col min="8713" max="8713" width="2.46484375" style="160" customWidth="1"/>
    <col min="8714" max="8960" width="9" style="160"/>
    <col min="8961" max="8961" width="3.73046875" style="160" customWidth="1"/>
    <col min="8962" max="8962" width="24.265625" style="160" customWidth="1"/>
    <col min="8963" max="8963" width="4" style="160" customWidth="1"/>
    <col min="8964" max="8966" width="20.1328125" style="160" customWidth="1"/>
    <col min="8967" max="8967" width="3.1328125" style="160" customWidth="1"/>
    <col min="8968" max="8968" width="3.73046875" style="160" customWidth="1"/>
    <col min="8969" max="8969" width="2.46484375" style="160" customWidth="1"/>
    <col min="8970" max="9216" width="9" style="160"/>
    <col min="9217" max="9217" width="3.73046875" style="160" customWidth="1"/>
    <col min="9218" max="9218" width="24.265625" style="160" customWidth="1"/>
    <col min="9219" max="9219" width="4" style="160" customWidth="1"/>
    <col min="9220" max="9222" width="20.1328125" style="160" customWidth="1"/>
    <col min="9223" max="9223" width="3.1328125" style="160" customWidth="1"/>
    <col min="9224" max="9224" width="3.73046875" style="160" customWidth="1"/>
    <col min="9225" max="9225" width="2.46484375" style="160" customWidth="1"/>
    <col min="9226" max="9472" width="9" style="160"/>
    <col min="9473" max="9473" width="3.73046875" style="160" customWidth="1"/>
    <col min="9474" max="9474" width="24.265625" style="160" customWidth="1"/>
    <col min="9475" max="9475" width="4" style="160" customWidth="1"/>
    <col min="9476" max="9478" width="20.1328125" style="160" customWidth="1"/>
    <col min="9479" max="9479" width="3.1328125" style="160" customWidth="1"/>
    <col min="9480" max="9480" width="3.73046875" style="160" customWidth="1"/>
    <col min="9481" max="9481" width="2.46484375" style="160" customWidth="1"/>
    <col min="9482" max="9728" width="9" style="160"/>
    <col min="9729" max="9729" width="3.73046875" style="160" customWidth="1"/>
    <col min="9730" max="9730" width="24.265625" style="160" customWidth="1"/>
    <col min="9731" max="9731" width="4" style="160" customWidth="1"/>
    <col min="9732" max="9734" width="20.1328125" style="160" customWidth="1"/>
    <col min="9735" max="9735" width="3.1328125" style="160" customWidth="1"/>
    <col min="9736" max="9736" width="3.73046875" style="160" customWidth="1"/>
    <col min="9737" max="9737" width="2.46484375" style="160" customWidth="1"/>
    <col min="9738" max="9984" width="9" style="160"/>
    <col min="9985" max="9985" width="3.73046875" style="160" customWidth="1"/>
    <col min="9986" max="9986" width="24.265625" style="160" customWidth="1"/>
    <col min="9987" max="9987" width="4" style="160" customWidth="1"/>
    <col min="9988" max="9990" width="20.1328125" style="160" customWidth="1"/>
    <col min="9991" max="9991" width="3.1328125" style="160" customWidth="1"/>
    <col min="9992" max="9992" width="3.73046875" style="160" customWidth="1"/>
    <col min="9993" max="9993" width="2.46484375" style="160" customWidth="1"/>
    <col min="9994" max="10240" width="9" style="160"/>
    <col min="10241" max="10241" width="3.73046875" style="160" customWidth="1"/>
    <col min="10242" max="10242" width="24.265625" style="160" customWidth="1"/>
    <col min="10243" max="10243" width="4" style="160" customWidth="1"/>
    <col min="10244" max="10246" width="20.1328125" style="160" customWidth="1"/>
    <col min="10247" max="10247" width="3.1328125" style="160" customWidth="1"/>
    <col min="10248" max="10248" width="3.73046875" style="160" customWidth="1"/>
    <col min="10249" max="10249" width="2.46484375" style="160" customWidth="1"/>
    <col min="10250" max="10496" width="9" style="160"/>
    <col min="10497" max="10497" width="3.73046875" style="160" customWidth="1"/>
    <col min="10498" max="10498" width="24.265625" style="160" customWidth="1"/>
    <col min="10499" max="10499" width="4" style="160" customWidth="1"/>
    <col min="10500" max="10502" width="20.1328125" style="160" customWidth="1"/>
    <col min="10503" max="10503" width="3.1328125" style="160" customWidth="1"/>
    <col min="10504" max="10504" width="3.73046875" style="160" customWidth="1"/>
    <col min="10505" max="10505" width="2.46484375" style="160" customWidth="1"/>
    <col min="10506" max="10752" width="9" style="160"/>
    <col min="10753" max="10753" width="3.73046875" style="160" customWidth="1"/>
    <col min="10754" max="10754" width="24.265625" style="160" customWidth="1"/>
    <col min="10755" max="10755" width="4" style="160" customWidth="1"/>
    <col min="10756" max="10758" width="20.1328125" style="160" customWidth="1"/>
    <col min="10759" max="10759" width="3.1328125" style="160" customWidth="1"/>
    <col min="10760" max="10760" width="3.73046875" style="160" customWidth="1"/>
    <col min="10761" max="10761" width="2.46484375" style="160" customWidth="1"/>
    <col min="10762" max="11008" width="9" style="160"/>
    <col min="11009" max="11009" width="3.73046875" style="160" customWidth="1"/>
    <col min="11010" max="11010" width="24.265625" style="160" customWidth="1"/>
    <col min="11011" max="11011" width="4" style="160" customWidth="1"/>
    <col min="11012" max="11014" width="20.1328125" style="160" customWidth="1"/>
    <col min="11015" max="11015" width="3.1328125" style="160" customWidth="1"/>
    <col min="11016" max="11016" width="3.73046875" style="160" customWidth="1"/>
    <col min="11017" max="11017" width="2.46484375" style="160" customWidth="1"/>
    <col min="11018" max="11264" width="9" style="160"/>
    <col min="11265" max="11265" width="3.73046875" style="160" customWidth="1"/>
    <col min="11266" max="11266" width="24.265625" style="160" customWidth="1"/>
    <col min="11267" max="11267" width="4" style="160" customWidth="1"/>
    <col min="11268" max="11270" width="20.1328125" style="160" customWidth="1"/>
    <col min="11271" max="11271" width="3.1328125" style="160" customWidth="1"/>
    <col min="11272" max="11272" width="3.73046875" style="160" customWidth="1"/>
    <col min="11273" max="11273" width="2.46484375" style="160" customWidth="1"/>
    <col min="11274" max="11520" width="9" style="160"/>
    <col min="11521" max="11521" width="3.73046875" style="160" customWidth="1"/>
    <col min="11522" max="11522" width="24.265625" style="160" customWidth="1"/>
    <col min="11523" max="11523" width="4" style="160" customWidth="1"/>
    <col min="11524" max="11526" width="20.1328125" style="160" customWidth="1"/>
    <col min="11527" max="11527" width="3.1328125" style="160" customWidth="1"/>
    <col min="11528" max="11528" width="3.73046875" style="160" customWidth="1"/>
    <col min="11529" max="11529" width="2.46484375" style="160" customWidth="1"/>
    <col min="11530" max="11776" width="9" style="160"/>
    <col min="11777" max="11777" width="3.73046875" style="160" customWidth="1"/>
    <col min="11778" max="11778" width="24.265625" style="160" customWidth="1"/>
    <col min="11779" max="11779" width="4" style="160" customWidth="1"/>
    <col min="11780" max="11782" width="20.1328125" style="160" customWidth="1"/>
    <col min="11783" max="11783" width="3.1328125" style="160" customWidth="1"/>
    <col min="11784" max="11784" width="3.73046875" style="160" customWidth="1"/>
    <col min="11785" max="11785" width="2.46484375" style="160" customWidth="1"/>
    <col min="11786" max="12032" width="9" style="160"/>
    <col min="12033" max="12033" width="3.73046875" style="160" customWidth="1"/>
    <col min="12034" max="12034" width="24.265625" style="160" customWidth="1"/>
    <col min="12035" max="12035" width="4" style="160" customWidth="1"/>
    <col min="12036" max="12038" width="20.1328125" style="160" customWidth="1"/>
    <col min="12039" max="12039" width="3.1328125" style="160" customWidth="1"/>
    <col min="12040" max="12040" width="3.73046875" style="160" customWidth="1"/>
    <col min="12041" max="12041" width="2.46484375" style="160" customWidth="1"/>
    <col min="12042" max="12288" width="9" style="160"/>
    <col min="12289" max="12289" width="3.73046875" style="160" customWidth="1"/>
    <col min="12290" max="12290" width="24.265625" style="160" customWidth="1"/>
    <col min="12291" max="12291" width="4" style="160" customWidth="1"/>
    <col min="12292" max="12294" width="20.1328125" style="160" customWidth="1"/>
    <col min="12295" max="12295" width="3.1328125" style="160" customWidth="1"/>
    <col min="12296" max="12296" width="3.73046875" style="160" customWidth="1"/>
    <col min="12297" max="12297" width="2.46484375" style="160" customWidth="1"/>
    <col min="12298" max="12544" width="9" style="160"/>
    <col min="12545" max="12545" width="3.73046875" style="160" customWidth="1"/>
    <col min="12546" max="12546" width="24.265625" style="160" customWidth="1"/>
    <col min="12547" max="12547" width="4" style="160" customWidth="1"/>
    <col min="12548" max="12550" width="20.1328125" style="160" customWidth="1"/>
    <col min="12551" max="12551" width="3.1328125" style="160" customWidth="1"/>
    <col min="12552" max="12552" width="3.73046875" style="160" customWidth="1"/>
    <col min="12553" max="12553" width="2.46484375" style="160" customWidth="1"/>
    <col min="12554" max="12800" width="9" style="160"/>
    <col min="12801" max="12801" width="3.73046875" style="160" customWidth="1"/>
    <col min="12802" max="12802" width="24.265625" style="160" customWidth="1"/>
    <col min="12803" max="12803" width="4" style="160" customWidth="1"/>
    <col min="12804" max="12806" width="20.1328125" style="160" customWidth="1"/>
    <col min="12807" max="12807" width="3.1328125" style="160" customWidth="1"/>
    <col min="12808" max="12808" width="3.73046875" style="160" customWidth="1"/>
    <col min="12809" max="12809" width="2.46484375" style="160" customWidth="1"/>
    <col min="12810" max="13056" width="9" style="160"/>
    <col min="13057" max="13057" width="3.73046875" style="160" customWidth="1"/>
    <col min="13058" max="13058" width="24.265625" style="160" customWidth="1"/>
    <col min="13059" max="13059" width="4" style="160" customWidth="1"/>
    <col min="13060" max="13062" width="20.1328125" style="160" customWidth="1"/>
    <col min="13063" max="13063" width="3.1328125" style="160" customWidth="1"/>
    <col min="13064" max="13064" width="3.73046875" style="160" customWidth="1"/>
    <col min="13065" max="13065" width="2.46484375" style="160" customWidth="1"/>
    <col min="13066" max="13312" width="9" style="160"/>
    <col min="13313" max="13313" width="3.73046875" style="160" customWidth="1"/>
    <col min="13314" max="13314" width="24.265625" style="160" customWidth="1"/>
    <col min="13315" max="13315" width="4" style="160" customWidth="1"/>
    <col min="13316" max="13318" width="20.1328125" style="160" customWidth="1"/>
    <col min="13319" max="13319" width="3.1328125" style="160" customWidth="1"/>
    <col min="13320" max="13320" width="3.73046875" style="160" customWidth="1"/>
    <col min="13321" max="13321" width="2.46484375" style="160" customWidth="1"/>
    <col min="13322" max="13568" width="9" style="160"/>
    <col min="13569" max="13569" width="3.73046875" style="160" customWidth="1"/>
    <col min="13570" max="13570" width="24.265625" style="160" customWidth="1"/>
    <col min="13571" max="13571" width="4" style="160" customWidth="1"/>
    <col min="13572" max="13574" width="20.1328125" style="160" customWidth="1"/>
    <col min="13575" max="13575" width="3.1328125" style="160" customWidth="1"/>
    <col min="13576" max="13576" width="3.73046875" style="160" customWidth="1"/>
    <col min="13577" max="13577" width="2.46484375" style="160" customWidth="1"/>
    <col min="13578" max="13824" width="9" style="160"/>
    <col min="13825" max="13825" width="3.73046875" style="160" customWidth="1"/>
    <col min="13826" max="13826" width="24.265625" style="160" customWidth="1"/>
    <col min="13827" max="13827" width="4" style="160" customWidth="1"/>
    <col min="13828" max="13830" width="20.1328125" style="160" customWidth="1"/>
    <col min="13831" max="13831" width="3.1328125" style="160" customWidth="1"/>
    <col min="13832" max="13832" width="3.73046875" style="160" customWidth="1"/>
    <col min="13833" max="13833" width="2.46484375" style="160" customWidth="1"/>
    <col min="13834" max="14080" width="9" style="160"/>
    <col min="14081" max="14081" width="3.73046875" style="160" customWidth="1"/>
    <col min="14082" max="14082" width="24.265625" style="160" customWidth="1"/>
    <col min="14083" max="14083" width="4" style="160" customWidth="1"/>
    <col min="14084" max="14086" width="20.1328125" style="160" customWidth="1"/>
    <col min="14087" max="14087" width="3.1328125" style="160" customWidth="1"/>
    <col min="14088" max="14088" width="3.73046875" style="160" customWidth="1"/>
    <col min="14089" max="14089" width="2.46484375" style="160" customWidth="1"/>
    <col min="14090" max="14336" width="9" style="160"/>
    <col min="14337" max="14337" width="3.73046875" style="160" customWidth="1"/>
    <col min="14338" max="14338" width="24.265625" style="160" customWidth="1"/>
    <col min="14339" max="14339" width="4" style="160" customWidth="1"/>
    <col min="14340" max="14342" width="20.1328125" style="160" customWidth="1"/>
    <col min="14343" max="14343" width="3.1328125" style="160" customWidth="1"/>
    <col min="14344" max="14344" width="3.73046875" style="160" customWidth="1"/>
    <col min="14345" max="14345" width="2.46484375" style="160" customWidth="1"/>
    <col min="14346" max="14592" width="9" style="160"/>
    <col min="14593" max="14593" width="3.73046875" style="160" customWidth="1"/>
    <col min="14594" max="14594" width="24.265625" style="160" customWidth="1"/>
    <col min="14595" max="14595" width="4" style="160" customWidth="1"/>
    <col min="14596" max="14598" width="20.1328125" style="160" customWidth="1"/>
    <col min="14599" max="14599" width="3.1328125" style="160" customWidth="1"/>
    <col min="14600" max="14600" width="3.73046875" style="160" customWidth="1"/>
    <col min="14601" max="14601" width="2.46484375" style="160" customWidth="1"/>
    <col min="14602" max="14848" width="9" style="160"/>
    <col min="14849" max="14849" width="3.73046875" style="160" customWidth="1"/>
    <col min="14850" max="14850" width="24.265625" style="160" customWidth="1"/>
    <col min="14851" max="14851" width="4" style="160" customWidth="1"/>
    <col min="14852" max="14854" width="20.1328125" style="160" customWidth="1"/>
    <col min="14855" max="14855" width="3.1328125" style="160" customWidth="1"/>
    <col min="14856" max="14856" width="3.73046875" style="160" customWidth="1"/>
    <col min="14857" max="14857" width="2.46484375" style="160" customWidth="1"/>
    <col min="14858" max="15104" width="9" style="160"/>
    <col min="15105" max="15105" width="3.73046875" style="160" customWidth="1"/>
    <col min="15106" max="15106" width="24.265625" style="160" customWidth="1"/>
    <col min="15107" max="15107" width="4" style="160" customWidth="1"/>
    <col min="15108" max="15110" width="20.1328125" style="160" customWidth="1"/>
    <col min="15111" max="15111" width="3.1328125" style="160" customWidth="1"/>
    <col min="15112" max="15112" width="3.73046875" style="160" customWidth="1"/>
    <col min="15113" max="15113" width="2.46484375" style="160" customWidth="1"/>
    <col min="15114" max="15360" width="9" style="160"/>
    <col min="15361" max="15361" width="3.73046875" style="160" customWidth="1"/>
    <col min="15362" max="15362" width="24.265625" style="160" customWidth="1"/>
    <col min="15363" max="15363" width="4" style="160" customWidth="1"/>
    <col min="15364" max="15366" width="20.1328125" style="160" customWidth="1"/>
    <col min="15367" max="15367" width="3.1328125" style="160" customWidth="1"/>
    <col min="15368" max="15368" width="3.73046875" style="160" customWidth="1"/>
    <col min="15369" max="15369" width="2.46484375" style="160" customWidth="1"/>
    <col min="15370" max="15616" width="9" style="160"/>
    <col min="15617" max="15617" width="3.73046875" style="160" customWidth="1"/>
    <col min="15618" max="15618" width="24.265625" style="160" customWidth="1"/>
    <col min="15619" max="15619" width="4" style="160" customWidth="1"/>
    <col min="15620" max="15622" width="20.1328125" style="160" customWidth="1"/>
    <col min="15623" max="15623" width="3.1328125" style="160" customWidth="1"/>
    <col min="15624" max="15624" width="3.73046875" style="160" customWidth="1"/>
    <col min="15625" max="15625" width="2.46484375" style="160" customWidth="1"/>
    <col min="15626" max="15872" width="9" style="160"/>
    <col min="15873" max="15873" width="3.73046875" style="160" customWidth="1"/>
    <col min="15874" max="15874" width="24.265625" style="160" customWidth="1"/>
    <col min="15875" max="15875" width="4" style="160" customWidth="1"/>
    <col min="15876" max="15878" width="20.1328125" style="160" customWidth="1"/>
    <col min="15879" max="15879" width="3.1328125" style="160" customWidth="1"/>
    <col min="15880" max="15880" width="3.73046875" style="160" customWidth="1"/>
    <col min="15881" max="15881" width="2.46484375" style="160" customWidth="1"/>
    <col min="15882" max="16128" width="9" style="160"/>
    <col min="16129" max="16129" width="3.73046875" style="160" customWidth="1"/>
    <col min="16130" max="16130" width="24.265625" style="160" customWidth="1"/>
    <col min="16131" max="16131" width="4" style="160" customWidth="1"/>
    <col min="16132" max="16134" width="20.1328125" style="160" customWidth="1"/>
    <col min="16135" max="16135" width="3.1328125" style="160" customWidth="1"/>
    <col min="16136" max="16136" width="3.73046875" style="160" customWidth="1"/>
    <col min="16137" max="16137" width="2.46484375" style="160" customWidth="1"/>
    <col min="16138" max="16384" width="9" style="160"/>
  </cols>
  <sheetData>
    <row r="1" spans="1:9" ht="20.100000000000001" customHeight="1" x14ac:dyDescent="0.25">
      <c r="A1" s="333"/>
      <c r="B1" s="345"/>
      <c r="C1" s="345"/>
      <c r="D1" s="345"/>
      <c r="E1" s="345"/>
      <c r="F1" s="345"/>
      <c r="G1" s="345"/>
      <c r="H1" s="345"/>
    </row>
    <row r="2" spans="1:9" ht="20.100000000000001" customHeight="1" x14ac:dyDescent="0.25">
      <c r="A2" s="333"/>
      <c r="B2" s="345"/>
      <c r="C2" s="345"/>
      <c r="D2" s="345"/>
      <c r="E2" s="345"/>
      <c r="F2" s="1205" t="s">
        <v>476</v>
      </c>
      <c r="G2" s="1205"/>
      <c r="H2" s="345"/>
    </row>
    <row r="3" spans="1:9" ht="20.100000000000001" customHeight="1" x14ac:dyDescent="0.25">
      <c r="A3" s="333"/>
      <c r="B3" s="345"/>
      <c r="C3" s="345"/>
      <c r="D3" s="345"/>
      <c r="E3" s="345"/>
      <c r="F3" s="346"/>
      <c r="G3" s="346"/>
      <c r="H3" s="345"/>
    </row>
    <row r="4" spans="1:9" ht="20.100000000000001" customHeight="1" x14ac:dyDescent="0.25">
      <c r="A4" s="1206" t="s">
        <v>89</v>
      </c>
      <c r="B4" s="1206"/>
      <c r="C4" s="1206"/>
      <c r="D4" s="1206"/>
      <c r="E4" s="1206"/>
      <c r="F4" s="1206"/>
      <c r="G4" s="1206"/>
      <c r="H4" s="345"/>
    </row>
    <row r="5" spans="1:9" ht="20.100000000000001" customHeight="1" x14ac:dyDescent="0.25">
      <c r="A5" s="334"/>
      <c r="B5" s="334"/>
      <c r="C5" s="334"/>
      <c r="D5" s="334"/>
      <c r="E5" s="334"/>
      <c r="F5" s="334"/>
      <c r="G5" s="334"/>
      <c r="H5" s="345"/>
    </row>
    <row r="6" spans="1:9" ht="39.950000000000003" customHeight="1" x14ac:dyDescent="0.25">
      <c r="A6" s="334"/>
      <c r="B6" s="347" t="s">
        <v>478</v>
      </c>
      <c r="C6" s="1213"/>
      <c r="D6" s="1214"/>
      <c r="E6" s="1214"/>
      <c r="F6" s="1214"/>
      <c r="G6" s="1215"/>
      <c r="H6" s="345"/>
    </row>
    <row r="7" spans="1:9" ht="39.950000000000003" customHeight="1" x14ac:dyDescent="0.25">
      <c r="A7" s="345"/>
      <c r="B7" s="348" t="s">
        <v>260</v>
      </c>
      <c r="C7" s="1216" t="s">
        <v>491</v>
      </c>
      <c r="D7" s="1216"/>
      <c r="E7" s="1216"/>
      <c r="F7" s="1216"/>
      <c r="G7" s="1217"/>
      <c r="H7" s="345"/>
    </row>
    <row r="8" spans="1:9" ht="50.1" customHeight="1" x14ac:dyDescent="0.25">
      <c r="A8" s="345"/>
      <c r="B8" s="349" t="s">
        <v>492</v>
      </c>
      <c r="C8" s="1207"/>
      <c r="D8" s="1208"/>
      <c r="E8" s="1208"/>
      <c r="F8" s="1208"/>
      <c r="G8" s="1209"/>
      <c r="H8" s="345"/>
    </row>
    <row r="9" spans="1:9" ht="50.1" customHeight="1" x14ac:dyDescent="0.25">
      <c r="A9" s="345"/>
      <c r="B9" s="350" t="s">
        <v>493</v>
      </c>
      <c r="C9" s="1210"/>
      <c r="D9" s="1211"/>
      <c r="E9" s="1211"/>
      <c r="F9" s="1211"/>
      <c r="G9" s="1212"/>
      <c r="H9" s="345"/>
    </row>
    <row r="10" spans="1:9" ht="50.1" customHeight="1" x14ac:dyDescent="0.25">
      <c r="A10" s="345"/>
      <c r="B10" s="350" t="s">
        <v>494</v>
      </c>
      <c r="C10" s="1210"/>
      <c r="D10" s="1211"/>
      <c r="E10" s="1211"/>
      <c r="F10" s="1211"/>
      <c r="G10" s="1212"/>
      <c r="H10" s="345"/>
    </row>
    <row r="11" spans="1:9" ht="17.25" customHeight="1" x14ac:dyDescent="0.25">
      <c r="A11" s="345"/>
      <c r="B11" s="345"/>
      <c r="C11" s="345"/>
      <c r="D11" s="345"/>
      <c r="E11" s="345"/>
      <c r="F11" s="345"/>
      <c r="G11" s="345"/>
      <c r="H11" s="344"/>
      <c r="I11" s="44"/>
    </row>
    <row r="12" spans="1:9" x14ac:dyDescent="0.25">
      <c r="A12" s="345"/>
      <c r="B12" s="344" t="s">
        <v>36</v>
      </c>
      <c r="C12" s="344"/>
      <c r="D12" s="344"/>
      <c r="E12" s="344"/>
      <c r="F12" s="344"/>
      <c r="G12" s="344"/>
      <c r="H12" s="344"/>
      <c r="I12" s="44"/>
    </row>
    <row r="13" spans="1:9" x14ac:dyDescent="0.25">
      <c r="A13" s="345"/>
      <c r="B13" s="344" t="s">
        <v>495</v>
      </c>
      <c r="C13" s="344"/>
      <c r="D13" s="344"/>
      <c r="E13" s="344"/>
      <c r="F13" s="344"/>
      <c r="G13" s="344"/>
      <c r="H13" s="345"/>
    </row>
    <row r="14" spans="1:9" x14ac:dyDescent="0.25">
      <c r="A14" s="162"/>
      <c r="B14" s="344" t="s">
        <v>496</v>
      </c>
      <c r="C14" s="351"/>
      <c r="D14" s="351"/>
      <c r="E14" s="351"/>
      <c r="F14" s="351"/>
      <c r="G14" s="351"/>
      <c r="H14" s="345"/>
    </row>
    <row r="15" spans="1:9" x14ac:dyDescent="0.25">
      <c r="A15" s="162"/>
      <c r="B15" s="344" t="s">
        <v>497</v>
      </c>
      <c r="C15" s="351"/>
      <c r="D15" s="351"/>
      <c r="E15" s="351"/>
      <c r="F15" s="351"/>
      <c r="G15" s="351"/>
      <c r="H15" s="344"/>
      <c r="I15" s="44"/>
    </row>
  </sheetData>
  <mergeCells count="7">
    <mergeCell ref="F2:G2"/>
    <mergeCell ref="A4:G4"/>
    <mergeCell ref="C8:G8"/>
    <mergeCell ref="C9:G9"/>
    <mergeCell ref="C10:G10"/>
    <mergeCell ref="C6:G6"/>
    <mergeCell ref="C7:G7"/>
  </mergeCells>
  <phoneticPr fontId="2"/>
  <pageMargins left="0.7" right="0.7" top="0.75" bottom="0.75" header="0.3" footer="0.3"/>
  <pageSetup paperSize="9" scale="9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J14"/>
  <sheetViews>
    <sheetView view="pageBreakPreview" zoomScaleNormal="100" zoomScaleSheetLayoutView="100" workbookViewId="0">
      <selection activeCell="F10" sqref="F10:H10"/>
    </sheetView>
  </sheetViews>
  <sheetFormatPr defaultColWidth="9" defaultRowHeight="12.75" x14ac:dyDescent="0.25"/>
  <cols>
    <col min="1" max="1" width="0.86328125" style="634" customWidth="1"/>
    <col min="2" max="2" width="3.59765625" style="634" customWidth="1"/>
    <col min="3" max="3" width="23.46484375" style="634" customWidth="1"/>
    <col min="4" max="4" width="4" style="634" customWidth="1"/>
    <col min="5" max="5" width="20.1328125" style="634" customWidth="1"/>
    <col min="6" max="6" width="17.1328125" style="634" customWidth="1"/>
    <col min="7" max="7" width="11.59765625" style="634" customWidth="1"/>
    <col min="8" max="8" width="3.1328125" style="634" customWidth="1"/>
    <col min="9" max="9" width="3.73046875" style="634" customWidth="1"/>
    <col min="10" max="10" width="2.46484375" style="634" customWidth="1"/>
    <col min="11" max="16384" width="9" style="634"/>
  </cols>
  <sheetData>
    <row r="1" spans="1:10" ht="27.75" customHeight="1" x14ac:dyDescent="0.25">
      <c r="A1" s="632"/>
      <c r="B1" s="633"/>
      <c r="C1" s="633"/>
      <c r="D1" s="633"/>
      <c r="E1" s="633"/>
      <c r="F1" s="633"/>
      <c r="G1" s="633"/>
      <c r="H1" s="633"/>
    </row>
    <row r="2" spans="1:10" ht="27.75" customHeight="1" x14ac:dyDescent="0.25">
      <c r="A2" s="632"/>
      <c r="B2" s="633"/>
      <c r="C2" s="633"/>
      <c r="D2" s="633"/>
      <c r="E2" s="633"/>
      <c r="F2" s="1228" t="s">
        <v>95</v>
      </c>
      <c r="G2" s="1228"/>
      <c r="H2" s="1228"/>
    </row>
    <row r="3" spans="1:10" ht="27.75" customHeight="1" x14ac:dyDescent="0.25">
      <c r="A3" s="632"/>
      <c r="B3" s="633"/>
      <c r="C3" s="633"/>
      <c r="D3" s="633"/>
      <c r="E3" s="633"/>
      <c r="F3" s="633"/>
      <c r="G3" s="635"/>
      <c r="H3" s="635"/>
    </row>
    <row r="4" spans="1:10" ht="36" customHeight="1" x14ac:dyDescent="0.25">
      <c r="A4" s="1229" t="s">
        <v>681</v>
      </c>
      <c r="B4" s="1229"/>
      <c r="C4" s="1229"/>
      <c r="D4" s="1229"/>
      <c r="E4" s="1229"/>
      <c r="F4" s="1229"/>
      <c r="G4" s="1229"/>
      <c r="H4" s="1229"/>
    </row>
    <row r="5" spans="1:10" ht="36" customHeight="1" x14ac:dyDescent="0.25">
      <c r="A5" s="636"/>
      <c r="B5" s="636"/>
      <c r="C5" s="636"/>
      <c r="D5" s="636"/>
      <c r="E5" s="636"/>
      <c r="F5" s="636"/>
      <c r="G5" s="636"/>
      <c r="H5" s="636"/>
    </row>
    <row r="6" spans="1:10" ht="36" customHeight="1" x14ac:dyDescent="0.25">
      <c r="A6" s="636"/>
      <c r="B6" s="1224" t="s">
        <v>29</v>
      </c>
      <c r="C6" s="1226"/>
      <c r="D6" s="1230"/>
      <c r="E6" s="1231"/>
      <c r="F6" s="1231"/>
      <c r="G6" s="1231"/>
      <c r="H6" s="1232"/>
    </row>
    <row r="7" spans="1:10" ht="46.5" customHeight="1" x14ac:dyDescent="0.25">
      <c r="A7" s="633"/>
      <c r="B7" s="1224" t="s">
        <v>28</v>
      </c>
      <c r="C7" s="1226"/>
      <c r="D7" s="1233" t="s">
        <v>31</v>
      </c>
      <c r="E7" s="1233"/>
      <c r="F7" s="1233"/>
      <c r="G7" s="1233"/>
      <c r="H7" s="1234"/>
    </row>
    <row r="8" spans="1:10" ht="52.5" customHeight="1" x14ac:dyDescent="0.25">
      <c r="A8" s="633"/>
      <c r="B8" s="1218" t="s">
        <v>682</v>
      </c>
      <c r="C8" s="1221" t="s">
        <v>683</v>
      </c>
      <c r="D8" s="1222"/>
      <c r="E8" s="1223"/>
      <c r="F8" s="1224" t="s">
        <v>684</v>
      </c>
      <c r="G8" s="1225"/>
      <c r="H8" s="1226"/>
    </row>
    <row r="9" spans="1:10" ht="52.5" customHeight="1" x14ac:dyDescent="0.25">
      <c r="A9" s="633"/>
      <c r="B9" s="1219"/>
      <c r="C9" s="1221" t="s">
        <v>685</v>
      </c>
      <c r="D9" s="1222"/>
      <c r="E9" s="1223"/>
      <c r="F9" s="1224" t="s">
        <v>684</v>
      </c>
      <c r="G9" s="1225"/>
      <c r="H9" s="1226"/>
    </row>
    <row r="10" spans="1:10" ht="52.5" customHeight="1" x14ac:dyDescent="0.25">
      <c r="A10" s="633"/>
      <c r="B10" s="1220"/>
      <c r="C10" s="1227" t="s">
        <v>686</v>
      </c>
      <c r="D10" s="1222"/>
      <c r="E10" s="1223"/>
      <c r="F10" s="1224" t="s">
        <v>684</v>
      </c>
      <c r="G10" s="1225"/>
      <c r="H10" s="1226"/>
    </row>
    <row r="11" spans="1:10" x14ac:dyDescent="0.25">
      <c r="A11" s="633"/>
      <c r="B11" s="633"/>
      <c r="C11" s="633"/>
      <c r="D11" s="633"/>
      <c r="E11" s="633"/>
      <c r="F11" s="633"/>
      <c r="G11" s="633"/>
      <c r="H11" s="633"/>
    </row>
    <row r="12" spans="1:10" x14ac:dyDescent="0.25">
      <c r="A12" s="633"/>
      <c r="B12" s="633"/>
      <c r="C12" s="633"/>
      <c r="D12" s="633"/>
      <c r="E12" s="633"/>
      <c r="F12" s="633"/>
      <c r="G12" s="633"/>
      <c r="H12" s="633"/>
    </row>
    <row r="13" spans="1:10" ht="17.25" customHeight="1" x14ac:dyDescent="0.25">
      <c r="A13" s="633"/>
      <c r="B13" s="637" t="s">
        <v>36</v>
      </c>
      <c r="C13" s="637"/>
      <c r="D13" s="637"/>
      <c r="E13" s="637"/>
      <c r="F13" s="637"/>
      <c r="G13" s="637"/>
      <c r="H13" s="637"/>
      <c r="I13" s="638"/>
      <c r="J13" s="638"/>
    </row>
    <row r="14" spans="1:10" x14ac:dyDescent="0.25">
      <c r="B14" s="639"/>
      <c r="C14" s="639"/>
    </row>
  </sheetData>
  <mergeCells count="13">
    <mergeCell ref="F2:H2"/>
    <mergeCell ref="A4:H4"/>
    <mergeCell ref="B6:C6"/>
    <mergeCell ref="D6:H6"/>
    <mergeCell ref="B7:C7"/>
    <mergeCell ref="D7:H7"/>
    <mergeCell ref="B8:B10"/>
    <mergeCell ref="C8:E8"/>
    <mergeCell ref="F8:H8"/>
    <mergeCell ref="C9:E9"/>
    <mergeCell ref="F9:H9"/>
    <mergeCell ref="C10:E10"/>
    <mergeCell ref="F10:H10"/>
  </mergeCells>
  <phoneticPr fontId="2"/>
  <pageMargins left="0.70866141732283472" right="0.70866141732283472" top="0.74803149606299213" bottom="0.74803149606299213" header="0.31496062992125984" footer="0.31496062992125984"/>
  <pageSetup paperSize="9" scale="9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I20"/>
  <sheetViews>
    <sheetView view="pageBreakPreview" zoomScaleNormal="100" zoomScaleSheetLayoutView="100" workbookViewId="0">
      <selection activeCell="A4" sqref="A4:G4"/>
    </sheetView>
  </sheetViews>
  <sheetFormatPr defaultRowHeight="12.75" x14ac:dyDescent="0.25"/>
  <cols>
    <col min="1" max="1" width="1.1328125" style="161" customWidth="1"/>
    <col min="2" max="2" width="24.265625" style="161" customWidth="1"/>
    <col min="3" max="3" width="4" style="161" customWidth="1"/>
    <col min="4" max="6" width="20.1328125" style="161" customWidth="1"/>
    <col min="7" max="7" width="3.1328125" style="161" customWidth="1"/>
    <col min="8" max="8" width="1" style="161" customWidth="1"/>
    <col min="9" max="9" width="2.46484375" style="161" customWidth="1"/>
    <col min="10" max="256" width="9" style="161"/>
    <col min="257" max="257" width="3.73046875" style="161" customWidth="1"/>
    <col min="258" max="258" width="24.265625" style="161" customWidth="1"/>
    <col min="259" max="259" width="4" style="161" customWidth="1"/>
    <col min="260" max="262" width="20.1328125" style="161" customWidth="1"/>
    <col min="263" max="263" width="3.1328125" style="161" customWidth="1"/>
    <col min="264" max="264" width="3.73046875" style="161" customWidth="1"/>
    <col min="265" max="265" width="2.46484375" style="161" customWidth="1"/>
    <col min="266" max="512" width="9" style="161"/>
    <col min="513" max="513" width="3.73046875" style="161" customWidth="1"/>
    <col min="514" max="514" width="24.265625" style="161" customWidth="1"/>
    <col min="515" max="515" width="4" style="161" customWidth="1"/>
    <col min="516" max="518" width="20.1328125" style="161" customWidth="1"/>
    <col min="519" max="519" width="3.1328125" style="161" customWidth="1"/>
    <col min="520" max="520" width="3.73046875" style="161" customWidth="1"/>
    <col min="521" max="521" width="2.46484375" style="161" customWidth="1"/>
    <col min="522" max="768" width="9" style="161"/>
    <col min="769" max="769" width="3.73046875" style="161" customWidth="1"/>
    <col min="770" max="770" width="24.265625" style="161" customWidth="1"/>
    <col min="771" max="771" width="4" style="161" customWidth="1"/>
    <col min="772" max="774" width="20.1328125" style="161" customWidth="1"/>
    <col min="775" max="775" width="3.1328125" style="161" customWidth="1"/>
    <col min="776" max="776" width="3.73046875" style="161" customWidth="1"/>
    <col min="777" max="777" width="2.46484375" style="161" customWidth="1"/>
    <col min="778" max="1024" width="9" style="161"/>
    <col min="1025" max="1025" width="3.73046875" style="161" customWidth="1"/>
    <col min="1026" max="1026" width="24.265625" style="161" customWidth="1"/>
    <col min="1027" max="1027" width="4" style="161" customWidth="1"/>
    <col min="1028" max="1030" width="20.1328125" style="161" customWidth="1"/>
    <col min="1031" max="1031" width="3.1328125" style="161" customWidth="1"/>
    <col min="1032" max="1032" width="3.73046875" style="161" customWidth="1"/>
    <col min="1033" max="1033" width="2.46484375" style="161" customWidth="1"/>
    <col min="1034" max="1280" width="9" style="161"/>
    <col min="1281" max="1281" width="3.73046875" style="161" customWidth="1"/>
    <col min="1282" max="1282" width="24.265625" style="161" customWidth="1"/>
    <col min="1283" max="1283" width="4" style="161" customWidth="1"/>
    <col min="1284" max="1286" width="20.1328125" style="161" customWidth="1"/>
    <col min="1287" max="1287" width="3.1328125" style="161" customWidth="1"/>
    <col min="1288" max="1288" width="3.73046875" style="161" customWidth="1"/>
    <col min="1289" max="1289" width="2.46484375" style="161" customWidth="1"/>
    <col min="1290" max="1536" width="9" style="161"/>
    <col min="1537" max="1537" width="3.73046875" style="161" customWidth="1"/>
    <col min="1538" max="1538" width="24.265625" style="161" customWidth="1"/>
    <col min="1539" max="1539" width="4" style="161" customWidth="1"/>
    <col min="1540" max="1542" width="20.1328125" style="161" customWidth="1"/>
    <col min="1543" max="1543" width="3.1328125" style="161" customWidth="1"/>
    <col min="1544" max="1544" width="3.73046875" style="161" customWidth="1"/>
    <col min="1545" max="1545" width="2.46484375" style="161" customWidth="1"/>
    <col min="1546" max="1792" width="9" style="161"/>
    <col min="1793" max="1793" width="3.73046875" style="161" customWidth="1"/>
    <col min="1794" max="1794" width="24.265625" style="161" customWidth="1"/>
    <col min="1795" max="1795" width="4" style="161" customWidth="1"/>
    <col min="1796" max="1798" width="20.1328125" style="161" customWidth="1"/>
    <col min="1799" max="1799" width="3.1328125" style="161" customWidth="1"/>
    <col min="1800" max="1800" width="3.73046875" style="161" customWidth="1"/>
    <col min="1801" max="1801" width="2.46484375" style="161" customWidth="1"/>
    <col min="1802" max="2048" width="9" style="161"/>
    <col min="2049" max="2049" width="3.73046875" style="161" customWidth="1"/>
    <col min="2050" max="2050" width="24.265625" style="161" customWidth="1"/>
    <col min="2051" max="2051" width="4" style="161" customWidth="1"/>
    <col min="2052" max="2054" width="20.1328125" style="161" customWidth="1"/>
    <col min="2055" max="2055" width="3.1328125" style="161" customWidth="1"/>
    <col min="2056" max="2056" width="3.73046875" style="161" customWidth="1"/>
    <col min="2057" max="2057" width="2.46484375" style="161" customWidth="1"/>
    <col min="2058" max="2304" width="9" style="161"/>
    <col min="2305" max="2305" width="3.73046875" style="161" customWidth="1"/>
    <col min="2306" max="2306" width="24.265625" style="161" customWidth="1"/>
    <col min="2307" max="2307" width="4" style="161" customWidth="1"/>
    <col min="2308" max="2310" width="20.1328125" style="161" customWidth="1"/>
    <col min="2311" max="2311" width="3.1328125" style="161" customWidth="1"/>
    <col min="2312" max="2312" width="3.73046875" style="161" customWidth="1"/>
    <col min="2313" max="2313" width="2.46484375" style="161" customWidth="1"/>
    <col min="2314" max="2560" width="9" style="161"/>
    <col min="2561" max="2561" width="3.73046875" style="161" customWidth="1"/>
    <col min="2562" max="2562" width="24.265625" style="161" customWidth="1"/>
    <col min="2563" max="2563" width="4" style="161" customWidth="1"/>
    <col min="2564" max="2566" width="20.1328125" style="161" customWidth="1"/>
    <col min="2567" max="2567" width="3.1328125" style="161" customWidth="1"/>
    <col min="2568" max="2568" width="3.73046875" style="161" customWidth="1"/>
    <col min="2569" max="2569" width="2.46484375" style="161" customWidth="1"/>
    <col min="2570" max="2816" width="9" style="161"/>
    <col min="2817" max="2817" width="3.73046875" style="161" customWidth="1"/>
    <col min="2818" max="2818" width="24.265625" style="161" customWidth="1"/>
    <col min="2819" max="2819" width="4" style="161" customWidth="1"/>
    <col min="2820" max="2822" width="20.1328125" style="161" customWidth="1"/>
    <col min="2823" max="2823" width="3.1328125" style="161" customWidth="1"/>
    <col min="2824" max="2824" width="3.73046875" style="161" customWidth="1"/>
    <col min="2825" max="2825" width="2.46484375" style="161" customWidth="1"/>
    <col min="2826" max="3072" width="9" style="161"/>
    <col min="3073" max="3073" width="3.73046875" style="161" customWidth="1"/>
    <col min="3074" max="3074" width="24.265625" style="161" customWidth="1"/>
    <col min="3075" max="3075" width="4" style="161" customWidth="1"/>
    <col min="3076" max="3078" width="20.1328125" style="161" customWidth="1"/>
    <col min="3079" max="3079" width="3.1328125" style="161" customWidth="1"/>
    <col min="3080" max="3080" width="3.73046875" style="161" customWidth="1"/>
    <col min="3081" max="3081" width="2.46484375" style="161" customWidth="1"/>
    <col min="3082" max="3328" width="9" style="161"/>
    <col min="3329" max="3329" width="3.73046875" style="161" customWidth="1"/>
    <col min="3330" max="3330" width="24.265625" style="161" customWidth="1"/>
    <col min="3331" max="3331" width="4" style="161" customWidth="1"/>
    <col min="3332" max="3334" width="20.1328125" style="161" customWidth="1"/>
    <col min="3335" max="3335" width="3.1328125" style="161" customWidth="1"/>
    <col min="3336" max="3336" width="3.73046875" style="161" customWidth="1"/>
    <col min="3337" max="3337" width="2.46484375" style="161" customWidth="1"/>
    <col min="3338" max="3584" width="9" style="161"/>
    <col min="3585" max="3585" width="3.73046875" style="161" customWidth="1"/>
    <col min="3586" max="3586" width="24.265625" style="161" customWidth="1"/>
    <col min="3587" max="3587" width="4" style="161" customWidth="1"/>
    <col min="3588" max="3590" width="20.1328125" style="161" customWidth="1"/>
    <col min="3591" max="3591" width="3.1328125" style="161" customWidth="1"/>
    <col min="3592" max="3592" width="3.73046875" style="161" customWidth="1"/>
    <col min="3593" max="3593" width="2.46484375" style="161" customWidth="1"/>
    <col min="3594" max="3840" width="9" style="161"/>
    <col min="3841" max="3841" width="3.73046875" style="161" customWidth="1"/>
    <col min="3842" max="3842" width="24.265625" style="161" customWidth="1"/>
    <col min="3843" max="3843" width="4" style="161" customWidth="1"/>
    <col min="3844" max="3846" width="20.1328125" style="161" customWidth="1"/>
    <col min="3847" max="3847" width="3.1328125" style="161" customWidth="1"/>
    <col min="3848" max="3848" width="3.73046875" style="161" customWidth="1"/>
    <col min="3849" max="3849" width="2.46484375" style="161" customWidth="1"/>
    <col min="3850" max="4096" width="9" style="161"/>
    <col min="4097" max="4097" width="3.73046875" style="161" customWidth="1"/>
    <col min="4098" max="4098" width="24.265625" style="161" customWidth="1"/>
    <col min="4099" max="4099" width="4" style="161" customWidth="1"/>
    <col min="4100" max="4102" width="20.1328125" style="161" customWidth="1"/>
    <col min="4103" max="4103" width="3.1328125" style="161" customWidth="1"/>
    <col min="4104" max="4104" width="3.73046875" style="161" customWidth="1"/>
    <col min="4105" max="4105" width="2.46484375" style="161" customWidth="1"/>
    <col min="4106" max="4352" width="9" style="161"/>
    <col min="4353" max="4353" width="3.73046875" style="161" customWidth="1"/>
    <col min="4354" max="4354" width="24.265625" style="161" customWidth="1"/>
    <col min="4355" max="4355" width="4" style="161" customWidth="1"/>
    <col min="4356" max="4358" width="20.1328125" style="161" customWidth="1"/>
    <col min="4359" max="4359" width="3.1328125" style="161" customWidth="1"/>
    <col min="4360" max="4360" width="3.73046875" style="161" customWidth="1"/>
    <col min="4361" max="4361" width="2.46484375" style="161" customWidth="1"/>
    <col min="4362" max="4608" width="9" style="161"/>
    <col min="4609" max="4609" width="3.73046875" style="161" customWidth="1"/>
    <col min="4610" max="4610" width="24.265625" style="161" customWidth="1"/>
    <col min="4611" max="4611" width="4" style="161" customWidth="1"/>
    <col min="4612" max="4614" width="20.1328125" style="161" customWidth="1"/>
    <col min="4615" max="4615" width="3.1328125" style="161" customWidth="1"/>
    <col min="4616" max="4616" width="3.73046875" style="161" customWidth="1"/>
    <col min="4617" max="4617" width="2.46484375" style="161" customWidth="1"/>
    <col min="4618" max="4864" width="9" style="161"/>
    <col min="4865" max="4865" width="3.73046875" style="161" customWidth="1"/>
    <col min="4866" max="4866" width="24.265625" style="161" customWidth="1"/>
    <col min="4867" max="4867" width="4" style="161" customWidth="1"/>
    <col min="4868" max="4870" width="20.1328125" style="161" customWidth="1"/>
    <col min="4871" max="4871" width="3.1328125" style="161" customWidth="1"/>
    <col min="4872" max="4872" width="3.73046875" style="161" customWidth="1"/>
    <col min="4873" max="4873" width="2.46484375" style="161" customWidth="1"/>
    <col min="4874" max="5120" width="9" style="161"/>
    <col min="5121" max="5121" width="3.73046875" style="161" customWidth="1"/>
    <col min="5122" max="5122" width="24.265625" style="161" customWidth="1"/>
    <col min="5123" max="5123" width="4" style="161" customWidth="1"/>
    <col min="5124" max="5126" width="20.1328125" style="161" customWidth="1"/>
    <col min="5127" max="5127" width="3.1328125" style="161" customWidth="1"/>
    <col min="5128" max="5128" width="3.73046875" style="161" customWidth="1"/>
    <col min="5129" max="5129" width="2.46484375" style="161" customWidth="1"/>
    <col min="5130" max="5376" width="9" style="161"/>
    <col min="5377" max="5377" width="3.73046875" style="161" customWidth="1"/>
    <col min="5378" max="5378" width="24.265625" style="161" customWidth="1"/>
    <col min="5379" max="5379" width="4" style="161" customWidth="1"/>
    <col min="5380" max="5382" width="20.1328125" style="161" customWidth="1"/>
    <col min="5383" max="5383" width="3.1328125" style="161" customWidth="1"/>
    <col min="5384" max="5384" width="3.73046875" style="161" customWidth="1"/>
    <col min="5385" max="5385" width="2.46484375" style="161" customWidth="1"/>
    <col min="5386" max="5632" width="9" style="161"/>
    <col min="5633" max="5633" width="3.73046875" style="161" customWidth="1"/>
    <col min="5634" max="5634" width="24.265625" style="161" customWidth="1"/>
    <col min="5635" max="5635" width="4" style="161" customWidth="1"/>
    <col min="5636" max="5638" width="20.1328125" style="161" customWidth="1"/>
    <col min="5639" max="5639" width="3.1328125" style="161" customWidth="1"/>
    <col min="5640" max="5640" width="3.73046875" style="161" customWidth="1"/>
    <col min="5641" max="5641" width="2.46484375" style="161" customWidth="1"/>
    <col min="5642" max="5888" width="9" style="161"/>
    <col min="5889" max="5889" width="3.73046875" style="161" customWidth="1"/>
    <col min="5890" max="5890" width="24.265625" style="161" customWidth="1"/>
    <col min="5891" max="5891" width="4" style="161" customWidth="1"/>
    <col min="5892" max="5894" width="20.1328125" style="161" customWidth="1"/>
    <col min="5895" max="5895" width="3.1328125" style="161" customWidth="1"/>
    <col min="5896" max="5896" width="3.73046875" style="161" customWidth="1"/>
    <col min="5897" max="5897" width="2.46484375" style="161" customWidth="1"/>
    <col min="5898" max="6144" width="9" style="161"/>
    <col min="6145" max="6145" width="3.73046875" style="161" customWidth="1"/>
    <col min="6146" max="6146" width="24.265625" style="161" customWidth="1"/>
    <col min="6147" max="6147" width="4" style="161" customWidth="1"/>
    <col min="6148" max="6150" width="20.1328125" style="161" customWidth="1"/>
    <col min="6151" max="6151" width="3.1328125" style="161" customWidth="1"/>
    <col min="6152" max="6152" width="3.73046875" style="161" customWidth="1"/>
    <col min="6153" max="6153" width="2.46484375" style="161" customWidth="1"/>
    <col min="6154" max="6400" width="9" style="161"/>
    <col min="6401" max="6401" width="3.73046875" style="161" customWidth="1"/>
    <col min="6402" max="6402" width="24.265625" style="161" customWidth="1"/>
    <col min="6403" max="6403" width="4" style="161" customWidth="1"/>
    <col min="6404" max="6406" width="20.1328125" style="161" customWidth="1"/>
    <col min="6407" max="6407" width="3.1328125" style="161" customWidth="1"/>
    <col min="6408" max="6408" width="3.73046875" style="161" customWidth="1"/>
    <col min="6409" max="6409" width="2.46484375" style="161" customWidth="1"/>
    <col min="6410" max="6656" width="9" style="161"/>
    <col min="6657" max="6657" width="3.73046875" style="161" customWidth="1"/>
    <col min="6658" max="6658" width="24.265625" style="161" customWidth="1"/>
    <col min="6659" max="6659" width="4" style="161" customWidth="1"/>
    <col min="6660" max="6662" width="20.1328125" style="161" customWidth="1"/>
    <col min="6663" max="6663" width="3.1328125" style="161" customWidth="1"/>
    <col min="6664" max="6664" width="3.73046875" style="161" customWidth="1"/>
    <col min="6665" max="6665" width="2.46484375" style="161" customWidth="1"/>
    <col min="6666" max="6912" width="9" style="161"/>
    <col min="6913" max="6913" width="3.73046875" style="161" customWidth="1"/>
    <col min="6914" max="6914" width="24.265625" style="161" customWidth="1"/>
    <col min="6915" max="6915" width="4" style="161" customWidth="1"/>
    <col min="6916" max="6918" width="20.1328125" style="161" customWidth="1"/>
    <col min="6919" max="6919" width="3.1328125" style="161" customWidth="1"/>
    <col min="6920" max="6920" width="3.73046875" style="161" customWidth="1"/>
    <col min="6921" max="6921" width="2.46484375" style="161" customWidth="1"/>
    <col min="6922" max="7168" width="9" style="161"/>
    <col min="7169" max="7169" width="3.73046875" style="161" customWidth="1"/>
    <col min="7170" max="7170" width="24.265625" style="161" customWidth="1"/>
    <col min="7171" max="7171" width="4" style="161" customWidth="1"/>
    <col min="7172" max="7174" width="20.1328125" style="161" customWidth="1"/>
    <col min="7175" max="7175" width="3.1328125" style="161" customWidth="1"/>
    <col min="7176" max="7176" width="3.73046875" style="161" customWidth="1"/>
    <col min="7177" max="7177" width="2.46484375" style="161" customWidth="1"/>
    <col min="7178" max="7424" width="9" style="161"/>
    <col min="7425" max="7425" width="3.73046875" style="161" customWidth="1"/>
    <col min="7426" max="7426" width="24.265625" style="161" customWidth="1"/>
    <col min="7427" max="7427" width="4" style="161" customWidth="1"/>
    <col min="7428" max="7430" width="20.1328125" style="161" customWidth="1"/>
    <col min="7431" max="7431" width="3.1328125" style="161" customWidth="1"/>
    <col min="7432" max="7432" width="3.73046875" style="161" customWidth="1"/>
    <col min="7433" max="7433" width="2.46484375" style="161" customWidth="1"/>
    <col min="7434" max="7680" width="9" style="161"/>
    <col min="7681" max="7681" width="3.73046875" style="161" customWidth="1"/>
    <col min="7682" max="7682" width="24.265625" style="161" customWidth="1"/>
    <col min="7683" max="7683" width="4" style="161" customWidth="1"/>
    <col min="7684" max="7686" width="20.1328125" style="161" customWidth="1"/>
    <col min="7687" max="7687" width="3.1328125" style="161" customWidth="1"/>
    <col min="7688" max="7688" width="3.73046875" style="161" customWidth="1"/>
    <col min="7689" max="7689" width="2.46484375" style="161" customWidth="1"/>
    <col min="7690" max="7936" width="9" style="161"/>
    <col min="7937" max="7937" width="3.73046875" style="161" customWidth="1"/>
    <col min="7938" max="7938" width="24.265625" style="161" customWidth="1"/>
    <col min="7939" max="7939" width="4" style="161" customWidth="1"/>
    <col min="7940" max="7942" width="20.1328125" style="161" customWidth="1"/>
    <col min="7943" max="7943" width="3.1328125" style="161" customWidth="1"/>
    <col min="7944" max="7944" width="3.73046875" style="161" customWidth="1"/>
    <col min="7945" max="7945" width="2.46484375" style="161" customWidth="1"/>
    <col min="7946" max="8192" width="9" style="161"/>
    <col min="8193" max="8193" width="3.73046875" style="161" customWidth="1"/>
    <col min="8194" max="8194" width="24.265625" style="161" customWidth="1"/>
    <col min="8195" max="8195" width="4" style="161" customWidth="1"/>
    <col min="8196" max="8198" width="20.1328125" style="161" customWidth="1"/>
    <col min="8199" max="8199" width="3.1328125" style="161" customWidth="1"/>
    <col min="8200" max="8200" width="3.73046875" style="161" customWidth="1"/>
    <col min="8201" max="8201" width="2.46484375" style="161" customWidth="1"/>
    <col min="8202" max="8448" width="9" style="161"/>
    <col min="8449" max="8449" width="3.73046875" style="161" customWidth="1"/>
    <col min="8450" max="8450" width="24.265625" style="161" customWidth="1"/>
    <col min="8451" max="8451" width="4" style="161" customWidth="1"/>
    <col min="8452" max="8454" width="20.1328125" style="161" customWidth="1"/>
    <col min="8455" max="8455" width="3.1328125" style="161" customWidth="1"/>
    <col min="8456" max="8456" width="3.73046875" style="161" customWidth="1"/>
    <col min="8457" max="8457" width="2.46484375" style="161" customWidth="1"/>
    <col min="8458" max="8704" width="9" style="161"/>
    <col min="8705" max="8705" width="3.73046875" style="161" customWidth="1"/>
    <col min="8706" max="8706" width="24.265625" style="161" customWidth="1"/>
    <col min="8707" max="8707" width="4" style="161" customWidth="1"/>
    <col min="8708" max="8710" width="20.1328125" style="161" customWidth="1"/>
    <col min="8711" max="8711" width="3.1328125" style="161" customWidth="1"/>
    <col min="8712" max="8712" width="3.73046875" style="161" customWidth="1"/>
    <col min="8713" max="8713" width="2.46484375" style="161" customWidth="1"/>
    <col min="8714" max="8960" width="9" style="161"/>
    <col min="8961" max="8961" width="3.73046875" style="161" customWidth="1"/>
    <col min="8962" max="8962" width="24.265625" style="161" customWidth="1"/>
    <col min="8963" max="8963" width="4" style="161" customWidth="1"/>
    <col min="8964" max="8966" width="20.1328125" style="161" customWidth="1"/>
    <col min="8967" max="8967" width="3.1328125" style="161" customWidth="1"/>
    <col min="8968" max="8968" width="3.73046875" style="161" customWidth="1"/>
    <col min="8969" max="8969" width="2.46484375" style="161" customWidth="1"/>
    <col min="8970" max="9216" width="9" style="161"/>
    <col min="9217" max="9217" width="3.73046875" style="161" customWidth="1"/>
    <col min="9218" max="9218" width="24.265625" style="161" customWidth="1"/>
    <col min="9219" max="9219" width="4" style="161" customWidth="1"/>
    <col min="9220" max="9222" width="20.1328125" style="161" customWidth="1"/>
    <col min="9223" max="9223" width="3.1328125" style="161" customWidth="1"/>
    <col min="9224" max="9224" width="3.73046875" style="161" customWidth="1"/>
    <col min="9225" max="9225" width="2.46484375" style="161" customWidth="1"/>
    <col min="9226" max="9472" width="9" style="161"/>
    <col min="9473" max="9473" width="3.73046875" style="161" customWidth="1"/>
    <col min="9474" max="9474" width="24.265625" style="161" customWidth="1"/>
    <col min="9475" max="9475" width="4" style="161" customWidth="1"/>
    <col min="9476" max="9478" width="20.1328125" style="161" customWidth="1"/>
    <col min="9479" max="9479" width="3.1328125" style="161" customWidth="1"/>
    <col min="9480" max="9480" width="3.73046875" style="161" customWidth="1"/>
    <col min="9481" max="9481" width="2.46484375" style="161" customWidth="1"/>
    <col min="9482" max="9728" width="9" style="161"/>
    <col min="9729" max="9729" width="3.73046875" style="161" customWidth="1"/>
    <col min="9730" max="9730" width="24.265625" style="161" customWidth="1"/>
    <col min="9731" max="9731" width="4" style="161" customWidth="1"/>
    <col min="9732" max="9734" width="20.1328125" style="161" customWidth="1"/>
    <col min="9735" max="9735" width="3.1328125" style="161" customWidth="1"/>
    <col min="9736" max="9736" width="3.73046875" style="161" customWidth="1"/>
    <col min="9737" max="9737" width="2.46484375" style="161" customWidth="1"/>
    <col min="9738" max="9984" width="9" style="161"/>
    <col min="9985" max="9985" width="3.73046875" style="161" customWidth="1"/>
    <col min="9986" max="9986" width="24.265625" style="161" customWidth="1"/>
    <col min="9987" max="9987" width="4" style="161" customWidth="1"/>
    <col min="9988" max="9990" width="20.1328125" style="161" customWidth="1"/>
    <col min="9991" max="9991" width="3.1328125" style="161" customWidth="1"/>
    <col min="9992" max="9992" width="3.73046875" style="161" customWidth="1"/>
    <col min="9993" max="9993" width="2.46484375" style="161" customWidth="1"/>
    <col min="9994" max="10240" width="9" style="161"/>
    <col min="10241" max="10241" width="3.73046875" style="161" customWidth="1"/>
    <col min="10242" max="10242" width="24.265625" style="161" customWidth="1"/>
    <col min="10243" max="10243" width="4" style="161" customWidth="1"/>
    <col min="10244" max="10246" width="20.1328125" style="161" customWidth="1"/>
    <col min="10247" max="10247" width="3.1328125" style="161" customWidth="1"/>
    <col min="10248" max="10248" width="3.73046875" style="161" customWidth="1"/>
    <col min="10249" max="10249" width="2.46484375" style="161" customWidth="1"/>
    <col min="10250" max="10496" width="9" style="161"/>
    <col min="10497" max="10497" width="3.73046875" style="161" customWidth="1"/>
    <col min="10498" max="10498" width="24.265625" style="161" customWidth="1"/>
    <col min="10499" max="10499" width="4" style="161" customWidth="1"/>
    <col min="10500" max="10502" width="20.1328125" style="161" customWidth="1"/>
    <col min="10503" max="10503" width="3.1328125" style="161" customWidth="1"/>
    <col min="10504" max="10504" width="3.73046875" style="161" customWidth="1"/>
    <col min="10505" max="10505" width="2.46484375" style="161" customWidth="1"/>
    <col min="10506" max="10752" width="9" style="161"/>
    <col min="10753" max="10753" width="3.73046875" style="161" customWidth="1"/>
    <col min="10754" max="10754" width="24.265625" style="161" customWidth="1"/>
    <col min="10755" max="10755" width="4" style="161" customWidth="1"/>
    <col min="10756" max="10758" width="20.1328125" style="161" customWidth="1"/>
    <col min="10759" max="10759" width="3.1328125" style="161" customWidth="1"/>
    <col min="10760" max="10760" width="3.73046875" style="161" customWidth="1"/>
    <col min="10761" max="10761" width="2.46484375" style="161" customWidth="1"/>
    <col min="10762" max="11008" width="9" style="161"/>
    <col min="11009" max="11009" width="3.73046875" style="161" customWidth="1"/>
    <col min="11010" max="11010" width="24.265625" style="161" customWidth="1"/>
    <col min="11011" max="11011" width="4" style="161" customWidth="1"/>
    <col min="11012" max="11014" width="20.1328125" style="161" customWidth="1"/>
    <col min="11015" max="11015" width="3.1328125" style="161" customWidth="1"/>
    <col min="11016" max="11016" width="3.73046875" style="161" customWidth="1"/>
    <col min="11017" max="11017" width="2.46484375" style="161" customWidth="1"/>
    <col min="11018" max="11264" width="9" style="161"/>
    <col min="11265" max="11265" width="3.73046875" style="161" customWidth="1"/>
    <col min="11266" max="11266" width="24.265625" style="161" customWidth="1"/>
    <col min="11267" max="11267" width="4" style="161" customWidth="1"/>
    <col min="11268" max="11270" width="20.1328125" style="161" customWidth="1"/>
    <col min="11271" max="11271" width="3.1328125" style="161" customWidth="1"/>
    <col min="11272" max="11272" width="3.73046875" style="161" customWidth="1"/>
    <col min="11273" max="11273" width="2.46484375" style="161" customWidth="1"/>
    <col min="11274" max="11520" width="9" style="161"/>
    <col min="11521" max="11521" width="3.73046875" style="161" customWidth="1"/>
    <col min="11522" max="11522" width="24.265625" style="161" customWidth="1"/>
    <col min="11523" max="11523" width="4" style="161" customWidth="1"/>
    <col min="11524" max="11526" width="20.1328125" style="161" customWidth="1"/>
    <col min="11527" max="11527" width="3.1328125" style="161" customWidth="1"/>
    <col min="11528" max="11528" width="3.73046875" style="161" customWidth="1"/>
    <col min="11529" max="11529" width="2.46484375" style="161" customWidth="1"/>
    <col min="11530" max="11776" width="9" style="161"/>
    <col min="11777" max="11777" width="3.73046875" style="161" customWidth="1"/>
    <col min="11778" max="11778" width="24.265625" style="161" customWidth="1"/>
    <col min="11779" max="11779" width="4" style="161" customWidth="1"/>
    <col min="11780" max="11782" width="20.1328125" style="161" customWidth="1"/>
    <col min="11783" max="11783" width="3.1328125" style="161" customWidth="1"/>
    <col min="11784" max="11784" width="3.73046875" style="161" customWidth="1"/>
    <col min="11785" max="11785" width="2.46484375" style="161" customWidth="1"/>
    <col min="11786" max="12032" width="9" style="161"/>
    <col min="12033" max="12033" width="3.73046875" style="161" customWidth="1"/>
    <col min="12034" max="12034" width="24.265625" style="161" customWidth="1"/>
    <col min="12035" max="12035" width="4" style="161" customWidth="1"/>
    <col min="12036" max="12038" width="20.1328125" style="161" customWidth="1"/>
    <col min="12039" max="12039" width="3.1328125" style="161" customWidth="1"/>
    <col min="12040" max="12040" width="3.73046875" style="161" customWidth="1"/>
    <col min="12041" max="12041" width="2.46484375" style="161" customWidth="1"/>
    <col min="12042" max="12288" width="9" style="161"/>
    <col min="12289" max="12289" width="3.73046875" style="161" customWidth="1"/>
    <col min="12290" max="12290" width="24.265625" style="161" customWidth="1"/>
    <col min="12291" max="12291" width="4" style="161" customWidth="1"/>
    <col min="12292" max="12294" width="20.1328125" style="161" customWidth="1"/>
    <col min="12295" max="12295" width="3.1328125" style="161" customWidth="1"/>
    <col min="12296" max="12296" width="3.73046875" style="161" customWidth="1"/>
    <col min="12297" max="12297" width="2.46484375" style="161" customWidth="1"/>
    <col min="12298" max="12544" width="9" style="161"/>
    <col min="12545" max="12545" width="3.73046875" style="161" customWidth="1"/>
    <col min="12546" max="12546" width="24.265625" style="161" customWidth="1"/>
    <col min="12547" max="12547" width="4" style="161" customWidth="1"/>
    <col min="12548" max="12550" width="20.1328125" style="161" customWidth="1"/>
    <col min="12551" max="12551" width="3.1328125" style="161" customWidth="1"/>
    <col min="12552" max="12552" width="3.73046875" style="161" customWidth="1"/>
    <col min="12553" max="12553" width="2.46484375" style="161" customWidth="1"/>
    <col min="12554" max="12800" width="9" style="161"/>
    <col min="12801" max="12801" width="3.73046875" style="161" customWidth="1"/>
    <col min="12802" max="12802" width="24.265625" style="161" customWidth="1"/>
    <col min="12803" max="12803" width="4" style="161" customWidth="1"/>
    <col min="12804" max="12806" width="20.1328125" style="161" customWidth="1"/>
    <col min="12807" max="12807" width="3.1328125" style="161" customWidth="1"/>
    <col min="12808" max="12808" width="3.73046875" style="161" customWidth="1"/>
    <col min="12809" max="12809" width="2.46484375" style="161" customWidth="1"/>
    <col min="12810" max="13056" width="9" style="161"/>
    <col min="13057" max="13057" width="3.73046875" style="161" customWidth="1"/>
    <col min="13058" max="13058" width="24.265625" style="161" customWidth="1"/>
    <col min="13059" max="13059" width="4" style="161" customWidth="1"/>
    <col min="13060" max="13062" width="20.1328125" style="161" customWidth="1"/>
    <col min="13063" max="13063" width="3.1328125" style="161" customWidth="1"/>
    <col min="13064" max="13064" width="3.73046875" style="161" customWidth="1"/>
    <col min="13065" max="13065" width="2.46484375" style="161" customWidth="1"/>
    <col min="13066" max="13312" width="9" style="161"/>
    <col min="13313" max="13313" width="3.73046875" style="161" customWidth="1"/>
    <col min="13314" max="13314" width="24.265625" style="161" customWidth="1"/>
    <col min="13315" max="13315" width="4" style="161" customWidth="1"/>
    <col min="13316" max="13318" width="20.1328125" style="161" customWidth="1"/>
    <col min="13319" max="13319" width="3.1328125" style="161" customWidth="1"/>
    <col min="13320" max="13320" width="3.73046875" style="161" customWidth="1"/>
    <col min="13321" max="13321" width="2.46484375" style="161" customWidth="1"/>
    <col min="13322" max="13568" width="9" style="161"/>
    <col min="13569" max="13569" width="3.73046875" style="161" customWidth="1"/>
    <col min="13570" max="13570" width="24.265625" style="161" customWidth="1"/>
    <col min="13571" max="13571" width="4" style="161" customWidth="1"/>
    <col min="13572" max="13574" width="20.1328125" style="161" customWidth="1"/>
    <col min="13575" max="13575" width="3.1328125" style="161" customWidth="1"/>
    <col min="13576" max="13576" width="3.73046875" style="161" customWidth="1"/>
    <col min="13577" max="13577" width="2.46484375" style="161" customWidth="1"/>
    <col min="13578" max="13824" width="9" style="161"/>
    <col min="13825" max="13825" width="3.73046875" style="161" customWidth="1"/>
    <col min="13826" max="13826" width="24.265625" style="161" customWidth="1"/>
    <col min="13827" max="13827" width="4" style="161" customWidth="1"/>
    <col min="13828" max="13830" width="20.1328125" style="161" customWidth="1"/>
    <col min="13831" max="13831" width="3.1328125" style="161" customWidth="1"/>
    <col min="13832" max="13832" width="3.73046875" style="161" customWidth="1"/>
    <col min="13833" max="13833" width="2.46484375" style="161" customWidth="1"/>
    <col min="13834" max="14080" width="9" style="161"/>
    <col min="14081" max="14081" width="3.73046875" style="161" customWidth="1"/>
    <col min="14082" max="14082" width="24.265625" style="161" customWidth="1"/>
    <col min="14083" max="14083" width="4" style="161" customWidth="1"/>
    <col min="14084" max="14086" width="20.1328125" style="161" customWidth="1"/>
    <col min="14087" max="14087" width="3.1328125" style="161" customWidth="1"/>
    <col min="14088" max="14088" width="3.73046875" style="161" customWidth="1"/>
    <col min="14089" max="14089" width="2.46484375" style="161" customWidth="1"/>
    <col min="14090" max="14336" width="9" style="161"/>
    <col min="14337" max="14337" width="3.73046875" style="161" customWidth="1"/>
    <col min="14338" max="14338" width="24.265625" style="161" customWidth="1"/>
    <col min="14339" max="14339" width="4" style="161" customWidth="1"/>
    <col min="14340" max="14342" width="20.1328125" style="161" customWidth="1"/>
    <col min="14343" max="14343" width="3.1328125" style="161" customWidth="1"/>
    <col min="14344" max="14344" width="3.73046875" style="161" customWidth="1"/>
    <col min="14345" max="14345" width="2.46484375" style="161" customWidth="1"/>
    <col min="14346" max="14592" width="9" style="161"/>
    <col min="14593" max="14593" width="3.73046875" style="161" customWidth="1"/>
    <col min="14594" max="14594" width="24.265625" style="161" customWidth="1"/>
    <col min="14595" max="14595" width="4" style="161" customWidth="1"/>
    <col min="14596" max="14598" width="20.1328125" style="161" customWidth="1"/>
    <col min="14599" max="14599" width="3.1328125" style="161" customWidth="1"/>
    <col min="14600" max="14600" width="3.73046875" style="161" customWidth="1"/>
    <col min="14601" max="14601" width="2.46484375" style="161" customWidth="1"/>
    <col min="14602" max="14848" width="9" style="161"/>
    <col min="14849" max="14849" width="3.73046875" style="161" customWidth="1"/>
    <col min="14850" max="14850" width="24.265625" style="161" customWidth="1"/>
    <col min="14851" max="14851" width="4" style="161" customWidth="1"/>
    <col min="14852" max="14854" width="20.1328125" style="161" customWidth="1"/>
    <col min="14855" max="14855" width="3.1328125" style="161" customWidth="1"/>
    <col min="14856" max="14856" width="3.73046875" style="161" customWidth="1"/>
    <col min="14857" max="14857" width="2.46484375" style="161" customWidth="1"/>
    <col min="14858" max="15104" width="9" style="161"/>
    <col min="15105" max="15105" width="3.73046875" style="161" customWidth="1"/>
    <col min="15106" max="15106" width="24.265625" style="161" customWidth="1"/>
    <col min="15107" max="15107" width="4" style="161" customWidth="1"/>
    <col min="15108" max="15110" width="20.1328125" style="161" customWidth="1"/>
    <col min="15111" max="15111" width="3.1328125" style="161" customWidth="1"/>
    <col min="15112" max="15112" width="3.73046875" style="161" customWidth="1"/>
    <col min="15113" max="15113" width="2.46484375" style="161" customWidth="1"/>
    <col min="15114" max="15360" width="9" style="161"/>
    <col min="15361" max="15361" width="3.73046875" style="161" customWidth="1"/>
    <col min="15362" max="15362" width="24.265625" style="161" customWidth="1"/>
    <col min="15363" max="15363" width="4" style="161" customWidth="1"/>
    <col min="15364" max="15366" width="20.1328125" style="161" customWidth="1"/>
    <col min="15367" max="15367" width="3.1328125" style="161" customWidth="1"/>
    <col min="15368" max="15368" width="3.73046875" style="161" customWidth="1"/>
    <col min="15369" max="15369" width="2.46484375" style="161" customWidth="1"/>
    <col min="15370" max="15616" width="9" style="161"/>
    <col min="15617" max="15617" width="3.73046875" style="161" customWidth="1"/>
    <col min="15618" max="15618" width="24.265625" style="161" customWidth="1"/>
    <col min="15619" max="15619" width="4" style="161" customWidth="1"/>
    <col min="15620" max="15622" width="20.1328125" style="161" customWidth="1"/>
    <col min="15623" max="15623" width="3.1328125" style="161" customWidth="1"/>
    <col min="15624" max="15624" width="3.73046875" style="161" customWidth="1"/>
    <col min="15625" max="15625" width="2.46484375" style="161" customWidth="1"/>
    <col min="15626" max="15872" width="9" style="161"/>
    <col min="15873" max="15873" width="3.73046875" style="161" customWidth="1"/>
    <col min="15874" max="15874" width="24.265625" style="161" customWidth="1"/>
    <col min="15875" max="15875" width="4" style="161" customWidth="1"/>
    <col min="15876" max="15878" width="20.1328125" style="161" customWidth="1"/>
    <col min="15879" max="15879" width="3.1328125" style="161" customWidth="1"/>
    <col min="15880" max="15880" width="3.73046875" style="161" customWidth="1"/>
    <col min="15881" max="15881" width="2.46484375" style="161" customWidth="1"/>
    <col min="15882" max="16128" width="9" style="161"/>
    <col min="16129" max="16129" width="3.73046875" style="161" customWidth="1"/>
    <col min="16130" max="16130" width="24.265625" style="161" customWidth="1"/>
    <col min="16131" max="16131" width="4" style="161" customWidth="1"/>
    <col min="16132" max="16134" width="20.1328125" style="161" customWidth="1"/>
    <col min="16135" max="16135" width="3.1328125" style="161" customWidth="1"/>
    <col min="16136" max="16136" width="3.73046875" style="161" customWidth="1"/>
    <col min="16137" max="16137" width="2.46484375" style="161" customWidth="1"/>
    <col min="16138" max="16384" width="9" style="161"/>
  </cols>
  <sheetData>
    <row r="1" spans="1:7" ht="20.100000000000001" customHeight="1" x14ac:dyDescent="0.25"/>
    <row r="2" spans="1:7" ht="20.100000000000001" customHeight="1" x14ac:dyDescent="0.25">
      <c r="A2" s="333"/>
      <c r="F2" s="1236" t="s">
        <v>476</v>
      </c>
      <c r="G2" s="1236"/>
    </row>
    <row r="3" spans="1:7" ht="20.100000000000001" customHeight="1" x14ac:dyDescent="0.25">
      <c r="A3" s="333"/>
      <c r="F3" s="163"/>
      <c r="G3" s="163"/>
    </row>
    <row r="4" spans="1:7" ht="20.100000000000001" customHeight="1" x14ac:dyDescent="0.25">
      <c r="A4" s="1206" t="s">
        <v>477</v>
      </c>
      <c r="B4" s="1206"/>
      <c r="C4" s="1206"/>
      <c r="D4" s="1206"/>
      <c r="E4" s="1206"/>
      <c r="F4" s="1206"/>
      <c r="G4" s="1206"/>
    </row>
    <row r="5" spans="1:7" ht="20.100000000000001" customHeight="1" x14ac:dyDescent="0.25">
      <c r="A5" s="334"/>
      <c r="B5" s="334"/>
      <c r="C5" s="334"/>
      <c r="D5" s="334"/>
      <c r="E5" s="334"/>
      <c r="F5" s="334"/>
      <c r="G5" s="334"/>
    </row>
    <row r="6" spans="1:7" ht="39.950000000000003" customHeight="1" x14ac:dyDescent="0.25">
      <c r="A6" s="334"/>
      <c r="B6" s="335" t="s">
        <v>478</v>
      </c>
      <c r="C6" s="1214"/>
      <c r="D6" s="1214"/>
      <c r="E6" s="1214"/>
      <c r="F6" s="1214"/>
      <c r="G6" s="1215"/>
    </row>
    <row r="7" spans="1:7" ht="39.950000000000003" customHeight="1" x14ac:dyDescent="0.25">
      <c r="B7" s="335" t="s">
        <v>254</v>
      </c>
      <c r="C7" s="1237"/>
      <c r="D7" s="1237"/>
      <c r="E7" s="1237"/>
      <c r="F7" s="1237"/>
      <c r="G7" s="1238"/>
    </row>
    <row r="8" spans="1:7" ht="39.950000000000003" customHeight="1" x14ac:dyDescent="0.25">
      <c r="B8" s="335" t="s">
        <v>255</v>
      </c>
      <c r="C8" s="1237" t="s">
        <v>479</v>
      </c>
      <c r="D8" s="1237"/>
      <c r="E8" s="1237"/>
      <c r="F8" s="1237"/>
      <c r="G8" s="1238"/>
    </row>
    <row r="9" spans="1:7" ht="80.099999999999994" customHeight="1" x14ac:dyDescent="0.25">
      <c r="B9" s="336" t="s">
        <v>480</v>
      </c>
      <c r="C9" s="1239" t="s">
        <v>481</v>
      </c>
      <c r="D9" s="1240"/>
      <c r="E9" s="1240"/>
      <c r="F9" s="1240"/>
      <c r="G9" s="1241"/>
    </row>
    <row r="10" spans="1:7" ht="9.75" customHeight="1" x14ac:dyDescent="0.25">
      <c r="B10" s="1242" t="s">
        <v>482</v>
      </c>
      <c r="C10" s="337"/>
      <c r="D10" s="337"/>
      <c r="E10" s="337"/>
      <c r="F10" s="337"/>
      <c r="G10" s="338"/>
    </row>
    <row r="11" spans="1:7" ht="40.5" customHeight="1" x14ac:dyDescent="0.25">
      <c r="B11" s="1243"/>
      <c r="C11" s="339"/>
      <c r="D11" s="340" t="s">
        <v>483</v>
      </c>
      <c r="E11" s="341" t="s">
        <v>484</v>
      </c>
      <c r="F11" s="341" t="s">
        <v>485</v>
      </c>
      <c r="G11" s="342"/>
    </row>
    <row r="12" spans="1:7" ht="44.25" customHeight="1" x14ac:dyDescent="0.25">
      <c r="B12" s="1243"/>
      <c r="D12" s="343" t="s">
        <v>34</v>
      </c>
      <c r="E12" s="343" t="s">
        <v>34</v>
      </c>
      <c r="F12" s="343" t="s">
        <v>53</v>
      </c>
      <c r="G12" s="342"/>
    </row>
    <row r="13" spans="1:7" x14ac:dyDescent="0.25">
      <c r="B13" s="1243"/>
      <c r="C13" s="1245" t="s">
        <v>486</v>
      </c>
      <c r="D13" s="1246"/>
      <c r="E13" s="1246"/>
      <c r="F13" s="1246"/>
      <c r="G13" s="1247"/>
    </row>
    <row r="14" spans="1:7" ht="12.75" customHeight="1" x14ac:dyDescent="0.25">
      <c r="B14" s="1244"/>
      <c r="C14" s="1248"/>
      <c r="D14" s="1249"/>
      <c r="E14" s="1249"/>
      <c r="F14" s="1249"/>
      <c r="G14" s="1250"/>
    </row>
    <row r="15" spans="1:7" ht="12" customHeight="1" x14ac:dyDescent="0.25">
      <c r="B15" s="161" t="s">
        <v>487</v>
      </c>
    </row>
    <row r="16" spans="1:7" ht="17.100000000000001" customHeight="1" x14ac:dyDescent="0.25">
      <c r="B16" s="344" t="s">
        <v>84</v>
      </c>
      <c r="C16" s="344"/>
      <c r="D16" s="344"/>
      <c r="E16" s="344"/>
      <c r="F16" s="344"/>
      <c r="G16" s="344"/>
    </row>
    <row r="17" spans="2:9" ht="17.100000000000001" customHeight="1" x14ac:dyDescent="0.25">
      <c r="B17" s="344" t="s">
        <v>488</v>
      </c>
      <c r="C17" s="344"/>
      <c r="D17" s="344"/>
      <c r="E17" s="344"/>
      <c r="F17" s="344"/>
      <c r="G17" s="344"/>
    </row>
    <row r="18" spans="2:9" ht="17.100000000000001" customHeight="1" x14ac:dyDescent="0.25">
      <c r="B18" s="344" t="s">
        <v>489</v>
      </c>
      <c r="C18" s="344"/>
      <c r="D18" s="344"/>
      <c r="E18" s="344"/>
      <c r="F18" s="344"/>
      <c r="G18" s="344"/>
    </row>
    <row r="19" spans="2:9" ht="33" customHeight="1" x14ac:dyDescent="0.25">
      <c r="B19" s="1235" t="s">
        <v>490</v>
      </c>
      <c r="C19" s="1235"/>
      <c r="D19" s="1235"/>
      <c r="E19" s="1235"/>
      <c r="F19" s="1235"/>
      <c r="G19" s="344"/>
    </row>
    <row r="20" spans="2:9" ht="17.100000000000001" customHeight="1" x14ac:dyDescent="0.25">
      <c r="B20" s="344"/>
      <c r="C20" s="344"/>
      <c r="D20" s="344"/>
      <c r="E20" s="344"/>
      <c r="F20" s="344"/>
      <c r="G20" s="344"/>
      <c r="H20" s="344"/>
      <c r="I20" s="344"/>
    </row>
  </sheetData>
  <mergeCells count="9">
    <mergeCell ref="B19:F19"/>
    <mergeCell ref="F2:G2"/>
    <mergeCell ref="A4:G4"/>
    <mergeCell ref="C7:G7"/>
    <mergeCell ref="C8:G8"/>
    <mergeCell ref="C6:G6"/>
    <mergeCell ref="C9:G9"/>
    <mergeCell ref="B10:B14"/>
    <mergeCell ref="C13:G14"/>
  </mergeCells>
  <phoneticPr fontId="2"/>
  <pageMargins left="0.78740157480314965" right="0.39370078740157483" top="0.74803149606299213" bottom="0.74803149606299213" header="0.31496062992125984" footer="0.31496062992125984"/>
  <pageSetup paperSize="9" scale="9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sheetPr>
  <dimension ref="A2:AH355"/>
  <sheetViews>
    <sheetView view="pageBreakPreview" zoomScale="85" zoomScaleNormal="100" zoomScaleSheetLayoutView="85" workbookViewId="0">
      <selection activeCell="AM15" sqref="AM15"/>
    </sheetView>
  </sheetViews>
  <sheetFormatPr defaultRowHeight="12.75" x14ac:dyDescent="0.25"/>
  <cols>
    <col min="1" max="1" width="1.86328125" style="112" customWidth="1"/>
    <col min="2" max="62" width="2.59765625" style="112" customWidth="1"/>
    <col min="63" max="257" width="9" style="112"/>
    <col min="258" max="318" width="2.59765625" style="112" customWidth="1"/>
    <col min="319" max="513" width="9" style="112"/>
    <col min="514" max="574" width="2.59765625" style="112" customWidth="1"/>
    <col min="575" max="769" width="9" style="112"/>
    <col min="770" max="830" width="2.59765625" style="112" customWidth="1"/>
    <col min="831" max="1025" width="9" style="112"/>
    <col min="1026" max="1086" width="2.59765625" style="112" customWidth="1"/>
    <col min="1087" max="1281" width="9" style="112"/>
    <col min="1282" max="1342" width="2.59765625" style="112" customWidth="1"/>
    <col min="1343" max="1537" width="9" style="112"/>
    <col min="1538" max="1598" width="2.59765625" style="112" customWidth="1"/>
    <col min="1599" max="1793" width="9" style="112"/>
    <col min="1794" max="1854" width="2.59765625" style="112" customWidth="1"/>
    <col min="1855" max="2049" width="9" style="112"/>
    <col min="2050" max="2110" width="2.59765625" style="112" customWidth="1"/>
    <col min="2111" max="2305" width="9" style="112"/>
    <col min="2306" max="2366" width="2.59765625" style="112" customWidth="1"/>
    <col min="2367" max="2561" width="9" style="112"/>
    <col min="2562" max="2622" width="2.59765625" style="112" customWidth="1"/>
    <col min="2623" max="2817" width="9" style="112"/>
    <col min="2818" max="2878" width="2.59765625" style="112" customWidth="1"/>
    <col min="2879" max="3073" width="9" style="112"/>
    <col min="3074" max="3134" width="2.59765625" style="112" customWidth="1"/>
    <col min="3135" max="3329" width="9" style="112"/>
    <col min="3330" max="3390" width="2.59765625" style="112" customWidth="1"/>
    <col min="3391" max="3585" width="9" style="112"/>
    <col min="3586" max="3646" width="2.59765625" style="112" customWidth="1"/>
    <col min="3647" max="3841" width="9" style="112"/>
    <col min="3842" max="3902" width="2.59765625" style="112" customWidth="1"/>
    <col min="3903" max="4097" width="9" style="112"/>
    <col min="4098" max="4158" width="2.59765625" style="112" customWidth="1"/>
    <col min="4159" max="4353" width="9" style="112"/>
    <col min="4354" max="4414" width="2.59765625" style="112" customWidth="1"/>
    <col min="4415" max="4609" width="9" style="112"/>
    <col min="4610" max="4670" width="2.59765625" style="112" customWidth="1"/>
    <col min="4671" max="4865" width="9" style="112"/>
    <col min="4866" max="4926" width="2.59765625" style="112" customWidth="1"/>
    <col min="4927" max="5121" width="9" style="112"/>
    <col min="5122" max="5182" width="2.59765625" style="112" customWidth="1"/>
    <col min="5183" max="5377" width="9" style="112"/>
    <col min="5378" max="5438" width="2.59765625" style="112" customWidth="1"/>
    <col min="5439" max="5633" width="9" style="112"/>
    <col min="5634" max="5694" width="2.59765625" style="112" customWidth="1"/>
    <col min="5695" max="5889" width="9" style="112"/>
    <col min="5890" max="5950" width="2.59765625" style="112" customWidth="1"/>
    <col min="5951" max="6145" width="9" style="112"/>
    <col min="6146" max="6206" width="2.59765625" style="112" customWidth="1"/>
    <col min="6207" max="6401" width="9" style="112"/>
    <col min="6402" max="6462" width="2.59765625" style="112" customWidth="1"/>
    <col min="6463" max="6657" width="9" style="112"/>
    <col min="6658" max="6718" width="2.59765625" style="112" customWidth="1"/>
    <col min="6719" max="6913" width="9" style="112"/>
    <col min="6914" max="6974" width="2.59765625" style="112" customWidth="1"/>
    <col min="6975" max="7169" width="9" style="112"/>
    <col min="7170" max="7230" width="2.59765625" style="112" customWidth="1"/>
    <col min="7231" max="7425" width="9" style="112"/>
    <col min="7426" max="7486" width="2.59765625" style="112" customWidth="1"/>
    <col min="7487" max="7681" width="9" style="112"/>
    <col min="7682" max="7742" width="2.59765625" style="112" customWidth="1"/>
    <col min="7743" max="7937" width="9" style="112"/>
    <col min="7938" max="7998" width="2.59765625" style="112" customWidth="1"/>
    <col min="7999" max="8193" width="9" style="112"/>
    <col min="8194" max="8254" width="2.59765625" style="112" customWidth="1"/>
    <col min="8255" max="8449" width="9" style="112"/>
    <col min="8450" max="8510" width="2.59765625" style="112" customWidth="1"/>
    <col min="8511" max="8705" width="9" style="112"/>
    <col min="8706" max="8766" width="2.59765625" style="112" customWidth="1"/>
    <col min="8767" max="8961" width="9" style="112"/>
    <col min="8962" max="9022" width="2.59765625" style="112" customWidth="1"/>
    <col min="9023" max="9217" width="9" style="112"/>
    <col min="9218" max="9278" width="2.59765625" style="112" customWidth="1"/>
    <col min="9279" max="9473" width="9" style="112"/>
    <col min="9474" max="9534" width="2.59765625" style="112" customWidth="1"/>
    <col min="9535" max="9729" width="9" style="112"/>
    <col min="9730" max="9790" width="2.59765625" style="112" customWidth="1"/>
    <col min="9791" max="9985" width="9" style="112"/>
    <col min="9986" max="10046" width="2.59765625" style="112" customWidth="1"/>
    <col min="10047" max="10241" width="9" style="112"/>
    <col min="10242" max="10302" width="2.59765625" style="112" customWidth="1"/>
    <col min="10303" max="10497" width="9" style="112"/>
    <col min="10498" max="10558" width="2.59765625" style="112" customWidth="1"/>
    <col min="10559" max="10753" width="9" style="112"/>
    <col min="10754" max="10814" width="2.59765625" style="112" customWidth="1"/>
    <col min="10815" max="11009" width="9" style="112"/>
    <col min="11010" max="11070" width="2.59765625" style="112" customWidth="1"/>
    <col min="11071" max="11265" width="9" style="112"/>
    <col min="11266" max="11326" width="2.59765625" style="112" customWidth="1"/>
    <col min="11327" max="11521" width="9" style="112"/>
    <col min="11522" max="11582" width="2.59765625" style="112" customWidth="1"/>
    <col min="11583" max="11777" width="9" style="112"/>
    <col min="11778" max="11838" width="2.59765625" style="112" customWidth="1"/>
    <col min="11839" max="12033" width="9" style="112"/>
    <col min="12034" max="12094" width="2.59765625" style="112" customWidth="1"/>
    <col min="12095" max="12289" width="9" style="112"/>
    <col min="12290" max="12350" width="2.59765625" style="112" customWidth="1"/>
    <col min="12351" max="12545" width="9" style="112"/>
    <col min="12546" max="12606" width="2.59765625" style="112" customWidth="1"/>
    <col min="12607" max="12801" width="9" style="112"/>
    <col min="12802" max="12862" width="2.59765625" style="112" customWidth="1"/>
    <col min="12863" max="13057" width="9" style="112"/>
    <col min="13058" max="13118" width="2.59765625" style="112" customWidth="1"/>
    <col min="13119" max="13313" width="9" style="112"/>
    <col min="13314" max="13374" width="2.59765625" style="112" customWidth="1"/>
    <col min="13375" max="13569" width="9" style="112"/>
    <col min="13570" max="13630" width="2.59765625" style="112" customWidth="1"/>
    <col min="13631" max="13825" width="9" style="112"/>
    <col min="13826" max="13886" width="2.59765625" style="112" customWidth="1"/>
    <col min="13887" max="14081" width="9" style="112"/>
    <col min="14082" max="14142" width="2.59765625" style="112" customWidth="1"/>
    <col min="14143" max="14337" width="9" style="112"/>
    <col min="14338" max="14398" width="2.59765625" style="112" customWidth="1"/>
    <col min="14399" max="14593" width="9" style="112"/>
    <col min="14594" max="14654" width="2.59765625" style="112" customWidth="1"/>
    <col min="14655" max="14849" width="9" style="112"/>
    <col min="14850" max="14910" width="2.59765625" style="112" customWidth="1"/>
    <col min="14911" max="15105" width="9" style="112"/>
    <col min="15106" max="15166" width="2.59765625" style="112" customWidth="1"/>
    <col min="15167" max="15361" width="9" style="112"/>
    <col min="15362" max="15422" width="2.59765625" style="112" customWidth="1"/>
    <col min="15423" max="15617" width="9" style="112"/>
    <col min="15618" max="15678" width="2.59765625" style="112" customWidth="1"/>
    <col min="15679" max="15873" width="9" style="112"/>
    <col min="15874" max="15934" width="2.59765625" style="112" customWidth="1"/>
    <col min="15935" max="16129" width="9" style="112"/>
    <col min="16130" max="16190" width="2.59765625" style="112" customWidth="1"/>
    <col min="16191" max="16384" width="9" style="112"/>
  </cols>
  <sheetData>
    <row r="2" spans="1:34" x14ac:dyDescent="0.25">
      <c r="Z2" s="606"/>
      <c r="AA2" s="606"/>
      <c r="AB2" s="606"/>
      <c r="AC2" s="606"/>
      <c r="AD2" s="606"/>
      <c r="AE2" s="606"/>
      <c r="AF2" s="606"/>
      <c r="AG2" s="574" t="s">
        <v>678</v>
      </c>
      <c r="AH2" s="606"/>
    </row>
    <row r="4" spans="1:34" s="111" customFormat="1" ht="21" customHeight="1" x14ac:dyDescent="0.25">
      <c r="A4" s="352"/>
      <c r="B4" s="1283" t="s">
        <v>498</v>
      </c>
      <c r="C4" s="1283"/>
      <c r="D4" s="1283"/>
      <c r="E4" s="1283"/>
      <c r="F4" s="1283"/>
      <c r="G4" s="1283"/>
      <c r="H4" s="1283"/>
      <c r="I4" s="1283"/>
      <c r="J4" s="1283"/>
      <c r="K4" s="1283"/>
      <c r="L4" s="1283"/>
      <c r="M4" s="1283"/>
      <c r="N4" s="1283"/>
      <c r="O4" s="1283"/>
      <c r="P4" s="1283"/>
      <c r="Q4" s="1283"/>
      <c r="R4" s="1283"/>
      <c r="S4" s="1283"/>
      <c r="T4" s="1283"/>
      <c r="U4" s="1283"/>
      <c r="V4" s="1283"/>
      <c r="W4" s="1283"/>
      <c r="X4" s="1283"/>
      <c r="Y4" s="1283"/>
      <c r="Z4" s="1283"/>
      <c r="AA4" s="1283"/>
      <c r="AB4" s="1283"/>
      <c r="AC4" s="1283"/>
      <c r="AD4" s="1283"/>
      <c r="AE4" s="1283"/>
      <c r="AF4" s="1283"/>
      <c r="AG4" s="1283"/>
      <c r="AH4" s="352"/>
    </row>
    <row r="5" spans="1:34" s="111" customFormat="1" ht="21" customHeight="1" x14ac:dyDescent="0.25">
      <c r="A5" s="352"/>
      <c r="B5" s="1283" t="s">
        <v>499</v>
      </c>
      <c r="C5" s="1283"/>
      <c r="D5" s="1283"/>
      <c r="E5" s="1283"/>
      <c r="F5" s="1283"/>
      <c r="G5" s="1283"/>
      <c r="H5" s="1283"/>
      <c r="I5" s="1283"/>
      <c r="J5" s="1283"/>
      <c r="K5" s="1283"/>
      <c r="L5" s="1283"/>
      <c r="M5" s="1283"/>
      <c r="N5" s="1283"/>
      <c r="O5" s="1283"/>
      <c r="P5" s="1283"/>
      <c r="Q5" s="1283"/>
      <c r="R5" s="1283"/>
      <c r="S5" s="1283"/>
      <c r="T5" s="1283"/>
      <c r="U5" s="1283"/>
      <c r="V5" s="1283"/>
      <c r="W5" s="1283"/>
      <c r="X5" s="1283"/>
      <c r="Y5" s="1283"/>
      <c r="Z5" s="1283"/>
      <c r="AA5" s="1283"/>
      <c r="AB5" s="1283"/>
      <c r="AC5" s="1283"/>
      <c r="AD5" s="1283"/>
      <c r="AE5" s="1283"/>
      <c r="AF5" s="1283"/>
      <c r="AG5" s="1283"/>
      <c r="AH5" s="352"/>
    </row>
    <row r="6" spans="1:34" ht="21" customHeight="1" thickBot="1" x14ac:dyDescent="0.3">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row>
    <row r="7" spans="1:34" ht="21" customHeight="1" x14ac:dyDescent="0.25">
      <c r="A7" s="353"/>
      <c r="B7" s="1284" t="s">
        <v>62</v>
      </c>
      <c r="C7" s="1285"/>
      <c r="D7" s="1285"/>
      <c r="E7" s="1285"/>
      <c r="F7" s="1285"/>
      <c r="G7" s="1285"/>
      <c r="H7" s="1285"/>
      <c r="I7" s="1285"/>
      <c r="J7" s="1285"/>
      <c r="K7" s="1285"/>
      <c r="L7" s="1285"/>
      <c r="M7" s="1285"/>
      <c r="N7" s="1286"/>
      <c r="O7" s="1286"/>
      <c r="P7" s="1286"/>
      <c r="Q7" s="1286"/>
      <c r="R7" s="1286"/>
      <c r="S7" s="1286"/>
      <c r="T7" s="1286"/>
      <c r="U7" s="1286"/>
      <c r="V7" s="1286"/>
      <c r="W7" s="1286"/>
      <c r="X7" s="1286"/>
      <c r="Y7" s="1286"/>
      <c r="Z7" s="1286"/>
      <c r="AA7" s="1286"/>
      <c r="AB7" s="1286"/>
      <c r="AC7" s="1286"/>
      <c r="AD7" s="1286"/>
      <c r="AE7" s="1286"/>
      <c r="AF7" s="1286"/>
      <c r="AG7" s="1287"/>
      <c r="AH7" s="353"/>
    </row>
    <row r="8" spans="1:34" ht="21" customHeight="1" thickBot="1" x14ac:dyDescent="0.3">
      <c r="A8" s="353"/>
      <c r="B8" s="1288" t="s">
        <v>28</v>
      </c>
      <c r="C8" s="1289"/>
      <c r="D8" s="1289"/>
      <c r="E8" s="1289"/>
      <c r="F8" s="1289"/>
      <c r="G8" s="1289"/>
      <c r="H8" s="1289"/>
      <c r="I8" s="1289"/>
      <c r="J8" s="1289"/>
      <c r="K8" s="1289"/>
      <c r="L8" s="1289"/>
      <c r="M8" s="1289"/>
      <c r="N8" s="1290" t="s">
        <v>500</v>
      </c>
      <c r="O8" s="1290"/>
      <c r="P8" s="1290"/>
      <c r="Q8" s="1290"/>
      <c r="R8" s="1290"/>
      <c r="S8" s="1290"/>
      <c r="T8" s="1290"/>
      <c r="U8" s="1290"/>
      <c r="V8" s="1290"/>
      <c r="W8" s="1290"/>
      <c r="X8" s="1290"/>
      <c r="Y8" s="1290"/>
      <c r="Z8" s="1290"/>
      <c r="AA8" s="1290"/>
      <c r="AB8" s="1290"/>
      <c r="AC8" s="1290"/>
      <c r="AD8" s="1290"/>
      <c r="AE8" s="1290"/>
      <c r="AF8" s="1290"/>
      <c r="AG8" s="1291"/>
      <c r="AH8" s="353"/>
    </row>
    <row r="9" spans="1:34" ht="21" customHeight="1" thickTop="1" x14ac:dyDescent="0.25">
      <c r="A9" s="353"/>
      <c r="B9" s="1271" t="s">
        <v>91</v>
      </c>
      <c r="C9" s="1272"/>
      <c r="D9" s="1272"/>
      <c r="E9" s="1272"/>
      <c r="F9" s="1272"/>
      <c r="G9" s="1272"/>
      <c r="H9" s="1272"/>
      <c r="I9" s="1272"/>
      <c r="J9" s="1272"/>
      <c r="K9" s="1272"/>
      <c r="L9" s="1272"/>
      <c r="M9" s="1272"/>
      <c r="N9" s="1272" t="s">
        <v>92</v>
      </c>
      <c r="O9" s="1272"/>
      <c r="P9" s="1272"/>
      <c r="Q9" s="1272"/>
      <c r="R9" s="1272"/>
      <c r="S9" s="1272"/>
      <c r="T9" s="1272"/>
      <c r="U9" s="1272"/>
      <c r="V9" s="1272"/>
      <c r="W9" s="1272"/>
      <c r="X9" s="1272"/>
      <c r="Y9" s="1272"/>
      <c r="Z9" s="1272"/>
      <c r="AA9" s="1272"/>
      <c r="AB9" s="1272"/>
      <c r="AC9" s="1272"/>
      <c r="AD9" s="1272"/>
      <c r="AE9" s="1272"/>
      <c r="AF9" s="1272"/>
      <c r="AG9" s="1273"/>
      <c r="AH9" s="353"/>
    </row>
    <row r="10" spans="1:34" ht="21" customHeight="1" x14ac:dyDescent="0.25">
      <c r="A10" s="353"/>
      <c r="B10" s="1256" t="s">
        <v>59</v>
      </c>
      <c r="C10" s="1257"/>
      <c r="D10" s="1257"/>
      <c r="E10" s="1257"/>
      <c r="F10" s="1257"/>
      <c r="G10" s="1257" t="s">
        <v>3</v>
      </c>
      <c r="H10" s="1257"/>
      <c r="I10" s="1257"/>
      <c r="J10" s="1257"/>
      <c r="K10" s="1257"/>
      <c r="L10" s="1257"/>
      <c r="M10" s="1257"/>
      <c r="N10" s="1258" t="s">
        <v>501</v>
      </c>
      <c r="O10" s="1259"/>
      <c r="P10" s="1259"/>
      <c r="Q10" s="1259"/>
      <c r="R10" s="1260"/>
      <c r="S10" s="1258" t="s">
        <v>502</v>
      </c>
      <c r="T10" s="1259"/>
      <c r="U10" s="1259"/>
      <c r="V10" s="1259"/>
      <c r="W10" s="1260"/>
      <c r="X10" s="1251" t="s">
        <v>503</v>
      </c>
      <c r="Y10" s="1251"/>
      <c r="Z10" s="1251"/>
      <c r="AA10" s="1251"/>
      <c r="AB10" s="1251"/>
      <c r="AC10" s="1251" t="s">
        <v>504</v>
      </c>
      <c r="AD10" s="1251"/>
      <c r="AE10" s="1251"/>
      <c r="AF10" s="1251"/>
      <c r="AG10" s="1252"/>
      <c r="AH10" s="353"/>
    </row>
    <row r="11" spans="1:34" ht="21" customHeight="1" x14ac:dyDescent="0.25">
      <c r="A11" s="353"/>
      <c r="B11" s="1256"/>
      <c r="C11" s="1257"/>
      <c r="D11" s="1257"/>
      <c r="E11" s="1257"/>
      <c r="F11" s="1257"/>
      <c r="G11" s="1257"/>
      <c r="H11" s="1257"/>
      <c r="I11" s="1257"/>
      <c r="J11" s="1257"/>
      <c r="K11" s="1257"/>
      <c r="L11" s="1257"/>
      <c r="M11" s="1257"/>
      <c r="N11" s="1261"/>
      <c r="O11" s="1262"/>
      <c r="P11" s="1262"/>
      <c r="Q11" s="1262"/>
      <c r="R11" s="1263"/>
      <c r="S11" s="1261"/>
      <c r="T11" s="1262"/>
      <c r="U11" s="1262"/>
      <c r="V11" s="1262"/>
      <c r="W11" s="1263"/>
      <c r="X11" s="1251"/>
      <c r="Y11" s="1251"/>
      <c r="Z11" s="1251"/>
      <c r="AA11" s="1251"/>
      <c r="AB11" s="1251"/>
      <c r="AC11" s="1251"/>
      <c r="AD11" s="1251"/>
      <c r="AE11" s="1251"/>
      <c r="AF11" s="1251"/>
      <c r="AG11" s="1252"/>
      <c r="AH11" s="353"/>
    </row>
    <row r="12" spans="1:34" ht="21" customHeight="1" x14ac:dyDescent="0.25">
      <c r="A12" s="353"/>
      <c r="B12" s="1256"/>
      <c r="C12" s="1257"/>
      <c r="D12" s="1257"/>
      <c r="E12" s="1257"/>
      <c r="F12" s="1257"/>
      <c r="G12" s="1257"/>
      <c r="H12" s="1257"/>
      <c r="I12" s="1257"/>
      <c r="J12" s="1257"/>
      <c r="K12" s="1257"/>
      <c r="L12" s="1257"/>
      <c r="M12" s="1257"/>
      <c r="N12" s="1264"/>
      <c r="O12" s="1265"/>
      <c r="P12" s="1265"/>
      <c r="Q12" s="1265"/>
      <c r="R12" s="1266"/>
      <c r="S12" s="1264"/>
      <c r="T12" s="1265"/>
      <c r="U12" s="1265"/>
      <c r="V12" s="1265"/>
      <c r="W12" s="1266"/>
      <c r="X12" s="1251"/>
      <c r="Y12" s="1251"/>
      <c r="Z12" s="1251"/>
      <c r="AA12" s="1251"/>
      <c r="AB12" s="1251"/>
      <c r="AC12" s="1251"/>
      <c r="AD12" s="1251"/>
      <c r="AE12" s="1251"/>
      <c r="AF12" s="1251"/>
      <c r="AG12" s="1252"/>
      <c r="AH12" s="353"/>
    </row>
    <row r="13" spans="1:34" ht="21" customHeight="1" x14ac:dyDescent="0.25">
      <c r="A13" s="353"/>
      <c r="B13" s="1253"/>
      <c r="C13" s="1254"/>
      <c r="D13" s="1254"/>
      <c r="E13" s="1254"/>
      <c r="F13" s="1254"/>
      <c r="G13" s="1254"/>
      <c r="H13" s="1254"/>
      <c r="I13" s="1254"/>
      <c r="J13" s="1254"/>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5"/>
      <c r="AH13" s="353"/>
    </row>
    <row r="14" spans="1:34" ht="21" customHeight="1" x14ac:dyDescent="0.25">
      <c r="A14" s="353"/>
      <c r="B14" s="1253"/>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5"/>
      <c r="AH14" s="353"/>
    </row>
    <row r="15" spans="1:34" ht="21" customHeight="1" x14ac:dyDescent="0.25">
      <c r="A15" s="353"/>
      <c r="B15" s="1253"/>
      <c r="C15" s="1254"/>
      <c r="D15" s="1254"/>
      <c r="E15" s="1254"/>
      <c r="F15" s="1254"/>
      <c r="G15" s="1254"/>
      <c r="H15" s="1254"/>
      <c r="I15" s="1254"/>
      <c r="J15" s="1254"/>
      <c r="K15" s="1254"/>
      <c r="L15" s="1254"/>
      <c r="M15" s="1254"/>
      <c r="N15" s="1254"/>
      <c r="O15" s="1254"/>
      <c r="P15" s="1254"/>
      <c r="Q15" s="1254"/>
      <c r="R15" s="1254"/>
      <c r="S15" s="1254"/>
      <c r="T15" s="1254"/>
      <c r="U15" s="1254"/>
      <c r="V15" s="1254"/>
      <c r="W15" s="1254"/>
      <c r="X15" s="1254"/>
      <c r="Y15" s="1254"/>
      <c r="Z15" s="1254"/>
      <c r="AA15" s="1254"/>
      <c r="AB15" s="1254"/>
      <c r="AC15" s="1254"/>
      <c r="AD15" s="1254"/>
      <c r="AE15" s="1254"/>
      <c r="AF15" s="1254"/>
      <c r="AG15" s="1255"/>
      <c r="AH15" s="353"/>
    </row>
    <row r="16" spans="1:34" ht="21" customHeight="1" x14ac:dyDescent="0.25">
      <c r="A16" s="353"/>
      <c r="B16" s="1253"/>
      <c r="C16" s="1254"/>
      <c r="D16" s="1254"/>
      <c r="E16" s="1254"/>
      <c r="F16" s="1254"/>
      <c r="G16" s="1254"/>
      <c r="H16" s="1254"/>
      <c r="I16" s="1254"/>
      <c r="J16" s="1254"/>
      <c r="K16" s="1254"/>
      <c r="L16" s="1254"/>
      <c r="M16" s="1254"/>
      <c r="N16" s="1267"/>
      <c r="O16" s="1268"/>
      <c r="P16" s="1268"/>
      <c r="Q16" s="1268"/>
      <c r="R16" s="1269"/>
      <c r="S16" s="1267"/>
      <c r="T16" s="1268"/>
      <c r="U16" s="1268"/>
      <c r="V16" s="1268"/>
      <c r="W16" s="1269"/>
      <c r="X16" s="1267"/>
      <c r="Y16" s="1268"/>
      <c r="Z16" s="1268"/>
      <c r="AA16" s="1268"/>
      <c r="AB16" s="1269"/>
      <c r="AC16" s="1267"/>
      <c r="AD16" s="1268"/>
      <c r="AE16" s="1268"/>
      <c r="AF16" s="1268"/>
      <c r="AG16" s="1270"/>
      <c r="AH16" s="353"/>
    </row>
    <row r="17" spans="1:34" ht="21" customHeight="1" x14ac:dyDescent="0.25">
      <c r="A17" s="353"/>
      <c r="B17" s="1253"/>
      <c r="C17" s="1254"/>
      <c r="D17" s="1254"/>
      <c r="E17" s="1254"/>
      <c r="F17" s="1254"/>
      <c r="G17" s="1254"/>
      <c r="H17" s="1254"/>
      <c r="I17" s="1254"/>
      <c r="J17" s="1254"/>
      <c r="K17" s="1254"/>
      <c r="L17" s="1254"/>
      <c r="M17" s="1254"/>
      <c r="N17" s="1267"/>
      <c r="O17" s="1268"/>
      <c r="P17" s="1268"/>
      <c r="Q17" s="1268"/>
      <c r="R17" s="1269"/>
      <c r="S17" s="1267"/>
      <c r="T17" s="1268"/>
      <c r="U17" s="1268"/>
      <c r="V17" s="1268"/>
      <c r="W17" s="1269"/>
      <c r="X17" s="1267"/>
      <c r="Y17" s="1268"/>
      <c r="Z17" s="1268"/>
      <c r="AA17" s="1268"/>
      <c r="AB17" s="1269"/>
      <c r="AC17" s="1267"/>
      <c r="AD17" s="1268"/>
      <c r="AE17" s="1268"/>
      <c r="AF17" s="1268"/>
      <c r="AG17" s="1270"/>
      <c r="AH17" s="353"/>
    </row>
    <row r="18" spans="1:34" ht="21" customHeight="1" x14ac:dyDescent="0.25">
      <c r="A18" s="353"/>
      <c r="B18" s="1253"/>
      <c r="C18" s="1254"/>
      <c r="D18" s="1254"/>
      <c r="E18" s="1254"/>
      <c r="F18" s="1254"/>
      <c r="G18" s="1254"/>
      <c r="H18" s="1254"/>
      <c r="I18" s="1254"/>
      <c r="J18" s="1254"/>
      <c r="K18" s="1254"/>
      <c r="L18" s="1254"/>
      <c r="M18" s="1254"/>
      <c r="N18" s="1267"/>
      <c r="O18" s="1268"/>
      <c r="P18" s="1268"/>
      <c r="Q18" s="1268"/>
      <c r="R18" s="1269"/>
      <c r="S18" s="1267"/>
      <c r="T18" s="1268"/>
      <c r="U18" s="1268"/>
      <c r="V18" s="1268"/>
      <c r="W18" s="1269"/>
      <c r="X18" s="1267"/>
      <c r="Y18" s="1268"/>
      <c r="Z18" s="1268"/>
      <c r="AA18" s="1268"/>
      <c r="AB18" s="1269"/>
      <c r="AC18" s="1267"/>
      <c r="AD18" s="1268"/>
      <c r="AE18" s="1268"/>
      <c r="AF18" s="1268"/>
      <c r="AG18" s="1270"/>
      <c r="AH18" s="353"/>
    </row>
    <row r="19" spans="1:34" ht="21" customHeight="1" x14ac:dyDescent="0.25">
      <c r="A19" s="353"/>
      <c r="B19" s="1253"/>
      <c r="C19" s="1254"/>
      <c r="D19" s="1254"/>
      <c r="E19" s="1254"/>
      <c r="F19" s="1254"/>
      <c r="G19" s="1254"/>
      <c r="H19" s="1254"/>
      <c r="I19" s="1254"/>
      <c r="J19" s="1254"/>
      <c r="K19" s="1254"/>
      <c r="L19" s="1254"/>
      <c r="M19" s="1254"/>
      <c r="N19" s="1267"/>
      <c r="O19" s="1268"/>
      <c r="P19" s="1268"/>
      <c r="Q19" s="1268"/>
      <c r="R19" s="1269"/>
      <c r="S19" s="1267"/>
      <c r="T19" s="1268"/>
      <c r="U19" s="1268"/>
      <c r="V19" s="1268"/>
      <c r="W19" s="1269"/>
      <c r="X19" s="1267"/>
      <c r="Y19" s="1268"/>
      <c r="Z19" s="1268"/>
      <c r="AA19" s="1268"/>
      <c r="AB19" s="1269"/>
      <c r="AC19" s="1267"/>
      <c r="AD19" s="1268"/>
      <c r="AE19" s="1268"/>
      <c r="AF19" s="1268"/>
      <c r="AG19" s="1270"/>
      <c r="AH19" s="353"/>
    </row>
    <row r="20" spans="1:34" ht="21" customHeight="1" x14ac:dyDescent="0.25">
      <c r="A20" s="353"/>
      <c r="B20" s="1253"/>
      <c r="C20" s="1254"/>
      <c r="D20" s="1254"/>
      <c r="E20" s="1254"/>
      <c r="F20" s="1254"/>
      <c r="G20" s="1254"/>
      <c r="H20" s="1254"/>
      <c r="I20" s="1254"/>
      <c r="J20" s="1254"/>
      <c r="K20" s="1254"/>
      <c r="L20" s="1254"/>
      <c r="M20" s="1254"/>
      <c r="N20" s="1267"/>
      <c r="O20" s="1268"/>
      <c r="P20" s="1268"/>
      <c r="Q20" s="1268"/>
      <c r="R20" s="1269"/>
      <c r="S20" s="1267"/>
      <c r="T20" s="1268"/>
      <c r="U20" s="1268"/>
      <c r="V20" s="1268"/>
      <c r="W20" s="1269"/>
      <c r="X20" s="1267"/>
      <c r="Y20" s="1268"/>
      <c r="Z20" s="1268"/>
      <c r="AA20" s="1268"/>
      <c r="AB20" s="1269"/>
      <c r="AC20" s="1267"/>
      <c r="AD20" s="1268"/>
      <c r="AE20" s="1268"/>
      <c r="AF20" s="1268"/>
      <c r="AG20" s="1270"/>
      <c r="AH20" s="353"/>
    </row>
    <row r="21" spans="1:34" ht="21" customHeight="1" x14ac:dyDescent="0.25">
      <c r="A21" s="353"/>
      <c r="B21" s="1253"/>
      <c r="C21" s="1254"/>
      <c r="D21" s="1254"/>
      <c r="E21" s="1254"/>
      <c r="F21" s="1254"/>
      <c r="G21" s="1254"/>
      <c r="H21" s="1254"/>
      <c r="I21" s="1254"/>
      <c r="J21" s="1254"/>
      <c r="K21" s="1254"/>
      <c r="L21" s="1254"/>
      <c r="M21" s="1254"/>
      <c r="N21" s="1267"/>
      <c r="O21" s="1268"/>
      <c r="P21" s="1268"/>
      <c r="Q21" s="1268"/>
      <c r="R21" s="1269"/>
      <c r="S21" s="1267"/>
      <c r="T21" s="1268"/>
      <c r="U21" s="1268"/>
      <c r="V21" s="1268"/>
      <c r="W21" s="1269"/>
      <c r="X21" s="1267"/>
      <c r="Y21" s="1268"/>
      <c r="Z21" s="1268"/>
      <c r="AA21" s="1268"/>
      <c r="AB21" s="1269"/>
      <c r="AC21" s="1267"/>
      <c r="AD21" s="1268"/>
      <c r="AE21" s="1268"/>
      <c r="AF21" s="1268"/>
      <c r="AG21" s="1270"/>
      <c r="AH21" s="353"/>
    </row>
    <row r="22" spans="1:34" ht="21" customHeight="1" x14ac:dyDescent="0.25">
      <c r="A22" s="353"/>
      <c r="B22" s="1253"/>
      <c r="C22" s="1254"/>
      <c r="D22" s="1254"/>
      <c r="E22" s="1254"/>
      <c r="F22" s="1254"/>
      <c r="G22" s="1254"/>
      <c r="H22" s="1254"/>
      <c r="I22" s="1254"/>
      <c r="J22" s="1254"/>
      <c r="K22" s="1254"/>
      <c r="L22" s="1254"/>
      <c r="M22" s="1254"/>
      <c r="N22" s="1254"/>
      <c r="O22" s="1254"/>
      <c r="P22" s="1254"/>
      <c r="Q22" s="1254"/>
      <c r="R22" s="1254"/>
      <c r="S22" s="1254"/>
      <c r="T22" s="1254"/>
      <c r="U22" s="1254"/>
      <c r="V22" s="1254"/>
      <c r="W22" s="1254"/>
      <c r="X22" s="1254"/>
      <c r="Y22" s="1254"/>
      <c r="Z22" s="1254"/>
      <c r="AA22" s="1254"/>
      <c r="AB22" s="1254"/>
      <c r="AC22" s="1254"/>
      <c r="AD22" s="1254"/>
      <c r="AE22" s="1254"/>
      <c r="AF22" s="1254"/>
      <c r="AG22" s="1255"/>
      <c r="AH22" s="353"/>
    </row>
    <row r="23" spans="1:34" ht="21" customHeight="1" x14ac:dyDescent="0.25">
      <c r="A23" s="353"/>
      <c r="B23" s="1253"/>
      <c r="C23" s="1254"/>
      <c r="D23" s="1254"/>
      <c r="E23" s="1254"/>
      <c r="F23" s="1254"/>
      <c r="G23" s="1254"/>
      <c r="H23" s="1254"/>
      <c r="I23" s="1254"/>
      <c r="J23" s="1254"/>
      <c r="K23" s="1254"/>
      <c r="L23" s="1254"/>
      <c r="M23" s="1254"/>
      <c r="N23" s="1254"/>
      <c r="O23" s="1254"/>
      <c r="P23" s="1254"/>
      <c r="Q23" s="1254"/>
      <c r="R23" s="1254"/>
      <c r="S23" s="1254"/>
      <c r="T23" s="1254"/>
      <c r="U23" s="1254"/>
      <c r="V23" s="1254"/>
      <c r="W23" s="1254"/>
      <c r="X23" s="1254"/>
      <c r="Y23" s="1254"/>
      <c r="Z23" s="1254"/>
      <c r="AA23" s="1254"/>
      <c r="AB23" s="1254"/>
      <c r="AC23" s="1254"/>
      <c r="AD23" s="1254"/>
      <c r="AE23" s="1254"/>
      <c r="AF23" s="1254"/>
      <c r="AG23" s="1255"/>
      <c r="AH23" s="353"/>
    </row>
    <row r="24" spans="1:34" ht="21" customHeight="1" thickBot="1" x14ac:dyDescent="0.3">
      <c r="A24" s="353"/>
      <c r="B24" s="1313"/>
      <c r="C24" s="1292"/>
      <c r="D24" s="1292"/>
      <c r="E24" s="1292"/>
      <c r="F24" s="1292"/>
      <c r="G24" s="1292"/>
      <c r="H24" s="1292"/>
      <c r="I24" s="1292"/>
      <c r="J24" s="1292"/>
      <c r="K24" s="1292"/>
      <c r="L24" s="1292"/>
      <c r="M24" s="1292"/>
      <c r="N24" s="1292"/>
      <c r="O24" s="1292"/>
      <c r="P24" s="1292"/>
      <c r="Q24" s="1292"/>
      <c r="R24" s="1292"/>
      <c r="S24" s="1292"/>
      <c r="T24" s="1292"/>
      <c r="U24" s="1292"/>
      <c r="V24" s="1292"/>
      <c r="W24" s="1292"/>
      <c r="X24" s="1292"/>
      <c r="Y24" s="1292"/>
      <c r="Z24" s="1292"/>
      <c r="AA24" s="1292"/>
      <c r="AB24" s="1292"/>
      <c r="AC24" s="1292"/>
      <c r="AD24" s="1292"/>
      <c r="AE24" s="1292"/>
      <c r="AF24" s="1292"/>
      <c r="AG24" s="1293"/>
      <c r="AH24" s="353"/>
    </row>
    <row r="25" spans="1:34" ht="15" customHeight="1" thickBot="1" x14ac:dyDescent="0.3">
      <c r="A25" s="353"/>
      <c r="B25" s="354"/>
      <c r="C25" s="354"/>
      <c r="D25" s="354"/>
      <c r="E25" s="354"/>
      <c r="F25" s="354"/>
      <c r="G25" s="354"/>
      <c r="H25" s="354"/>
      <c r="I25" s="354"/>
      <c r="J25" s="354"/>
      <c r="K25" s="354"/>
      <c r="L25" s="354"/>
      <c r="M25" s="354"/>
      <c r="N25" s="354"/>
      <c r="O25" s="354"/>
      <c r="P25" s="354"/>
      <c r="Q25" s="354"/>
      <c r="R25" s="354"/>
      <c r="S25" s="354"/>
      <c r="T25" s="354"/>
      <c r="U25" s="354"/>
      <c r="V25" s="354"/>
      <c r="W25" s="354"/>
      <c r="X25" s="354"/>
      <c r="Y25" s="354"/>
      <c r="Z25" s="354"/>
      <c r="AA25" s="354"/>
      <c r="AB25" s="354"/>
      <c r="AC25" s="354"/>
      <c r="AD25" s="354"/>
      <c r="AE25" s="354"/>
      <c r="AF25" s="354"/>
      <c r="AG25" s="354"/>
      <c r="AH25" s="353"/>
    </row>
    <row r="26" spans="1:34" ht="21" customHeight="1" x14ac:dyDescent="0.25">
      <c r="A26" s="353"/>
      <c r="B26" s="1294" t="s">
        <v>505</v>
      </c>
      <c r="C26" s="1295"/>
      <c r="D26" s="1295"/>
      <c r="E26" s="1295"/>
      <c r="F26" s="1295"/>
      <c r="G26" s="1295"/>
      <c r="H26" s="1295"/>
      <c r="I26" s="1295"/>
      <c r="J26" s="1295"/>
      <c r="K26" s="1295"/>
      <c r="L26" s="1295"/>
      <c r="M26" s="1295"/>
      <c r="N26" s="1295"/>
      <c r="O26" s="1295"/>
      <c r="P26" s="1295"/>
      <c r="Q26" s="1295"/>
      <c r="R26" s="1298" t="s">
        <v>506</v>
      </c>
      <c r="S26" s="1298"/>
      <c r="T26" s="1298"/>
      <c r="U26" s="1298"/>
      <c r="V26" s="1298"/>
      <c r="W26" s="1298"/>
      <c r="X26" s="1298"/>
      <c r="Y26" s="1298"/>
      <c r="Z26" s="1298"/>
      <c r="AA26" s="1298"/>
      <c r="AB26" s="1298"/>
      <c r="AC26" s="1298"/>
      <c r="AD26" s="1298"/>
      <c r="AE26" s="1298"/>
      <c r="AF26" s="1298"/>
      <c r="AG26" s="1299"/>
      <c r="AH26" s="353"/>
    </row>
    <row r="27" spans="1:34" ht="21" customHeight="1" thickBot="1" x14ac:dyDescent="0.3">
      <c r="A27" s="353"/>
      <c r="B27" s="1296"/>
      <c r="C27" s="1297"/>
      <c r="D27" s="1297"/>
      <c r="E27" s="1297"/>
      <c r="F27" s="1297"/>
      <c r="G27" s="1297"/>
      <c r="H27" s="1297"/>
      <c r="I27" s="1297"/>
      <c r="J27" s="1297"/>
      <c r="K27" s="1297"/>
      <c r="L27" s="1297"/>
      <c r="M27" s="1297"/>
      <c r="N27" s="1297"/>
      <c r="O27" s="1297"/>
      <c r="P27" s="1297"/>
      <c r="Q27" s="1297"/>
      <c r="R27" s="1300"/>
      <c r="S27" s="1300"/>
      <c r="T27" s="1300"/>
      <c r="U27" s="1300"/>
      <c r="V27" s="1300"/>
      <c r="W27" s="1300"/>
      <c r="X27" s="1300"/>
      <c r="Y27" s="1300"/>
      <c r="Z27" s="1300"/>
      <c r="AA27" s="1300"/>
      <c r="AB27" s="1300"/>
      <c r="AC27" s="1300"/>
      <c r="AD27" s="1300"/>
      <c r="AE27" s="1300"/>
      <c r="AF27" s="1300"/>
      <c r="AG27" s="1301"/>
      <c r="AH27" s="353"/>
    </row>
    <row r="28" spans="1:34" ht="15" customHeight="1" thickBot="1" x14ac:dyDescent="0.3">
      <c r="A28" s="353"/>
      <c r="B28" s="354"/>
      <c r="C28" s="354"/>
      <c r="D28" s="354"/>
      <c r="E28" s="354"/>
      <c r="F28" s="354"/>
      <c r="G28" s="354"/>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3"/>
    </row>
    <row r="29" spans="1:34" ht="21" customHeight="1" x14ac:dyDescent="0.25">
      <c r="A29" s="353"/>
      <c r="B29" s="1302" t="s">
        <v>507</v>
      </c>
      <c r="C29" s="1303"/>
      <c r="D29" s="1303"/>
      <c r="E29" s="1303"/>
      <c r="F29" s="1303"/>
      <c r="G29" s="1303"/>
      <c r="H29" s="1303"/>
      <c r="I29" s="1304"/>
      <c r="J29" s="1303" t="s">
        <v>93</v>
      </c>
      <c r="K29" s="1303"/>
      <c r="L29" s="1303"/>
      <c r="M29" s="1303"/>
      <c r="N29" s="1303"/>
      <c r="O29" s="1303"/>
      <c r="P29" s="1303"/>
      <c r="Q29" s="1303"/>
      <c r="R29" s="1308"/>
      <c r="S29" s="1308"/>
      <c r="T29" s="1308"/>
      <c r="U29" s="1308"/>
      <c r="V29" s="1308"/>
      <c r="W29" s="1308"/>
      <c r="X29" s="1308"/>
      <c r="Y29" s="1308"/>
      <c r="Z29" s="1308"/>
      <c r="AA29" s="1308"/>
      <c r="AB29" s="1308"/>
      <c r="AC29" s="1308"/>
      <c r="AD29" s="1308"/>
      <c r="AE29" s="1308"/>
      <c r="AF29" s="1308"/>
      <c r="AG29" s="1309"/>
      <c r="AH29" s="353"/>
    </row>
    <row r="30" spans="1:34" ht="42.75" customHeight="1" x14ac:dyDescent="0.25">
      <c r="A30" s="353"/>
      <c r="B30" s="1305"/>
      <c r="C30" s="1306"/>
      <c r="D30" s="1306"/>
      <c r="E30" s="1306"/>
      <c r="F30" s="1306"/>
      <c r="G30" s="1306"/>
      <c r="H30" s="1306"/>
      <c r="I30" s="1307"/>
      <c r="J30" s="1306"/>
      <c r="K30" s="1306"/>
      <c r="L30" s="1306"/>
      <c r="M30" s="1306"/>
      <c r="N30" s="1306"/>
      <c r="O30" s="1306"/>
      <c r="P30" s="1306"/>
      <c r="Q30" s="1307"/>
      <c r="R30" s="1310" t="s">
        <v>508</v>
      </c>
      <c r="S30" s="1311"/>
      <c r="T30" s="1311"/>
      <c r="U30" s="1311"/>
      <c r="V30" s="1311"/>
      <c r="W30" s="1311"/>
      <c r="X30" s="1311"/>
      <c r="Y30" s="1311"/>
      <c r="Z30" s="1311"/>
      <c r="AA30" s="1311"/>
      <c r="AB30" s="1311"/>
      <c r="AC30" s="1311"/>
      <c r="AD30" s="1311"/>
      <c r="AE30" s="1311"/>
      <c r="AF30" s="1311"/>
      <c r="AG30" s="1312"/>
      <c r="AH30" s="353"/>
    </row>
    <row r="31" spans="1:34" ht="24.75" customHeight="1" thickBot="1" x14ac:dyDescent="0.3">
      <c r="A31" s="353"/>
      <c r="B31" s="1275"/>
      <c r="C31" s="1276"/>
      <c r="D31" s="1276"/>
      <c r="E31" s="1276"/>
      <c r="F31" s="1276"/>
      <c r="G31" s="1276"/>
      <c r="H31" s="1276"/>
      <c r="I31" s="1277"/>
      <c r="J31" s="1278"/>
      <c r="K31" s="1278"/>
      <c r="L31" s="1278"/>
      <c r="M31" s="1278"/>
      <c r="N31" s="1278"/>
      <c r="O31" s="1278"/>
      <c r="P31" s="1278"/>
      <c r="Q31" s="1279"/>
      <c r="R31" s="1280"/>
      <c r="S31" s="1278"/>
      <c r="T31" s="1278"/>
      <c r="U31" s="1278"/>
      <c r="V31" s="1278"/>
      <c r="W31" s="1278"/>
      <c r="X31" s="1278"/>
      <c r="Y31" s="1278"/>
      <c r="Z31" s="1278"/>
      <c r="AA31" s="1278"/>
      <c r="AB31" s="1278"/>
      <c r="AC31" s="1278"/>
      <c r="AD31" s="1278"/>
      <c r="AE31" s="1278"/>
      <c r="AF31" s="1278"/>
      <c r="AG31" s="1281"/>
      <c r="AH31" s="353"/>
    </row>
    <row r="32" spans="1:34" ht="17.100000000000001" customHeight="1" x14ac:dyDescent="0.25">
      <c r="A32" s="353"/>
      <c r="B32" s="1282" t="s">
        <v>509</v>
      </c>
      <c r="C32" s="1282"/>
      <c r="D32" s="1282"/>
      <c r="E32" s="1282"/>
      <c r="F32" s="1282"/>
      <c r="G32" s="1282"/>
      <c r="H32" s="1282"/>
      <c r="I32" s="1282"/>
      <c r="J32" s="1282"/>
      <c r="K32" s="1282"/>
      <c r="L32" s="1282"/>
      <c r="M32" s="1282"/>
      <c r="N32" s="1282"/>
      <c r="O32" s="1282"/>
      <c r="P32" s="1282"/>
      <c r="Q32" s="1282"/>
      <c r="R32" s="1282"/>
      <c r="S32" s="1282"/>
      <c r="T32" s="1282"/>
      <c r="U32" s="1282"/>
      <c r="V32" s="1282"/>
      <c r="W32" s="1282"/>
      <c r="X32" s="1282"/>
      <c r="Y32" s="1282"/>
      <c r="Z32" s="1282"/>
      <c r="AA32" s="1282"/>
      <c r="AB32" s="1282"/>
      <c r="AC32" s="1282"/>
      <c r="AD32" s="1282"/>
      <c r="AE32" s="1282"/>
      <c r="AF32" s="1282"/>
      <c r="AG32" s="1282"/>
      <c r="AH32" s="353"/>
    </row>
    <row r="33" spans="1:34" ht="17.100000000000001" customHeight="1" x14ac:dyDescent="0.25">
      <c r="A33" s="353"/>
      <c r="B33" s="1274"/>
      <c r="C33" s="1274"/>
      <c r="D33" s="1274"/>
      <c r="E33" s="1274"/>
      <c r="F33" s="1274"/>
      <c r="G33" s="1274"/>
      <c r="H33" s="1274"/>
      <c r="I33" s="1274"/>
      <c r="J33" s="1274"/>
      <c r="K33" s="1274"/>
      <c r="L33" s="1274"/>
      <c r="M33" s="1274"/>
      <c r="N33" s="1274"/>
      <c r="O33" s="1274"/>
      <c r="P33" s="1274"/>
      <c r="Q33" s="1274"/>
      <c r="R33" s="1274"/>
      <c r="S33" s="1274"/>
      <c r="T33" s="1274"/>
      <c r="U33" s="1274"/>
      <c r="V33" s="1274"/>
      <c r="W33" s="1274"/>
      <c r="X33" s="1274"/>
      <c r="Y33" s="1274"/>
      <c r="Z33" s="1274"/>
      <c r="AA33" s="1274"/>
      <c r="AB33" s="1274"/>
      <c r="AC33" s="1274"/>
      <c r="AD33" s="1274"/>
      <c r="AE33" s="1274"/>
      <c r="AF33" s="1274"/>
      <c r="AG33" s="1274"/>
      <c r="AH33" s="353"/>
    </row>
    <row r="34" spans="1:34" ht="17.100000000000001" customHeight="1" x14ac:dyDescent="0.25">
      <c r="A34" s="353"/>
      <c r="B34" s="1274" t="s">
        <v>510</v>
      </c>
      <c r="C34" s="1274"/>
      <c r="D34" s="1274"/>
      <c r="E34" s="1274"/>
      <c r="F34" s="1274"/>
      <c r="G34" s="1274"/>
      <c r="H34" s="1274"/>
      <c r="I34" s="1274"/>
      <c r="J34" s="1274"/>
      <c r="K34" s="1274"/>
      <c r="L34" s="1274"/>
      <c r="M34" s="1274"/>
      <c r="N34" s="1274"/>
      <c r="O34" s="1274"/>
      <c r="P34" s="1274"/>
      <c r="Q34" s="1274"/>
      <c r="R34" s="1274"/>
      <c r="S34" s="1274"/>
      <c r="T34" s="1274"/>
      <c r="U34" s="1274"/>
      <c r="V34" s="1274"/>
      <c r="W34" s="1274"/>
      <c r="X34" s="1274"/>
      <c r="Y34" s="1274"/>
      <c r="Z34" s="1274"/>
      <c r="AA34" s="1274"/>
      <c r="AB34" s="1274"/>
      <c r="AC34" s="1274"/>
      <c r="AD34" s="1274"/>
      <c r="AE34" s="1274"/>
      <c r="AF34" s="1274"/>
      <c r="AG34" s="1274"/>
      <c r="AH34" s="353"/>
    </row>
    <row r="35" spans="1:34" ht="17.100000000000001" customHeight="1" x14ac:dyDescent="0.25">
      <c r="A35" s="353"/>
      <c r="B35" s="1274"/>
      <c r="C35" s="1274"/>
      <c r="D35" s="1274"/>
      <c r="E35" s="1274"/>
      <c r="F35" s="1274"/>
      <c r="G35" s="1274"/>
      <c r="H35" s="1274"/>
      <c r="I35" s="1274"/>
      <c r="J35" s="1274"/>
      <c r="K35" s="1274"/>
      <c r="L35" s="1274"/>
      <c r="M35" s="1274"/>
      <c r="N35" s="1274"/>
      <c r="O35" s="1274"/>
      <c r="P35" s="1274"/>
      <c r="Q35" s="1274"/>
      <c r="R35" s="1274"/>
      <c r="S35" s="1274"/>
      <c r="T35" s="1274"/>
      <c r="U35" s="1274"/>
      <c r="V35" s="1274"/>
      <c r="W35" s="1274"/>
      <c r="X35" s="1274"/>
      <c r="Y35" s="1274"/>
      <c r="Z35" s="1274"/>
      <c r="AA35" s="1274"/>
      <c r="AB35" s="1274"/>
      <c r="AC35" s="1274"/>
      <c r="AD35" s="1274"/>
      <c r="AE35" s="1274"/>
      <c r="AF35" s="1274"/>
      <c r="AG35" s="1274"/>
      <c r="AH35" s="353"/>
    </row>
    <row r="36" spans="1:34" ht="15" customHeight="1" x14ac:dyDescent="0.25">
      <c r="A36" s="353"/>
      <c r="B36" s="355"/>
      <c r="C36" s="355"/>
      <c r="D36" s="355"/>
      <c r="E36" s="355"/>
      <c r="F36" s="355"/>
      <c r="G36" s="356"/>
      <c r="H36" s="356"/>
      <c r="I36" s="356"/>
      <c r="J36" s="356"/>
      <c r="K36" s="356"/>
      <c r="L36" s="356"/>
      <c r="M36" s="356"/>
      <c r="N36" s="355"/>
      <c r="O36" s="355"/>
      <c r="P36" s="355"/>
      <c r="Q36" s="355"/>
      <c r="R36" s="355"/>
      <c r="S36" s="355"/>
      <c r="T36" s="355"/>
      <c r="U36" s="355"/>
      <c r="V36" s="355"/>
      <c r="W36" s="355"/>
      <c r="X36" s="355"/>
      <c r="Y36" s="355"/>
      <c r="Z36" s="355"/>
      <c r="AA36" s="355"/>
      <c r="AB36" s="355"/>
      <c r="AC36" s="355"/>
      <c r="AD36" s="355"/>
      <c r="AE36" s="355"/>
      <c r="AF36" s="355"/>
      <c r="AG36" s="355"/>
      <c r="AH36" s="353"/>
    </row>
    <row r="37" spans="1:34" ht="21" customHeight="1" x14ac:dyDescent="0.25">
      <c r="A37" s="353"/>
      <c r="B37" s="1274" t="s">
        <v>511</v>
      </c>
      <c r="C37" s="1274"/>
      <c r="D37" s="1274"/>
      <c r="E37" s="1274"/>
      <c r="F37" s="1274"/>
      <c r="G37" s="1274"/>
      <c r="H37" s="1274"/>
      <c r="I37" s="1274"/>
      <c r="J37" s="1274"/>
      <c r="K37" s="1274"/>
      <c r="L37" s="1274"/>
      <c r="M37" s="1274"/>
      <c r="N37" s="1274"/>
      <c r="O37" s="1274"/>
      <c r="P37" s="1274"/>
      <c r="Q37" s="1274"/>
      <c r="R37" s="1274"/>
      <c r="S37" s="1274"/>
      <c r="T37" s="1274"/>
      <c r="U37" s="1274"/>
      <c r="V37" s="1274"/>
      <c r="W37" s="1274"/>
      <c r="X37" s="1274"/>
      <c r="Y37" s="1274"/>
      <c r="Z37" s="1274"/>
      <c r="AA37" s="1274"/>
      <c r="AB37" s="1274"/>
      <c r="AC37" s="1274"/>
      <c r="AD37" s="1274"/>
      <c r="AE37" s="1274"/>
      <c r="AF37" s="1274"/>
      <c r="AG37" s="1274"/>
      <c r="AH37" s="353"/>
    </row>
    <row r="38" spans="1:34" ht="21" customHeight="1" x14ac:dyDescent="0.25">
      <c r="A38" s="353"/>
      <c r="B38" s="1274"/>
      <c r="C38" s="1274"/>
      <c r="D38" s="1274"/>
      <c r="E38" s="1274"/>
      <c r="F38" s="1274"/>
      <c r="G38" s="1274"/>
      <c r="H38" s="1274"/>
      <c r="I38" s="1274"/>
      <c r="J38" s="1274"/>
      <c r="K38" s="1274"/>
      <c r="L38" s="1274"/>
      <c r="M38" s="1274"/>
      <c r="N38" s="1274"/>
      <c r="O38" s="1274"/>
      <c r="P38" s="1274"/>
      <c r="Q38" s="1274"/>
      <c r="R38" s="1274"/>
      <c r="S38" s="1274"/>
      <c r="T38" s="1274"/>
      <c r="U38" s="1274"/>
      <c r="V38" s="1274"/>
      <c r="W38" s="1274"/>
      <c r="X38" s="1274"/>
      <c r="Y38" s="1274"/>
      <c r="Z38" s="1274"/>
      <c r="AA38" s="1274"/>
      <c r="AB38" s="1274"/>
      <c r="AC38" s="1274"/>
      <c r="AD38" s="1274"/>
      <c r="AE38" s="1274"/>
      <c r="AF38" s="1274"/>
      <c r="AG38" s="1274"/>
      <c r="AH38" s="353"/>
    </row>
    <row r="39" spans="1:34" ht="21" customHeight="1" x14ac:dyDescent="0.25">
      <c r="A39" s="353"/>
      <c r="B39" s="1274"/>
      <c r="C39" s="1274"/>
      <c r="D39" s="1274"/>
      <c r="E39" s="1274"/>
      <c r="F39" s="1274"/>
      <c r="G39" s="1274"/>
      <c r="H39" s="1274"/>
      <c r="I39" s="1274"/>
      <c r="J39" s="1274"/>
      <c r="K39" s="1274"/>
      <c r="L39" s="1274"/>
      <c r="M39" s="1274"/>
      <c r="N39" s="1274"/>
      <c r="O39" s="1274"/>
      <c r="P39" s="1274"/>
      <c r="Q39" s="1274"/>
      <c r="R39" s="1274"/>
      <c r="S39" s="1274"/>
      <c r="T39" s="1274"/>
      <c r="U39" s="1274"/>
      <c r="V39" s="1274"/>
      <c r="W39" s="1274"/>
      <c r="X39" s="1274"/>
      <c r="Y39" s="1274"/>
      <c r="Z39" s="1274"/>
      <c r="AA39" s="1274"/>
      <c r="AB39" s="1274"/>
      <c r="AC39" s="1274"/>
      <c r="AD39" s="1274"/>
      <c r="AE39" s="1274"/>
      <c r="AF39" s="1274"/>
      <c r="AG39" s="1274"/>
      <c r="AH39" s="353"/>
    </row>
    <row r="40" spans="1:34" ht="21" customHeight="1" x14ac:dyDescent="0.25">
      <c r="A40" s="353"/>
      <c r="B40" s="1274"/>
      <c r="C40" s="1274"/>
      <c r="D40" s="1274"/>
      <c r="E40" s="1274"/>
      <c r="F40" s="1274"/>
      <c r="G40" s="1274"/>
      <c r="H40" s="1274"/>
      <c r="I40" s="1274"/>
      <c r="J40" s="1274"/>
      <c r="K40" s="1274"/>
      <c r="L40" s="1274"/>
      <c r="M40" s="1274"/>
      <c r="N40" s="1274"/>
      <c r="O40" s="1274"/>
      <c r="P40" s="1274"/>
      <c r="Q40" s="1274"/>
      <c r="R40" s="1274"/>
      <c r="S40" s="1274"/>
      <c r="T40" s="1274"/>
      <c r="U40" s="1274"/>
      <c r="V40" s="1274"/>
      <c r="W40" s="1274"/>
      <c r="X40" s="1274"/>
      <c r="Y40" s="1274"/>
      <c r="Z40" s="1274"/>
      <c r="AA40" s="1274"/>
      <c r="AB40" s="1274"/>
      <c r="AC40" s="1274"/>
      <c r="AD40" s="1274"/>
      <c r="AE40" s="1274"/>
      <c r="AF40" s="1274"/>
      <c r="AG40" s="1274"/>
      <c r="AH40" s="353"/>
    </row>
    <row r="41" spans="1:34" ht="21" customHeight="1" x14ac:dyDescent="0.25">
      <c r="A41" s="353"/>
      <c r="B41" s="1274"/>
      <c r="C41" s="1274"/>
      <c r="D41" s="1274"/>
      <c r="E41" s="1274"/>
      <c r="F41" s="1274"/>
      <c r="G41" s="1274"/>
      <c r="H41" s="1274"/>
      <c r="I41" s="1274"/>
      <c r="J41" s="1274"/>
      <c r="K41" s="1274"/>
      <c r="L41" s="1274"/>
      <c r="M41" s="1274"/>
      <c r="N41" s="1274"/>
      <c r="O41" s="1274"/>
      <c r="P41" s="1274"/>
      <c r="Q41" s="1274"/>
      <c r="R41" s="1274"/>
      <c r="S41" s="1274"/>
      <c r="T41" s="1274"/>
      <c r="U41" s="1274"/>
      <c r="V41" s="1274"/>
      <c r="W41" s="1274"/>
      <c r="X41" s="1274"/>
      <c r="Y41" s="1274"/>
      <c r="Z41" s="1274"/>
      <c r="AA41" s="1274"/>
      <c r="AB41" s="1274"/>
      <c r="AC41" s="1274"/>
      <c r="AD41" s="1274"/>
      <c r="AE41" s="1274"/>
      <c r="AF41" s="1274"/>
      <c r="AG41" s="1274"/>
      <c r="AH41" s="353"/>
    </row>
    <row r="42" spans="1:34" ht="21" customHeight="1" x14ac:dyDescent="0.25">
      <c r="A42" s="353"/>
      <c r="B42" s="1274"/>
      <c r="C42" s="1274"/>
      <c r="D42" s="1274"/>
      <c r="E42" s="1274"/>
      <c r="F42" s="1274"/>
      <c r="G42" s="1274"/>
      <c r="H42" s="1274"/>
      <c r="I42" s="1274"/>
      <c r="J42" s="1274"/>
      <c r="K42" s="1274"/>
      <c r="L42" s="1274"/>
      <c r="M42" s="1274"/>
      <c r="N42" s="1274"/>
      <c r="O42" s="1274"/>
      <c r="P42" s="1274"/>
      <c r="Q42" s="1274"/>
      <c r="R42" s="1274"/>
      <c r="S42" s="1274"/>
      <c r="T42" s="1274"/>
      <c r="U42" s="1274"/>
      <c r="V42" s="1274"/>
      <c r="W42" s="1274"/>
      <c r="X42" s="1274"/>
      <c r="Y42" s="1274"/>
      <c r="Z42" s="1274"/>
      <c r="AA42" s="1274"/>
      <c r="AB42" s="1274"/>
      <c r="AC42" s="1274"/>
      <c r="AD42" s="1274"/>
      <c r="AE42" s="1274"/>
      <c r="AF42" s="1274"/>
      <c r="AG42" s="1274"/>
      <c r="AH42" s="353"/>
    </row>
    <row r="43" spans="1:34" ht="21" customHeight="1" x14ac:dyDescent="0.25">
      <c r="A43" s="353"/>
      <c r="B43" s="1274"/>
      <c r="C43" s="1274"/>
      <c r="D43" s="1274"/>
      <c r="E43" s="1274"/>
      <c r="F43" s="1274"/>
      <c r="G43" s="1274"/>
      <c r="H43" s="1274"/>
      <c r="I43" s="1274"/>
      <c r="J43" s="1274"/>
      <c r="K43" s="1274"/>
      <c r="L43" s="1274"/>
      <c r="M43" s="1274"/>
      <c r="N43" s="1274"/>
      <c r="O43" s="1274"/>
      <c r="P43" s="1274"/>
      <c r="Q43" s="1274"/>
      <c r="R43" s="1274"/>
      <c r="S43" s="1274"/>
      <c r="T43" s="1274"/>
      <c r="U43" s="1274"/>
      <c r="V43" s="1274"/>
      <c r="W43" s="1274"/>
      <c r="X43" s="1274"/>
      <c r="Y43" s="1274"/>
      <c r="Z43" s="1274"/>
      <c r="AA43" s="1274"/>
      <c r="AB43" s="1274"/>
      <c r="AC43" s="1274"/>
      <c r="AD43" s="1274"/>
      <c r="AE43" s="1274"/>
      <c r="AF43" s="1274"/>
      <c r="AG43" s="1274"/>
      <c r="AH43" s="353"/>
    </row>
    <row r="44" spans="1:34" ht="21" customHeight="1" x14ac:dyDescent="0.25">
      <c r="A44" s="353"/>
      <c r="B44" s="1274"/>
      <c r="C44" s="1274"/>
      <c r="D44" s="1274"/>
      <c r="E44" s="1274"/>
      <c r="F44" s="1274"/>
      <c r="G44" s="1274"/>
      <c r="H44" s="1274"/>
      <c r="I44" s="1274"/>
      <c r="J44" s="1274"/>
      <c r="K44" s="1274"/>
      <c r="L44" s="1274"/>
      <c r="M44" s="1274"/>
      <c r="N44" s="1274"/>
      <c r="O44" s="1274"/>
      <c r="P44" s="1274"/>
      <c r="Q44" s="1274"/>
      <c r="R44" s="1274"/>
      <c r="S44" s="1274"/>
      <c r="T44" s="1274"/>
      <c r="U44" s="1274"/>
      <c r="V44" s="1274"/>
      <c r="W44" s="1274"/>
      <c r="X44" s="1274"/>
      <c r="Y44" s="1274"/>
      <c r="Z44" s="1274"/>
      <c r="AA44" s="1274"/>
      <c r="AB44" s="1274"/>
      <c r="AC44" s="1274"/>
      <c r="AD44" s="1274"/>
      <c r="AE44" s="1274"/>
      <c r="AF44" s="1274"/>
      <c r="AG44" s="1274"/>
      <c r="AH44" s="353"/>
    </row>
    <row r="45" spans="1:34" ht="21" customHeight="1" x14ac:dyDescent="0.25">
      <c r="A45" s="353"/>
      <c r="B45" s="1274"/>
      <c r="C45" s="1274"/>
      <c r="D45" s="1274"/>
      <c r="E45" s="1274"/>
      <c r="F45" s="1274"/>
      <c r="G45" s="1274"/>
      <c r="H45" s="1274"/>
      <c r="I45" s="1274"/>
      <c r="J45" s="1274"/>
      <c r="K45" s="1274"/>
      <c r="L45" s="1274"/>
      <c r="M45" s="1274"/>
      <c r="N45" s="1274"/>
      <c r="O45" s="1274"/>
      <c r="P45" s="1274"/>
      <c r="Q45" s="1274"/>
      <c r="R45" s="1274"/>
      <c r="S45" s="1274"/>
      <c r="T45" s="1274"/>
      <c r="U45" s="1274"/>
      <c r="V45" s="1274"/>
      <c r="W45" s="1274"/>
      <c r="X45" s="1274"/>
      <c r="Y45" s="1274"/>
      <c r="Z45" s="1274"/>
      <c r="AA45" s="1274"/>
      <c r="AB45" s="1274"/>
      <c r="AC45" s="1274"/>
      <c r="AD45" s="1274"/>
      <c r="AE45" s="1274"/>
      <c r="AF45" s="1274"/>
      <c r="AG45" s="1274"/>
      <c r="AH45" s="353"/>
    </row>
    <row r="46" spans="1:34" ht="21" customHeight="1" x14ac:dyDescent="0.25">
      <c r="A46" s="353"/>
      <c r="B46" s="1274"/>
      <c r="C46" s="1274"/>
      <c r="D46" s="1274"/>
      <c r="E46" s="1274"/>
      <c r="F46" s="1274"/>
      <c r="G46" s="1274"/>
      <c r="H46" s="1274"/>
      <c r="I46" s="1274"/>
      <c r="J46" s="1274"/>
      <c r="K46" s="1274"/>
      <c r="L46" s="1274"/>
      <c r="M46" s="1274"/>
      <c r="N46" s="1274"/>
      <c r="O46" s="1274"/>
      <c r="P46" s="1274"/>
      <c r="Q46" s="1274"/>
      <c r="R46" s="1274"/>
      <c r="S46" s="1274"/>
      <c r="T46" s="1274"/>
      <c r="U46" s="1274"/>
      <c r="V46" s="1274"/>
      <c r="W46" s="1274"/>
      <c r="X46" s="1274"/>
      <c r="Y46" s="1274"/>
      <c r="Z46" s="1274"/>
      <c r="AA46" s="1274"/>
      <c r="AB46" s="1274"/>
      <c r="AC46" s="1274"/>
      <c r="AD46" s="1274"/>
      <c r="AE46" s="1274"/>
      <c r="AF46" s="1274"/>
      <c r="AG46" s="1274"/>
      <c r="AH46" s="353"/>
    </row>
    <row r="47" spans="1:34" ht="16.5" customHeight="1" x14ac:dyDescent="0.25">
      <c r="A47" s="353"/>
      <c r="B47" s="1274"/>
      <c r="C47" s="1274"/>
      <c r="D47" s="1274"/>
      <c r="E47" s="1274"/>
      <c r="F47" s="1274"/>
      <c r="G47" s="1274"/>
      <c r="H47" s="1274"/>
      <c r="I47" s="1274"/>
      <c r="J47" s="1274"/>
      <c r="K47" s="1274"/>
      <c r="L47" s="1274"/>
      <c r="M47" s="1274"/>
      <c r="N47" s="1274"/>
      <c r="O47" s="1274"/>
      <c r="P47" s="1274"/>
      <c r="Q47" s="1274"/>
      <c r="R47" s="1274"/>
      <c r="S47" s="1274"/>
      <c r="T47" s="1274"/>
      <c r="U47" s="1274"/>
      <c r="V47" s="1274"/>
      <c r="W47" s="1274"/>
      <c r="X47" s="1274"/>
      <c r="Y47" s="1274"/>
      <c r="Z47" s="1274"/>
      <c r="AA47" s="1274"/>
      <c r="AB47" s="1274"/>
      <c r="AC47" s="1274"/>
      <c r="AD47" s="1274"/>
      <c r="AE47" s="1274"/>
      <c r="AF47" s="1274"/>
      <c r="AG47" s="1274"/>
      <c r="AH47" s="353"/>
    </row>
    <row r="48" spans="1:34" ht="21" customHeight="1" x14ac:dyDescent="0.25"/>
    <row r="49" ht="21" customHeight="1" x14ac:dyDescent="0.25"/>
    <row r="50" ht="21" customHeight="1" x14ac:dyDescent="0.25"/>
    <row r="51" ht="21" customHeight="1" x14ac:dyDescent="0.25"/>
    <row r="52" ht="21" customHeight="1" x14ac:dyDescent="0.25"/>
    <row r="53" ht="21" customHeight="1" x14ac:dyDescent="0.25"/>
    <row r="54" ht="21" customHeight="1" x14ac:dyDescent="0.25"/>
    <row r="55" ht="21" customHeight="1" x14ac:dyDescent="0.25"/>
    <row r="56" ht="21" customHeight="1" x14ac:dyDescent="0.25"/>
    <row r="57" ht="21" customHeight="1" x14ac:dyDescent="0.25"/>
    <row r="58" ht="21" customHeight="1" x14ac:dyDescent="0.25"/>
    <row r="59" ht="21" customHeight="1" x14ac:dyDescent="0.25"/>
    <row r="60" ht="21" customHeight="1" x14ac:dyDescent="0.25"/>
    <row r="61" ht="21" customHeight="1" x14ac:dyDescent="0.25"/>
    <row r="62" ht="21" customHeight="1" x14ac:dyDescent="0.25"/>
    <row r="63" ht="21" customHeight="1" x14ac:dyDescent="0.25"/>
    <row r="64" ht="21" customHeight="1" x14ac:dyDescent="0.25"/>
    <row r="65" ht="21" customHeight="1" x14ac:dyDescent="0.25"/>
    <row r="66" ht="21" customHeight="1" x14ac:dyDescent="0.25"/>
    <row r="67" ht="21" customHeight="1" x14ac:dyDescent="0.25"/>
    <row r="68" ht="21" customHeight="1" x14ac:dyDescent="0.25"/>
    <row r="69" ht="21" customHeight="1" x14ac:dyDescent="0.25"/>
    <row r="70" ht="21" customHeight="1" x14ac:dyDescent="0.25"/>
    <row r="71" ht="21" customHeight="1" x14ac:dyDescent="0.25"/>
    <row r="72" ht="21" customHeight="1" x14ac:dyDescent="0.25"/>
    <row r="73" ht="21" customHeight="1" x14ac:dyDescent="0.25"/>
    <row r="74" ht="21" customHeight="1" x14ac:dyDescent="0.25"/>
    <row r="75" ht="21" customHeight="1" x14ac:dyDescent="0.25"/>
    <row r="76" ht="21" customHeight="1" x14ac:dyDescent="0.25"/>
    <row r="77" ht="21" customHeight="1" x14ac:dyDescent="0.25"/>
    <row r="78" ht="21" customHeight="1" x14ac:dyDescent="0.25"/>
    <row r="79" ht="21" customHeight="1" x14ac:dyDescent="0.25"/>
    <row r="80" ht="21" customHeight="1" x14ac:dyDescent="0.25"/>
    <row r="81" ht="21" customHeight="1" x14ac:dyDescent="0.25"/>
    <row r="82" ht="21" customHeight="1" x14ac:dyDescent="0.25"/>
    <row r="83" ht="21" customHeight="1" x14ac:dyDescent="0.25"/>
    <row r="84" ht="21" customHeight="1" x14ac:dyDescent="0.25"/>
    <row r="85" ht="21" customHeight="1" x14ac:dyDescent="0.25"/>
    <row r="86" ht="21" customHeight="1" x14ac:dyDescent="0.25"/>
    <row r="87" ht="21" customHeight="1" x14ac:dyDescent="0.25"/>
    <row r="88" ht="21" customHeight="1" x14ac:dyDescent="0.25"/>
    <row r="89" ht="21" customHeight="1" x14ac:dyDescent="0.25"/>
    <row r="90" ht="21" customHeight="1" x14ac:dyDescent="0.25"/>
    <row r="91" ht="21" customHeight="1" x14ac:dyDescent="0.25"/>
    <row r="92" ht="21" customHeight="1" x14ac:dyDescent="0.25"/>
    <row r="93" ht="21" customHeight="1" x14ac:dyDescent="0.25"/>
    <row r="94" ht="21" customHeight="1" x14ac:dyDescent="0.25"/>
    <row r="95" ht="21" customHeight="1" x14ac:dyDescent="0.25"/>
    <row r="96" ht="21" customHeight="1" x14ac:dyDescent="0.25"/>
    <row r="97" ht="21" customHeight="1" x14ac:dyDescent="0.25"/>
    <row r="98" ht="21" customHeight="1" x14ac:dyDescent="0.25"/>
    <row r="99" ht="21" customHeight="1" x14ac:dyDescent="0.25"/>
    <row r="100" ht="21" customHeight="1" x14ac:dyDescent="0.25"/>
    <row r="101" ht="21" customHeight="1" x14ac:dyDescent="0.25"/>
    <row r="102" ht="21" customHeight="1" x14ac:dyDescent="0.25"/>
    <row r="103" ht="21" customHeight="1" x14ac:dyDescent="0.25"/>
    <row r="104" ht="21" customHeight="1" x14ac:dyDescent="0.25"/>
    <row r="105" ht="21" customHeight="1" x14ac:dyDescent="0.25"/>
    <row r="106" ht="21" customHeight="1" x14ac:dyDescent="0.25"/>
    <row r="107" ht="21" customHeight="1" x14ac:dyDescent="0.25"/>
    <row r="108" ht="21" customHeight="1" x14ac:dyDescent="0.25"/>
    <row r="109" ht="21" customHeight="1" x14ac:dyDescent="0.25"/>
    <row r="110" ht="21" customHeight="1" x14ac:dyDescent="0.25"/>
    <row r="111" ht="21" customHeight="1" x14ac:dyDescent="0.25"/>
    <row r="112" ht="21" customHeight="1" x14ac:dyDescent="0.25"/>
    <row r="113" ht="21" customHeight="1" x14ac:dyDescent="0.25"/>
    <row r="114" ht="21" customHeight="1" x14ac:dyDescent="0.25"/>
    <row r="115" ht="21" customHeight="1" x14ac:dyDescent="0.25"/>
    <row r="116" ht="21" customHeight="1" x14ac:dyDescent="0.25"/>
    <row r="117" ht="21" customHeight="1" x14ac:dyDescent="0.25"/>
    <row r="118" ht="21" customHeight="1" x14ac:dyDescent="0.25"/>
    <row r="119" ht="21" customHeight="1" x14ac:dyDescent="0.25"/>
    <row r="120" ht="21" customHeight="1" x14ac:dyDescent="0.25"/>
    <row r="121" ht="21" customHeight="1" x14ac:dyDescent="0.25"/>
    <row r="122" ht="21" customHeight="1" x14ac:dyDescent="0.25"/>
    <row r="123" ht="21" customHeight="1" x14ac:dyDescent="0.25"/>
    <row r="124" ht="21" customHeight="1" x14ac:dyDescent="0.25"/>
    <row r="125" ht="21" customHeight="1" x14ac:dyDescent="0.25"/>
    <row r="126" ht="21" customHeight="1" x14ac:dyDescent="0.25"/>
    <row r="127" ht="21" customHeight="1" x14ac:dyDescent="0.25"/>
    <row r="128" ht="21" customHeight="1" x14ac:dyDescent="0.25"/>
    <row r="129" ht="21" customHeight="1" x14ac:dyDescent="0.25"/>
    <row r="130" ht="21" customHeight="1" x14ac:dyDescent="0.25"/>
    <row r="131" ht="21" customHeight="1" x14ac:dyDescent="0.25"/>
    <row r="132" ht="21" customHeight="1" x14ac:dyDescent="0.25"/>
    <row r="133" ht="21" customHeight="1" x14ac:dyDescent="0.25"/>
    <row r="134" ht="21" customHeight="1" x14ac:dyDescent="0.25"/>
    <row r="135" ht="21" customHeight="1" x14ac:dyDescent="0.25"/>
    <row r="136" ht="21" customHeight="1" x14ac:dyDescent="0.25"/>
    <row r="137" ht="21" customHeight="1" x14ac:dyDescent="0.25"/>
    <row r="138" ht="21" customHeight="1" x14ac:dyDescent="0.25"/>
    <row r="139" ht="21" customHeight="1" x14ac:dyDescent="0.25"/>
    <row r="140" ht="21" customHeight="1" x14ac:dyDescent="0.25"/>
    <row r="141" ht="21" customHeight="1" x14ac:dyDescent="0.25"/>
    <row r="142" ht="21" customHeight="1" x14ac:dyDescent="0.25"/>
    <row r="143" ht="21" customHeight="1" x14ac:dyDescent="0.25"/>
    <row r="144" ht="21" customHeight="1" x14ac:dyDescent="0.25"/>
    <row r="145" ht="21" customHeight="1" x14ac:dyDescent="0.25"/>
    <row r="146" ht="21" customHeight="1" x14ac:dyDescent="0.25"/>
    <row r="147" ht="21" customHeight="1" x14ac:dyDescent="0.25"/>
    <row r="148" ht="21" customHeight="1" x14ac:dyDescent="0.25"/>
    <row r="149" ht="21" customHeight="1" x14ac:dyDescent="0.25"/>
    <row r="150" ht="21" customHeight="1" x14ac:dyDescent="0.25"/>
    <row r="151" ht="21" customHeight="1" x14ac:dyDescent="0.25"/>
    <row r="152" ht="21" customHeight="1" x14ac:dyDescent="0.25"/>
    <row r="153" ht="21" customHeight="1" x14ac:dyDescent="0.25"/>
    <row r="154" ht="21" customHeight="1" x14ac:dyDescent="0.25"/>
    <row r="155" ht="21" customHeight="1" x14ac:dyDescent="0.25"/>
    <row r="156" ht="21" customHeight="1" x14ac:dyDescent="0.25"/>
    <row r="157" ht="21" customHeight="1" x14ac:dyDescent="0.25"/>
    <row r="158" ht="21" customHeight="1" x14ac:dyDescent="0.25"/>
    <row r="159" ht="21" customHeight="1" x14ac:dyDescent="0.25"/>
    <row r="160" ht="21" customHeight="1" x14ac:dyDescent="0.25"/>
    <row r="161" ht="21" customHeight="1" x14ac:dyDescent="0.25"/>
    <row r="162" ht="21" customHeight="1" x14ac:dyDescent="0.25"/>
    <row r="163" ht="21" customHeight="1" x14ac:dyDescent="0.25"/>
    <row r="164" ht="21" customHeight="1" x14ac:dyDescent="0.25"/>
    <row r="165" ht="21" customHeight="1" x14ac:dyDescent="0.25"/>
    <row r="166" ht="21" customHeight="1" x14ac:dyDescent="0.25"/>
    <row r="167" ht="21" customHeight="1" x14ac:dyDescent="0.25"/>
    <row r="168" ht="21" customHeight="1" x14ac:dyDescent="0.25"/>
    <row r="169" ht="21" customHeight="1" x14ac:dyDescent="0.25"/>
    <row r="170" ht="21" customHeight="1" x14ac:dyDescent="0.25"/>
    <row r="171" ht="21" customHeight="1" x14ac:dyDescent="0.25"/>
    <row r="172" ht="21" customHeight="1" x14ac:dyDescent="0.25"/>
    <row r="173" ht="21" customHeight="1" x14ac:dyDescent="0.25"/>
    <row r="174" ht="21" customHeight="1" x14ac:dyDescent="0.25"/>
    <row r="175" ht="21" customHeight="1" x14ac:dyDescent="0.25"/>
    <row r="176" ht="21" customHeight="1" x14ac:dyDescent="0.25"/>
    <row r="177" ht="21" customHeight="1" x14ac:dyDescent="0.25"/>
    <row r="178" ht="21" customHeight="1" x14ac:dyDescent="0.25"/>
    <row r="179" ht="21" customHeight="1" x14ac:dyDescent="0.25"/>
    <row r="180" ht="21" customHeight="1" x14ac:dyDescent="0.25"/>
    <row r="181" ht="21" customHeight="1" x14ac:dyDescent="0.25"/>
    <row r="182" ht="21" customHeight="1" x14ac:dyDescent="0.25"/>
    <row r="183" ht="21" customHeight="1" x14ac:dyDescent="0.25"/>
    <row r="184" ht="21" customHeight="1" x14ac:dyDescent="0.25"/>
    <row r="185" ht="21" customHeight="1" x14ac:dyDescent="0.25"/>
    <row r="186" ht="21" customHeight="1" x14ac:dyDescent="0.25"/>
    <row r="187" ht="21" customHeight="1" x14ac:dyDescent="0.25"/>
    <row r="188" ht="21" customHeight="1" x14ac:dyDescent="0.25"/>
    <row r="189" ht="21" customHeight="1" x14ac:dyDescent="0.25"/>
    <row r="190" ht="21" customHeight="1" x14ac:dyDescent="0.25"/>
    <row r="191" ht="21" customHeight="1" x14ac:dyDescent="0.25"/>
    <row r="192" ht="21" customHeight="1" x14ac:dyDescent="0.25"/>
    <row r="193" ht="21" customHeight="1" x14ac:dyDescent="0.25"/>
    <row r="194" ht="21" customHeight="1" x14ac:dyDescent="0.25"/>
    <row r="195" ht="21" customHeight="1" x14ac:dyDescent="0.25"/>
    <row r="196" ht="21" customHeight="1" x14ac:dyDescent="0.25"/>
    <row r="197" ht="21" customHeight="1" x14ac:dyDescent="0.25"/>
    <row r="198" ht="21" customHeight="1" x14ac:dyDescent="0.25"/>
    <row r="199" ht="21" customHeight="1" x14ac:dyDescent="0.25"/>
    <row r="200" ht="21" customHeight="1" x14ac:dyDescent="0.25"/>
    <row r="201" ht="21" customHeight="1" x14ac:dyDescent="0.25"/>
    <row r="202" ht="21" customHeight="1" x14ac:dyDescent="0.25"/>
    <row r="203" ht="21" customHeight="1" x14ac:dyDescent="0.25"/>
    <row r="204" ht="21" customHeight="1" x14ac:dyDescent="0.25"/>
    <row r="205" ht="21" customHeight="1" x14ac:dyDescent="0.25"/>
    <row r="206" ht="21" customHeight="1" x14ac:dyDescent="0.25"/>
    <row r="207" ht="21" customHeight="1" x14ac:dyDescent="0.25"/>
    <row r="208" ht="21" customHeight="1" x14ac:dyDescent="0.25"/>
    <row r="209" ht="21" customHeight="1" x14ac:dyDescent="0.25"/>
    <row r="210" ht="21" customHeight="1" x14ac:dyDescent="0.25"/>
    <row r="211" ht="21" customHeight="1" x14ac:dyDescent="0.25"/>
    <row r="212" ht="21" customHeight="1" x14ac:dyDescent="0.25"/>
    <row r="213" ht="21" customHeight="1" x14ac:dyDescent="0.25"/>
    <row r="214" ht="21" customHeight="1" x14ac:dyDescent="0.25"/>
    <row r="215" ht="21" customHeight="1" x14ac:dyDescent="0.25"/>
    <row r="216" ht="21" customHeight="1" x14ac:dyDescent="0.25"/>
    <row r="217" ht="21" customHeight="1" x14ac:dyDescent="0.25"/>
    <row r="218" ht="21" customHeight="1" x14ac:dyDescent="0.25"/>
    <row r="219" ht="21" customHeight="1" x14ac:dyDescent="0.25"/>
    <row r="220" ht="21" customHeight="1" x14ac:dyDescent="0.25"/>
    <row r="221" ht="21" customHeight="1" x14ac:dyDescent="0.25"/>
    <row r="222" ht="21" customHeight="1" x14ac:dyDescent="0.25"/>
    <row r="223" ht="21" customHeight="1" x14ac:dyDescent="0.25"/>
    <row r="224" ht="21" customHeight="1" x14ac:dyDescent="0.25"/>
    <row r="225" ht="21" customHeight="1" x14ac:dyDescent="0.25"/>
    <row r="226" ht="21" customHeight="1" x14ac:dyDescent="0.25"/>
    <row r="227" ht="21" customHeight="1" x14ac:dyDescent="0.25"/>
    <row r="228" ht="21" customHeight="1" x14ac:dyDescent="0.25"/>
    <row r="229" ht="21" customHeight="1" x14ac:dyDescent="0.25"/>
    <row r="230" ht="21" customHeight="1" x14ac:dyDescent="0.25"/>
    <row r="231" ht="21" customHeight="1" x14ac:dyDescent="0.25"/>
    <row r="232" ht="21" customHeight="1" x14ac:dyDescent="0.25"/>
    <row r="233" ht="21" customHeight="1" x14ac:dyDescent="0.25"/>
    <row r="234" ht="21" customHeight="1" x14ac:dyDescent="0.25"/>
    <row r="235" ht="21" customHeight="1" x14ac:dyDescent="0.25"/>
    <row r="236" ht="21" customHeight="1" x14ac:dyDescent="0.25"/>
    <row r="237" ht="21" customHeight="1" x14ac:dyDescent="0.25"/>
    <row r="238" ht="21" customHeight="1" x14ac:dyDescent="0.25"/>
    <row r="239" ht="21" customHeight="1" x14ac:dyDescent="0.25"/>
    <row r="240" ht="21" customHeight="1" x14ac:dyDescent="0.25"/>
    <row r="241" ht="21" customHeight="1" x14ac:dyDescent="0.25"/>
    <row r="242" ht="21" customHeight="1" x14ac:dyDescent="0.25"/>
    <row r="243" ht="21" customHeight="1" x14ac:dyDescent="0.25"/>
    <row r="244" ht="21" customHeight="1" x14ac:dyDescent="0.25"/>
    <row r="245" ht="21" customHeight="1" x14ac:dyDescent="0.25"/>
    <row r="246" ht="21" customHeight="1" x14ac:dyDescent="0.25"/>
    <row r="247" ht="21" customHeight="1" x14ac:dyDescent="0.25"/>
    <row r="248" ht="21" customHeight="1" x14ac:dyDescent="0.25"/>
    <row r="249" ht="21" customHeight="1" x14ac:dyDescent="0.25"/>
    <row r="250" ht="21" customHeight="1" x14ac:dyDescent="0.25"/>
    <row r="251" ht="21" customHeight="1" x14ac:dyDescent="0.25"/>
    <row r="252" ht="21" customHeight="1" x14ac:dyDescent="0.25"/>
    <row r="253" ht="21" customHeight="1" x14ac:dyDescent="0.25"/>
    <row r="254" ht="21" customHeight="1" x14ac:dyDescent="0.25"/>
    <row r="255" ht="21" customHeight="1" x14ac:dyDescent="0.25"/>
    <row r="256" ht="21" customHeight="1" x14ac:dyDescent="0.25"/>
    <row r="257" ht="21" customHeight="1" x14ac:dyDescent="0.25"/>
    <row r="258" ht="21" customHeight="1" x14ac:dyDescent="0.25"/>
    <row r="259" ht="21" customHeight="1" x14ac:dyDescent="0.25"/>
    <row r="260" ht="21" customHeight="1" x14ac:dyDescent="0.25"/>
    <row r="261" ht="21" customHeight="1" x14ac:dyDescent="0.25"/>
    <row r="262" ht="21" customHeight="1" x14ac:dyDescent="0.25"/>
    <row r="263" ht="21" customHeight="1" x14ac:dyDescent="0.25"/>
    <row r="264" ht="21" customHeight="1" x14ac:dyDescent="0.25"/>
    <row r="265" ht="21" customHeight="1" x14ac:dyDescent="0.25"/>
    <row r="266" ht="21" customHeight="1" x14ac:dyDescent="0.25"/>
    <row r="267" ht="21" customHeight="1" x14ac:dyDescent="0.25"/>
    <row r="268" ht="21" customHeight="1" x14ac:dyDescent="0.25"/>
    <row r="269" ht="21" customHeight="1" x14ac:dyDescent="0.25"/>
    <row r="270" ht="21" customHeight="1" x14ac:dyDescent="0.25"/>
    <row r="271" ht="21" customHeight="1" x14ac:dyDescent="0.25"/>
    <row r="272" ht="21" customHeight="1" x14ac:dyDescent="0.25"/>
    <row r="273" ht="21" customHeight="1" x14ac:dyDescent="0.25"/>
    <row r="274" ht="21" customHeight="1" x14ac:dyDescent="0.25"/>
    <row r="275" ht="21" customHeight="1" x14ac:dyDescent="0.25"/>
    <row r="276" ht="21" customHeight="1" x14ac:dyDescent="0.25"/>
    <row r="277" ht="21" customHeight="1" x14ac:dyDescent="0.25"/>
    <row r="278" ht="21" customHeight="1" x14ac:dyDescent="0.25"/>
    <row r="279" ht="21" customHeight="1" x14ac:dyDescent="0.25"/>
    <row r="280" ht="21" customHeight="1" x14ac:dyDescent="0.25"/>
    <row r="281" ht="21" customHeight="1" x14ac:dyDescent="0.25"/>
    <row r="282" ht="21" customHeight="1" x14ac:dyDescent="0.25"/>
    <row r="283" ht="21" customHeight="1" x14ac:dyDescent="0.25"/>
    <row r="284" ht="21" customHeight="1" x14ac:dyDescent="0.25"/>
    <row r="285" ht="21" customHeight="1" x14ac:dyDescent="0.25"/>
    <row r="286" ht="21" customHeight="1" x14ac:dyDescent="0.25"/>
    <row r="287" ht="21" customHeight="1" x14ac:dyDescent="0.25"/>
    <row r="288" ht="21" customHeight="1" x14ac:dyDescent="0.25"/>
    <row r="289" ht="21" customHeight="1" x14ac:dyDescent="0.25"/>
    <row r="290" ht="21" customHeight="1" x14ac:dyDescent="0.25"/>
    <row r="291" ht="21" customHeight="1" x14ac:dyDescent="0.25"/>
    <row r="292" ht="21" customHeight="1" x14ac:dyDescent="0.25"/>
    <row r="293" ht="21" customHeight="1" x14ac:dyDescent="0.25"/>
    <row r="294" ht="21" customHeight="1" x14ac:dyDescent="0.25"/>
    <row r="295" ht="21" customHeight="1" x14ac:dyDescent="0.25"/>
    <row r="296" ht="21" customHeight="1" x14ac:dyDescent="0.25"/>
    <row r="297" ht="21" customHeight="1" x14ac:dyDescent="0.25"/>
    <row r="298" ht="21" customHeight="1" x14ac:dyDescent="0.25"/>
    <row r="299" ht="21" customHeight="1" x14ac:dyDescent="0.25"/>
    <row r="300" ht="21" customHeight="1" x14ac:dyDescent="0.25"/>
    <row r="301" ht="21" customHeight="1" x14ac:dyDescent="0.25"/>
    <row r="302" ht="21" customHeight="1" x14ac:dyDescent="0.25"/>
    <row r="303" ht="21" customHeight="1" x14ac:dyDescent="0.25"/>
    <row r="304" ht="21" customHeight="1" x14ac:dyDescent="0.25"/>
    <row r="305" ht="21" customHeight="1" x14ac:dyDescent="0.25"/>
    <row r="306" ht="21" customHeight="1" x14ac:dyDescent="0.25"/>
    <row r="307" ht="21" customHeight="1" x14ac:dyDescent="0.25"/>
    <row r="308" ht="21" customHeight="1" x14ac:dyDescent="0.25"/>
    <row r="309" ht="21" customHeight="1" x14ac:dyDescent="0.25"/>
    <row r="310" ht="21" customHeight="1" x14ac:dyDescent="0.25"/>
    <row r="311" ht="21" customHeight="1" x14ac:dyDescent="0.25"/>
    <row r="312" ht="21" customHeight="1" x14ac:dyDescent="0.25"/>
    <row r="313" ht="21" customHeight="1" x14ac:dyDescent="0.25"/>
    <row r="314" ht="21" customHeight="1" x14ac:dyDescent="0.25"/>
    <row r="315" ht="21" customHeight="1" x14ac:dyDescent="0.25"/>
    <row r="316" ht="21" customHeight="1" x14ac:dyDescent="0.25"/>
    <row r="317" ht="21" customHeight="1" x14ac:dyDescent="0.25"/>
    <row r="318" ht="21" customHeight="1" x14ac:dyDescent="0.25"/>
    <row r="319" ht="21" customHeight="1" x14ac:dyDescent="0.25"/>
    <row r="320" ht="21" customHeight="1" x14ac:dyDescent="0.25"/>
    <row r="321" ht="21" customHeight="1" x14ac:dyDescent="0.25"/>
    <row r="322" ht="21" customHeight="1" x14ac:dyDescent="0.25"/>
    <row r="323" ht="21" customHeight="1" x14ac:dyDescent="0.25"/>
    <row r="324" ht="21" customHeight="1" x14ac:dyDescent="0.25"/>
    <row r="325" ht="21" customHeight="1" x14ac:dyDescent="0.25"/>
    <row r="326" ht="21" customHeight="1" x14ac:dyDescent="0.25"/>
    <row r="327" ht="21" customHeight="1" x14ac:dyDescent="0.25"/>
    <row r="328" ht="21" customHeight="1" x14ac:dyDescent="0.25"/>
    <row r="329" ht="21" customHeight="1" x14ac:dyDescent="0.25"/>
    <row r="330" ht="21" customHeight="1" x14ac:dyDescent="0.25"/>
    <row r="331" ht="21" customHeight="1" x14ac:dyDescent="0.25"/>
    <row r="332" ht="21" customHeight="1" x14ac:dyDescent="0.25"/>
    <row r="333" ht="21" customHeight="1" x14ac:dyDescent="0.25"/>
    <row r="334" ht="21" customHeight="1" x14ac:dyDescent="0.25"/>
    <row r="335" ht="21" customHeight="1" x14ac:dyDescent="0.25"/>
    <row r="336" ht="21" customHeight="1" x14ac:dyDescent="0.25"/>
    <row r="337" ht="21" customHeight="1" x14ac:dyDescent="0.25"/>
    <row r="338" ht="21" customHeight="1" x14ac:dyDescent="0.25"/>
    <row r="339" ht="21" customHeight="1" x14ac:dyDescent="0.25"/>
    <row r="340" ht="21" customHeight="1" x14ac:dyDescent="0.25"/>
    <row r="341" ht="21" customHeight="1" x14ac:dyDescent="0.25"/>
    <row r="342" ht="21" customHeight="1" x14ac:dyDescent="0.25"/>
    <row r="343" ht="21" customHeight="1" x14ac:dyDescent="0.25"/>
    <row r="344" ht="21" customHeight="1" x14ac:dyDescent="0.25"/>
    <row r="345" ht="21" customHeight="1" x14ac:dyDescent="0.25"/>
    <row r="346" ht="21" customHeight="1" x14ac:dyDescent="0.25"/>
    <row r="347" ht="21" customHeight="1" x14ac:dyDescent="0.25"/>
    <row r="348" ht="21" customHeight="1" x14ac:dyDescent="0.25"/>
    <row r="349" ht="21" customHeight="1" x14ac:dyDescent="0.25"/>
    <row r="350" ht="21" customHeight="1" x14ac:dyDescent="0.25"/>
    <row r="351" ht="21" customHeight="1" x14ac:dyDescent="0.25"/>
    <row r="352" ht="21" customHeight="1" x14ac:dyDescent="0.25"/>
    <row r="353" ht="21" customHeight="1" x14ac:dyDescent="0.25"/>
    <row r="354" ht="21" customHeight="1" x14ac:dyDescent="0.25"/>
    <row r="355" ht="21" customHeight="1" x14ac:dyDescent="0.25"/>
  </sheetData>
  <mergeCells count="98">
    <mergeCell ref="AC24:AG24"/>
    <mergeCell ref="B26:Q27"/>
    <mergeCell ref="R26:AG27"/>
    <mergeCell ref="B29:I30"/>
    <mergeCell ref="J29:Q30"/>
    <mergeCell ref="R29:AG29"/>
    <mergeCell ref="R30:AG30"/>
    <mergeCell ref="B24:F24"/>
    <mergeCell ref="G24:M24"/>
    <mergeCell ref="N24:R24"/>
    <mergeCell ref="S24:W24"/>
    <mergeCell ref="X24:AB24"/>
    <mergeCell ref="X21:AB21"/>
    <mergeCell ref="AC21:AG21"/>
    <mergeCell ref="B22:F22"/>
    <mergeCell ref="G22:M22"/>
    <mergeCell ref="N22:R22"/>
    <mergeCell ref="S22:W22"/>
    <mergeCell ref="X22:AB22"/>
    <mergeCell ref="AC22:AG22"/>
    <mergeCell ref="S21:W21"/>
    <mergeCell ref="B23:F23"/>
    <mergeCell ref="G23:M23"/>
    <mergeCell ref="N23:R23"/>
    <mergeCell ref="S23:W23"/>
    <mergeCell ref="X23:AB23"/>
    <mergeCell ref="AC23:AG23"/>
    <mergeCell ref="B18:F18"/>
    <mergeCell ref="G18:M18"/>
    <mergeCell ref="N18:R18"/>
    <mergeCell ref="S18:W18"/>
    <mergeCell ref="X18:AB18"/>
    <mergeCell ref="AC18:AG18"/>
    <mergeCell ref="B19:F19"/>
    <mergeCell ref="G19:M19"/>
    <mergeCell ref="N19:R19"/>
    <mergeCell ref="S19:W19"/>
    <mergeCell ref="X19:AB19"/>
    <mergeCell ref="AC19:AG19"/>
    <mergeCell ref="B21:F21"/>
    <mergeCell ref="G21:M21"/>
    <mergeCell ref="N21:R21"/>
    <mergeCell ref="S14:W14"/>
    <mergeCell ref="X14:AB14"/>
    <mergeCell ref="AC14:AG14"/>
    <mergeCell ref="B15:F15"/>
    <mergeCell ref="G15:M15"/>
    <mergeCell ref="N15:R15"/>
    <mergeCell ref="S15:W15"/>
    <mergeCell ref="X15:AB15"/>
    <mergeCell ref="AC15:AG15"/>
    <mergeCell ref="B14:F14"/>
    <mergeCell ref="G14:M14"/>
    <mergeCell ref="N14:R14"/>
    <mergeCell ref="B4:AG4"/>
    <mergeCell ref="B5:AG5"/>
    <mergeCell ref="B7:M7"/>
    <mergeCell ref="N7:AG7"/>
    <mergeCell ref="B8:M8"/>
    <mergeCell ref="N8:AG8"/>
    <mergeCell ref="B9:M9"/>
    <mergeCell ref="N9:AG9"/>
    <mergeCell ref="B37:AG47"/>
    <mergeCell ref="B34:AG35"/>
    <mergeCell ref="B31:I31"/>
    <mergeCell ref="J31:Q31"/>
    <mergeCell ref="R31:AG31"/>
    <mergeCell ref="B32:AG33"/>
    <mergeCell ref="B20:F20"/>
    <mergeCell ref="G20:M20"/>
    <mergeCell ref="N20:R20"/>
    <mergeCell ref="S20:W20"/>
    <mergeCell ref="X20:AB20"/>
    <mergeCell ref="AC20:AG20"/>
    <mergeCell ref="AC16:AG16"/>
    <mergeCell ref="B17:F17"/>
    <mergeCell ref="G17:M17"/>
    <mergeCell ref="N17:R17"/>
    <mergeCell ref="S17:W17"/>
    <mergeCell ref="X17:AB17"/>
    <mergeCell ref="AC17:AG17"/>
    <mergeCell ref="B16:F16"/>
    <mergeCell ref="G16:M16"/>
    <mergeCell ref="N16:R16"/>
    <mergeCell ref="S16:W16"/>
    <mergeCell ref="X16:AB16"/>
    <mergeCell ref="AC10:AG12"/>
    <mergeCell ref="B13:F13"/>
    <mergeCell ref="G13:M13"/>
    <mergeCell ref="N13:R13"/>
    <mergeCell ref="S13:W13"/>
    <mergeCell ref="X13:AB13"/>
    <mergeCell ref="AC13:AG13"/>
    <mergeCell ref="B10:F12"/>
    <mergeCell ref="G10:M12"/>
    <mergeCell ref="N10:R12"/>
    <mergeCell ref="S10:W12"/>
    <mergeCell ref="X10:AB12"/>
  </mergeCells>
  <phoneticPr fontId="2"/>
  <printOptions horizontalCentered="1"/>
  <pageMargins left="0.78740157480314965" right="0.39370078740157483" top="0.59055118110236227" bottom="0.39370078740157483" header="0.31496062992125984" footer="0.31496062992125984"/>
  <pageSetup paperSize="9" scale="89" orientation="portrait" r:id="rId1"/>
  <rowBreaks count="1" manualBreakCount="1">
    <brk id="48" max="3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J19"/>
  <sheetViews>
    <sheetView view="pageBreakPreview" zoomScaleNormal="100" zoomScaleSheetLayoutView="100" workbookViewId="0">
      <selection activeCell="A3" sqref="A3:H3"/>
    </sheetView>
  </sheetViews>
  <sheetFormatPr defaultColWidth="9" defaultRowHeight="12" x14ac:dyDescent="0.25"/>
  <cols>
    <col min="1" max="1" width="1.1328125" style="4" customWidth="1"/>
    <col min="2" max="2" width="24.265625" style="4" customWidth="1"/>
    <col min="3" max="3" width="4" style="4" customWidth="1"/>
    <col min="4" max="5" width="15.265625" style="4" customWidth="1"/>
    <col min="6" max="6" width="15.1328125" style="4" customWidth="1"/>
    <col min="7" max="7" width="15.265625" style="4" customWidth="1"/>
    <col min="8" max="8" width="3.1328125" style="4" customWidth="1"/>
    <col min="9" max="9" width="3.73046875" style="4" customWidth="1"/>
    <col min="10" max="10" width="2.46484375" style="4" customWidth="1"/>
    <col min="11" max="16384" width="9" style="4"/>
  </cols>
  <sheetData>
    <row r="1" spans="1:10" ht="27.75" customHeight="1" x14ac:dyDescent="0.25">
      <c r="A1" s="109"/>
    </row>
    <row r="2" spans="1:10" ht="27.75" customHeight="1" x14ac:dyDescent="0.25">
      <c r="A2" s="107"/>
      <c r="G2" s="802" t="s">
        <v>95</v>
      </c>
      <c r="H2" s="802"/>
    </row>
    <row r="3" spans="1:10" ht="36" customHeight="1" x14ac:dyDescent="0.25">
      <c r="A3" s="803" t="s">
        <v>225</v>
      </c>
      <c r="B3" s="803"/>
      <c r="C3" s="803"/>
      <c r="D3" s="803"/>
      <c r="E3" s="803"/>
      <c r="F3" s="803"/>
      <c r="G3" s="803"/>
      <c r="H3" s="803"/>
    </row>
    <row r="4" spans="1:10" ht="36" customHeight="1" x14ac:dyDescent="0.25">
      <c r="A4" s="108"/>
      <c r="B4" s="108"/>
      <c r="C4" s="108"/>
      <c r="D4" s="108"/>
      <c r="E4" s="108"/>
      <c r="F4" s="108"/>
      <c r="G4" s="108"/>
      <c r="H4" s="108"/>
    </row>
    <row r="5" spans="1:10" ht="43.5" customHeight="1" x14ac:dyDescent="0.25">
      <c r="A5" s="108"/>
      <c r="B5" s="113" t="s">
        <v>29</v>
      </c>
      <c r="C5" s="804"/>
      <c r="D5" s="805"/>
      <c r="E5" s="805"/>
      <c r="F5" s="805"/>
      <c r="G5" s="805"/>
      <c r="H5" s="806"/>
    </row>
    <row r="6" spans="1:10" ht="43.5" customHeight="1" x14ac:dyDescent="0.25">
      <c r="B6" s="114" t="s">
        <v>30</v>
      </c>
      <c r="C6" s="807" t="s">
        <v>219</v>
      </c>
      <c r="D6" s="807"/>
      <c r="E6" s="807"/>
      <c r="F6" s="807"/>
      <c r="G6" s="807"/>
      <c r="H6" s="808"/>
    </row>
    <row r="7" spans="1:10" ht="19.5" customHeight="1" x14ac:dyDescent="0.25">
      <c r="B7" s="809" t="s">
        <v>226</v>
      </c>
      <c r="C7" s="115"/>
      <c r="D7" s="116"/>
      <c r="E7" s="116"/>
      <c r="F7" s="116"/>
      <c r="G7" s="116"/>
      <c r="H7" s="117"/>
    </row>
    <row r="8" spans="1:10" ht="33" customHeight="1" x14ac:dyDescent="0.25">
      <c r="B8" s="810"/>
      <c r="C8" s="118"/>
      <c r="D8" s="119"/>
      <c r="E8" s="119" t="s">
        <v>25</v>
      </c>
      <c r="F8" s="119" t="s">
        <v>26</v>
      </c>
      <c r="G8" s="119" t="s">
        <v>35</v>
      </c>
      <c r="H8" s="120"/>
    </row>
    <row r="9" spans="1:10" ht="33" customHeight="1" thickBot="1" x14ac:dyDescent="0.3">
      <c r="B9" s="810"/>
      <c r="C9" s="118"/>
      <c r="D9" s="119" t="s">
        <v>220</v>
      </c>
      <c r="E9" s="121" t="s">
        <v>221</v>
      </c>
      <c r="F9" s="121" t="s">
        <v>221</v>
      </c>
      <c r="G9" s="122" t="s">
        <v>221</v>
      </c>
      <c r="H9" s="120"/>
    </row>
    <row r="10" spans="1:10" ht="33" customHeight="1" thickTop="1" thickBot="1" x14ac:dyDescent="0.3">
      <c r="B10" s="810"/>
      <c r="C10" s="123"/>
      <c r="D10" s="124" t="s">
        <v>222</v>
      </c>
      <c r="E10" s="121" t="s">
        <v>221</v>
      </c>
      <c r="F10" s="125" t="s">
        <v>221</v>
      </c>
      <c r="G10" s="126" t="s">
        <v>227</v>
      </c>
      <c r="H10" s="127"/>
    </row>
    <row r="11" spans="1:10" ht="19.5" customHeight="1" thickTop="1" x14ac:dyDescent="0.25">
      <c r="B11" s="811"/>
      <c r="C11" s="128"/>
      <c r="D11" s="116"/>
      <c r="E11" s="116"/>
      <c r="F11" s="116"/>
      <c r="G11" s="129"/>
      <c r="H11" s="130"/>
    </row>
    <row r="12" spans="1:10" ht="17.25" customHeight="1" x14ac:dyDescent="0.25">
      <c r="B12" s="809" t="s">
        <v>228</v>
      </c>
      <c r="C12" s="115"/>
      <c r="D12" s="131"/>
      <c r="E12" s="131"/>
      <c r="F12" s="131"/>
      <c r="G12" s="131"/>
      <c r="H12" s="132"/>
    </row>
    <row r="13" spans="1:10" ht="42" customHeight="1" x14ac:dyDescent="0.25">
      <c r="B13" s="810"/>
      <c r="C13" s="133"/>
      <c r="D13" s="134" t="s">
        <v>229</v>
      </c>
      <c r="E13" s="134"/>
      <c r="F13" s="135"/>
      <c r="G13" s="134" t="s">
        <v>23</v>
      </c>
      <c r="H13" s="136"/>
    </row>
    <row r="14" spans="1:10" ht="17.25" customHeight="1" x14ac:dyDescent="0.25">
      <c r="B14" s="811"/>
      <c r="C14" s="137"/>
      <c r="D14" s="138"/>
      <c r="E14" s="138"/>
      <c r="F14" s="138"/>
      <c r="G14" s="138"/>
      <c r="H14" s="139"/>
    </row>
    <row r="16" spans="1:10" ht="17.25" customHeight="1" x14ac:dyDescent="0.25">
      <c r="B16" s="42" t="s">
        <v>36</v>
      </c>
      <c r="C16" s="109"/>
      <c r="D16" s="109"/>
      <c r="E16" s="109"/>
      <c r="F16" s="109"/>
      <c r="G16" s="109"/>
      <c r="H16" s="109"/>
      <c r="I16" s="109"/>
      <c r="J16" s="109"/>
    </row>
    <row r="17" spans="2:10" ht="36" customHeight="1" x14ac:dyDescent="0.25">
      <c r="B17" s="799" t="s">
        <v>230</v>
      </c>
      <c r="C17" s="800"/>
      <c r="D17" s="800"/>
      <c r="E17" s="800"/>
      <c r="F17" s="800"/>
      <c r="G17" s="800"/>
      <c r="H17" s="800"/>
      <c r="I17" s="109"/>
      <c r="J17" s="109"/>
    </row>
    <row r="18" spans="2:10" ht="7.5" customHeight="1" x14ac:dyDescent="0.25">
      <c r="B18" s="799"/>
      <c r="C18" s="801"/>
      <c r="D18" s="801"/>
      <c r="E18" s="801"/>
      <c r="F18" s="801"/>
      <c r="G18" s="801"/>
      <c r="H18" s="801"/>
    </row>
    <row r="19" spans="2:10" x14ac:dyDescent="0.25">
      <c r="B19" s="110"/>
    </row>
  </sheetData>
  <mergeCells count="8">
    <mergeCell ref="B17:H17"/>
    <mergeCell ref="B18:H18"/>
    <mergeCell ref="G2:H2"/>
    <mergeCell ref="A3:H3"/>
    <mergeCell ref="C5:H5"/>
    <mergeCell ref="C6:H6"/>
    <mergeCell ref="B7:B11"/>
    <mergeCell ref="B12:B14"/>
  </mergeCells>
  <phoneticPr fontId="2"/>
  <pageMargins left="0.7" right="0.7" top="0.75" bottom="0.75" header="0.3" footer="0.3"/>
  <pageSetup paperSize="9" scale="95"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AF30"/>
  <sheetViews>
    <sheetView view="pageBreakPreview" zoomScaleNormal="100" zoomScaleSheetLayoutView="100" workbookViewId="0">
      <selection activeCell="I10" sqref="I10:Q10"/>
    </sheetView>
  </sheetViews>
  <sheetFormatPr defaultColWidth="9" defaultRowHeight="21" customHeight="1" x14ac:dyDescent="0.25"/>
  <cols>
    <col min="1" max="1" width="3.86328125" style="1" customWidth="1"/>
    <col min="2" max="36" width="2.59765625" style="1" customWidth="1"/>
    <col min="37" max="16384" width="9" style="1"/>
  </cols>
  <sheetData>
    <row r="1" spans="1:32" s="5" customFormat="1" ht="21" customHeight="1" x14ac:dyDescent="0.25">
      <c r="AF1" s="50" t="s">
        <v>97</v>
      </c>
    </row>
    <row r="2" spans="1:32" ht="20.100000000000001" customHeight="1" x14ac:dyDescent="0.25">
      <c r="AF2" s="50"/>
    </row>
    <row r="3" spans="1:32" ht="21" customHeight="1" x14ac:dyDescent="0.25">
      <c r="A3" s="1321" t="s">
        <v>118</v>
      </c>
      <c r="B3" s="1321"/>
      <c r="C3" s="1321"/>
      <c r="D3" s="1321"/>
      <c r="E3" s="1321"/>
      <c r="F3" s="1321"/>
      <c r="G3" s="1321"/>
      <c r="H3" s="1321"/>
      <c r="I3" s="1321"/>
      <c r="J3" s="1321"/>
      <c r="K3" s="1321"/>
      <c r="L3" s="1321"/>
      <c r="M3" s="1321"/>
      <c r="N3" s="1321"/>
      <c r="O3" s="1321"/>
      <c r="P3" s="1321"/>
      <c r="Q3" s="1321"/>
      <c r="R3" s="1321"/>
      <c r="S3" s="1321"/>
      <c r="T3" s="1321"/>
      <c r="U3" s="1321"/>
      <c r="V3" s="1321"/>
      <c r="W3" s="1321"/>
      <c r="X3" s="1321"/>
      <c r="Y3" s="1321"/>
      <c r="Z3" s="1321"/>
      <c r="AA3" s="1321"/>
      <c r="AB3" s="1321"/>
      <c r="AC3" s="1321"/>
      <c r="AD3" s="1321"/>
      <c r="AE3" s="1321"/>
      <c r="AF3" s="1321"/>
    </row>
    <row r="4" spans="1:32" ht="20.100000000000001" customHeight="1" thickBot="1" x14ac:dyDescent="0.3"/>
    <row r="5" spans="1:32" ht="36.75" customHeight="1" thickBot="1" x14ac:dyDescent="0.3">
      <c r="A5" s="1322" t="s">
        <v>112</v>
      </c>
      <c r="B5" s="1314"/>
      <c r="C5" s="1314"/>
      <c r="D5" s="1314"/>
      <c r="E5" s="1314"/>
      <c r="F5" s="1314"/>
      <c r="G5" s="1314"/>
      <c r="H5" s="1314"/>
      <c r="I5" s="1314"/>
      <c r="J5" s="1314"/>
      <c r="K5" s="1315"/>
      <c r="L5" s="1314"/>
      <c r="M5" s="1314"/>
      <c r="N5" s="1314"/>
      <c r="O5" s="1314"/>
      <c r="P5" s="1314"/>
      <c r="Q5" s="1314"/>
      <c r="R5" s="1314"/>
      <c r="S5" s="1314"/>
      <c r="T5" s="1314"/>
      <c r="U5" s="1314"/>
      <c r="V5" s="1314"/>
      <c r="W5" s="1314"/>
      <c r="X5" s="1314"/>
      <c r="Y5" s="1314"/>
      <c r="Z5" s="1314"/>
      <c r="AA5" s="1314"/>
      <c r="AB5" s="1314"/>
      <c r="AC5" s="1314"/>
      <c r="AD5" s="1314"/>
      <c r="AE5" s="1314"/>
      <c r="AF5" s="1315"/>
    </row>
    <row r="6" spans="1:32" ht="20.100000000000001" customHeight="1" x14ac:dyDescent="0.25">
      <c r="A6" s="61"/>
      <c r="B6" s="61"/>
      <c r="C6" s="61"/>
      <c r="D6" s="61"/>
      <c r="E6" s="61"/>
      <c r="F6" s="61"/>
      <c r="G6" s="61"/>
      <c r="H6" s="61"/>
      <c r="I6" s="61"/>
      <c r="J6" s="61"/>
      <c r="K6" s="61"/>
      <c r="L6" s="61"/>
      <c r="M6" s="61"/>
      <c r="N6" s="61"/>
      <c r="O6" s="61"/>
      <c r="P6" s="61"/>
      <c r="Q6" s="61"/>
      <c r="R6" s="61"/>
      <c r="S6" s="61"/>
      <c r="T6" s="61"/>
      <c r="U6" s="62"/>
      <c r="V6" s="62"/>
      <c r="W6" s="62"/>
      <c r="X6" s="62"/>
      <c r="Y6" s="62"/>
      <c r="Z6" s="62"/>
      <c r="AA6" s="63"/>
      <c r="AB6" s="63"/>
      <c r="AC6" s="63"/>
      <c r="AD6" s="63"/>
      <c r="AE6" s="63"/>
      <c r="AF6" s="63"/>
    </row>
    <row r="7" spans="1:32" ht="27.95" customHeight="1" x14ac:dyDescent="0.25">
      <c r="A7" s="64" t="s">
        <v>123</v>
      </c>
      <c r="B7" s="1320" t="s">
        <v>121</v>
      </c>
      <c r="C7" s="1320"/>
      <c r="D7" s="1320"/>
      <c r="E7" s="1320"/>
      <c r="F7" s="1320"/>
      <c r="G7" s="1320"/>
      <c r="H7" s="1320"/>
      <c r="I7" s="1319" t="s">
        <v>119</v>
      </c>
      <c r="J7" s="1319"/>
      <c r="K7" s="1319"/>
      <c r="L7" s="1319"/>
      <c r="M7" s="1319"/>
      <c r="N7" s="1319"/>
      <c r="O7" s="1319"/>
      <c r="P7" s="1319"/>
      <c r="Q7" s="1319"/>
      <c r="R7" s="1319" t="s">
        <v>120</v>
      </c>
      <c r="S7" s="1319"/>
      <c r="T7" s="1319"/>
      <c r="U7" s="1319"/>
      <c r="V7" s="1319"/>
      <c r="W7" s="1319" t="s">
        <v>122</v>
      </c>
      <c r="X7" s="1319"/>
      <c r="Y7" s="1319"/>
      <c r="Z7" s="1319"/>
      <c r="AA7" s="1319"/>
      <c r="AB7" s="1319"/>
      <c r="AC7" s="1319"/>
      <c r="AD7" s="1319"/>
      <c r="AE7" s="1319"/>
      <c r="AF7" s="1319"/>
    </row>
    <row r="8" spans="1:32" ht="27.95" customHeight="1" x14ac:dyDescent="0.25">
      <c r="A8" s="65">
        <v>1</v>
      </c>
      <c r="B8" s="1318"/>
      <c r="C8" s="1318"/>
      <c r="D8" s="1318"/>
      <c r="E8" s="1318"/>
      <c r="F8" s="1318"/>
      <c r="G8" s="1318"/>
      <c r="H8" s="1318"/>
      <c r="I8" s="1318"/>
      <c r="J8" s="1318"/>
      <c r="K8" s="1318"/>
      <c r="L8" s="1318"/>
      <c r="M8" s="1318"/>
      <c r="N8" s="1318"/>
      <c r="O8" s="1318"/>
      <c r="P8" s="1318"/>
      <c r="Q8" s="1318"/>
      <c r="R8" s="1318"/>
      <c r="S8" s="1318"/>
      <c r="T8" s="1318"/>
      <c r="U8" s="1318"/>
      <c r="V8" s="1318"/>
      <c r="W8" s="1318"/>
      <c r="X8" s="1318"/>
      <c r="Y8" s="1318"/>
      <c r="Z8" s="1318"/>
      <c r="AA8" s="1318"/>
      <c r="AB8" s="1318"/>
      <c r="AC8" s="1318"/>
      <c r="AD8" s="1318"/>
      <c r="AE8" s="1318"/>
      <c r="AF8" s="1318"/>
    </row>
    <row r="9" spans="1:32" ht="27.95" customHeight="1" x14ac:dyDescent="0.25">
      <c r="A9" s="65">
        <v>2</v>
      </c>
      <c r="B9" s="1318"/>
      <c r="C9" s="1318"/>
      <c r="D9" s="1318"/>
      <c r="E9" s="1318"/>
      <c r="F9" s="1318"/>
      <c r="G9" s="1318"/>
      <c r="H9" s="1318"/>
      <c r="I9" s="1318"/>
      <c r="J9" s="1318"/>
      <c r="K9" s="1318"/>
      <c r="L9" s="1318"/>
      <c r="M9" s="1318"/>
      <c r="N9" s="1318"/>
      <c r="O9" s="1318"/>
      <c r="P9" s="1318"/>
      <c r="Q9" s="1318"/>
      <c r="R9" s="1318"/>
      <c r="S9" s="1318"/>
      <c r="T9" s="1318"/>
      <c r="U9" s="1318"/>
      <c r="V9" s="1318"/>
      <c r="W9" s="1318"/>
      <c r="X9" s="1318"/>
      <c r="Y9" s="1318"/>
      <c r="Z9" s="1318"/>
      <c r="AA9" s="1318"/>
      <c r="AB9" s="1318"/>
      <c r="AC9" s="1318"/>
      <c r="AD9" s="1318"/>
      <c r="AE9" s="1318"/>
      <c r="AF9" s="1318"/>
    </row>
    <row r="10" spans="1:32" ht="27.95" customHeight="1" x14ac:dyDescent="0.25">
      <c r="A10" s="65">
        <v>3</v>
      </c>
      <c r="B10" s="1318"/>
      <c r="C10" s="1318"/>
      <c r="D10" s="1318"/>
      <c r="E10" s="1318"/>
      <c r="F10" s="1318"/>
      <c r="G10" s="1318"/>
      <c r="H10" s="1318"/>
      <c r="I10" s="1318"/>
      <c r="J10" s="1318"/>
      <c r="K10" s="1318"/>
      <c r="L10" s="1318"/>
      <c r="M10" s="1318"/>
      <c r="N10" s="1318"/>
      <c r="O10" s="1318"/>
      <c r="P10" s="1318"/>
      <c r="Q10" s="1318"/>
      <c r="R10" s="1318"/>
      <c r="S10" s="1318"/>
      <c r="T10" s="1318"/>
      <c r="U10" s="1318"/>
      <c r="V10" s="1318"/>
      <c r="W10" s="1318"/>
      <c r="X10" s="1318"/>
      <c r="Y10" s="1318"/>
      <c r="Z10" s="1318"/>
      <c r="AA10" s="1318"/>
      <c r="AB10" s="1318"/>
      <c r="AC10" s="1318"/>
      <c r="AD10" s="1318"/>
      <c r="AE10" s="1318"/>
      <c r="AF10" s="1318"/>
    </row>
    <row r="11" spans="1:32" ht="27.95" customHeight="1" x14ac:dyDescent="0.25">
      <c r="A11" s="65">
        <v>4</v>
      </c>
      <c r="B11" s="1318"/>
      <c r="C11" s="1318"/>
      <c r="D11" s="1318"/>
      <c r="E11" s="1318"/>
      <c r="F11" s="1318"/>
      <c r="G11" s="1318"/>
      <c r="H11" s="1318"/>
      <c r="I11" s="1318"/>
      <c r="J11" s="1318"/>
      <c r="K11" s="1318"/>
      <c r="L11" s="1318"/>
      <c r="M11" s="1318"/>
      <c r="N11" s="1318"/>
      <c r="O11" s="1318"/>
      <c r="P11" s="1318"/>
      <c r="Q11" s="1318"/>
      <c r="R11" s="1318"/>
      <c r="S11" s="1318"/>
      <c r="T11" s="1318"/>
      <c r="U11" s="1318"/>
      <c r="V11" s="1318"/>
      <c r="W11" s="1318"/>
      <c r="X11" s="1318"/>
      <c r="Y11" s="1318"/>
      <c r="Z11" s="1318"/>
      <c r="AA11" s="1318"/>
      <c r="AB11" s="1318"/>
      <c r="AC11" s="1318"/>
      <c r="AD11" s="1318"/>
      <c r="AE11" s="1318"/>
      <c r="AF11" s="1318"/>
    </row>
    <row r="12" spans="1:32" ht="27.95" customHeight="1" x14ac:dyDescent="0.25">
      <c r="A12" s="65">
        <v>5</v>
      </c>
      <c r="B12" s="1318"/>
      <c r="C12" s="1318"/>
      <c r="D12" s="1318"/>
      <c r="E12" s="1318"/>
      <c r="F12" s="1318"/>
      <c r="G12" s="1318"/>
      <c r="H12" s="1318"/>
      <c r="I12" s="1318"/>
      <c r="J12" s="1318"/>
      <c r="K12" s="1318"/>
      <c r="L12" s="1318"/>
      <c r="M12" s="1318"/>
      <c r="N12" s="1318"/>
      <c r="O12" s="1318"/>
      <c r="P12" s="1318"/>
      <c r="Q12" s="1318"/>
      <c r="R12" s="1318"/>
      <c r="S12" s="1318"/>
      <c r="T12" s="1318"/>
      <c r="U12" s="1318"/>
      <c r="V12" s="1318"/>
      <c r="W12" s="1318"/>
      <c r="X12" s="1318"/>
      <c r="Y12" s="1318"/>
      <c r="Z12" s="1318"/>
      <c r="AA12" s="1318"/>
      <c r="AB12" s="1318"/>
      <c r="AC12" s="1318"/>
      <c r="AD12" s="1318"/>
      <c r="AE12" s="1318"/>
      <c r="AF12" s="1318"/>
    </row>
    <row r="13" spans="1:32" ht="27.95" customHeight="1" x14ac:dyDescent="0.25">
      <c r="A13" s="65">
        <v>6</v>
      </c>
      <c r="B13" s="1318"/>
      <c r="C13" s="1318"/>
      <c r="D13" s="1318"/>
      <c r="E13" s="1318"/>
      <c r="F13" s="1318"/>
      <c r="G13" s="1318"/>
      <c r="H13" s="1318"/>
      <c r="I13" s="1318"/>
      <c r="J13" s="1318"/>
      <c r="K13" s="1318"/>
      <c r="L13" s="1318"/>
      <c r="M13" s="1318"/>
      <c r="N13" s="1318"/>
      <c r="O13" s="1318"/>
      <c r="P13" s="1318"/>
      <c r="Q13" s="1318"/>
      <c r="R13" s="1318"/>
      <c r="S13" s="1318"/>
      <c r="T13" s="1318"/>
      <c r="U13" s="1318"/>
      <c r="V13" s="1318"/>
      <c r="W13" s="1318"/>
      <c r="X13" s="1318"/>
      <c r="Y13" s="1318"/>
      <c r="Z13" s="1318"/>
      <c r="AA13" s="1318"/>
      <c r="AB13" s="1318"/>
      <c r="AC13" s="1318"/>
      <c r="AD13" s="1318"/>
      <c r="AE13" s="1318"/>
      <c r="AF13" s="1318"/>
    </row>
    <row r="14" spans="1:32" ht="27.95" customHeight="1" x14ac:dyDescent="0.25">
      <c r="A14" s="65">
        <v>7</v>
      </c>
      <c r="B14" s="1318"/>
      <c r="C14" s="1318"/>
      <c r="D14" s="1318"/>
      <c r="E14" s="1318"/>
      <c r="F14" s="1318"/>
      <c r="G14" s="1318"/>
      <c r="H14" s="1318"/>
      <c r="I14" s="1318"/>
      <c r="J14" s="1318"/>
      <c r="K14" s="1318"/>
      <c r="L14" s="1318"/>
      <c r="M14" s="1318"/>
      <c r="N14" s="1318"/>
      <c r="O14" s="1318"/>
      <c r="P14" s="1318"/>
      <c r="Q14" s="1318"/>
      <c r="R14" s="1318"/>
      <c r="S14" s="1318"/>
      <c r="T14" s="1318"/>
      <c r="U14" s="1318"/>
      <c r="V14" s="1318"/>
      <c r="W14" s="1318"/>
      <c r="X14" s="1318"/>
      <c r="Y14" s="1318"/>
      <c r="Z14" s="1318"/>
      <c r="AA14" s="1318"/>
      <c r="AB14" s="1318"/>
      <c r="AC14" s="1318"/>
      <c r="AD14" s="1318"/>
      <c r="AE14" s="1318"/>
      <c r="AF14" s="1318"/>
    </row>
    <row r="15" spans="1:32" ht="27.95" customHeight="1" x14ac:dyDescent="0.25">
      <c r="A15" s="65">
        <v>8</v>
      </c>
      <c r="B15" s="1318"/>
      <c r="C15" s="1318"/>
      <c r="D15" s="1318"/>
      <c r="E15" s="1318"/>
      <c r="F15" s="1318"/>
      <c r="G15" s="1318"/>
      <c r="H15" s="1318"/>
      <c r="I15" s="1318"/>
      <c r="J15" s="1318"/>
      <c r="K15" s="1318"/>
      <c r="L15" s="1318"/>
      <c r="M15" s="1318"/>
      <c r="N15" s="1318"/>
      <c r="O15" s="1318"/>
      <c r="P15" s="1318"/>
      <c r="Q15" s="1318"/>
      <c r="R15" s="1318"/>
      <c r="S15" s="1318"/>
      <c r="T15" s="1318"/>
      <c r="U15" s="1318"/>
      <c r="V15" s="1318"/>
      <c r="W15" s="1318"/>
      <c r="X15" s="1318"/>
      <c r="Y15" s="1318"/>
      <c r="Z15" s="1318"/>
      <c r="AA15" s="1318"/>
      <c r="AB15" s="1318"/>
      <c r="AC15" s="1318"/>
      <c r="AD15" s="1318"/>
      <c r="AE15" s="1318"/>
      <c r="AF15" s="1318"/>
    </row>
    <row r="16" spans="1:32" ht="27.95" customHeight="1" x14ac:dyDescent="0.25">
      <c r="A16" s="65">
        <v>9</v>
      </c>
      <c r="B16" s="1318"/>
      <c r="C16" s="1318"/>
      <c r="D16" s="1318"/>
      <c r="E16" s="1318"/>
      <c r="F16" s="1318"/>
      <c r="G16" s="1318"/>
      <c r="H16" s="1318"/>
      <c r="I16" s="1318"/>
      <c r="J16" s="1318"/>
      <c r="K16" s="1318"/>
      <c r="L16" s="1318"/>
      <c r="M16" s="1318"/>
      <c r="N16" s="1318"/>
      <c r="O16" s="1318"/>
      <c r="P16" s="1318"/>
      <c r="Q16" s="1318"/>
      <c r="R16" s="1318"/>
      <c r="S16" s="1318"/>
      <c r="T16" s="1318"/>
      <c r="U16" s="1318"/>
      <c r="V16" s="1318"/>
      <c r="W16" s="1318"/>
      <c r="X16" s="1318"/>
      <c r="Y16" s="1318"/>
      <c r="Z16" s="1318"/>
      <c r="AA16" s="1318"/>
      <c r="AB16" s="1318"/>
      <c r="AC16" s="1318"/>
      <c r="AD16" s="1318"/>
      <c r="AE16" s="1318"/>
      <c r="AF16" s="1318"/>
    </row>
    <row r="17" spans="1:32" ht="27.95" customHeight="1" x14ac:dyDescent="0.25">
      <c r="A17" s="65">
        <v>10</v>
      </c>
      <c r="B17" s="1318"/>
      <c r="C17" s="1318"/>
      <c r="D17" s="1318"/>
      <c r="E17" s="1318"/>
      <c r="F17" s="1318"/>
      <c r="G17" s="1318"/>
      <c r="H17" s="1318"/>
      <c r="I17" s="1318"/>
      <c r="J17" s="1318"/>
      <c r="K17" s="1318"/>
      <c r="L17" s="1318"/>
      <c r="M17" s="1318"/>
      <c r="N17" s="1318"/>
      <c r="O17" s="1318"/>
      <c r="P17" s="1318"/>
      <c r="Q17" s="1318"/>
      <c r="R17" s="1318"/>
      <c r="S17" s="1318"/>
      <c r="T17" s="1318"/>
      <c r="U17" s="1318"/>
      <c r="V17" s="1318"/>
      <c r="W17" s="1318"/>
      <c r="X17" s="1318"/>
      <c r="Y17" s="1318"/>
      <c r="Z17" s="1318"/>
      <c r="AA17" s="1318"/>
      <c r="AB17" s="1318"/>
      <c r="AC17" s="1318"/>
      <c r="AD17" s="1318"/>
      <c r="AE17" s="1318"/>
      <c r="AF17" s="1318"/>
    </row>
    <row r="18" spans="1:32" ht="27.95" customHeight="1" x14ac:dyDescent="0.25">
      <c r="A18" s="65">
        <v>11</v>
      </c>
      <c r="B18" s="1318"/>
      <c r="C18" s="1318"/>
      <c r="D18" s="1318"/>
      <c r="E18" s="1318"/>
      <c r="F18" s="1318"/>
      <c r="G18" s="1318"/>
      <c r="H18" s="1318"/>
      <c r="I18" s="1318"/>
      <c r="J18" s="1318"/>
      <c r="K18" s="1318"/>
      <c r="L18" s="1318"/>
      <c r="M18" s="1318"/>
      <c r="N18" s="1318"/>
      <c r="O18" s="1318"/>
      <c r="P18" s="1318"/>
      <c r="Q18" s="1318"/>
      <c r="R18" s="1318"/>
      <c r="S18" s="1318"/>
      <c r="T18" s="1318"/>
      <c r="U18" s="1318"/>
      <c r="V18" s="1318"/>
      <c r="W18" s="1318"/>
      <c r="X18" s="1318"/>
      <c r="Y18" s="1318"/>
      <c r="Z18" s="1318"/>
      <c r="AA18" s="1318"/>
      <c r="AB18" s="1318"/>
      <c r="AC18" s="1318"/>
      <c r="AD18" s="1318"/>
      <c r="AE18" s="1318"/>
      <c r="AF18" s="1318"/>
    </row>
    <row r="19" spans="1:32" ht="27.95" customHeight="1" x14ac:dyDescent="0.25">
      <c r="A19" s="65">
        <v>12</v>
      </c>
      <c r="B19" s="1318"/>
      <c r="C19" s="1318"/>
      <c r="D19" s="1318"/>
      <c r="E19" s="1318"/>
      <c r="F19" s="1318"/>
      <c r="G19" s="1318"/>
      <c r="H19" s="1318"/>
      <c r="I19" s="1318"/>
      <c r="J19" s="1318"/>
      <c r="K19" s="1318"/>
      <c r="L19" s="1318"/>
      <c r="M19" s="1318"/>
      <c r="N19" s="1318"/>
      <c r="O19" s="1318"/>
      <c r="P19" s="1318"/>
      <c r="Q19" s="1318"/>
      <c r="R19" s="1318"/>
      <c r="S19" s="1318"/>
      <c r="T19" s="1318"/>
      <c r="U19" s="1318"/>
      <c r="V19" s="1318"/>
      <c r="W19" s="1318"/>
      <c r="X19" s="1318"/>
      <c r="Y19" s="1318"/>
      <c r="Z19" s="1318"/>
      <c r="AA19" s="1318"/>
      <c r="AB19" s="1318"/>
      <c r="AC19" s="1318"/>
      <c r="AD19" s="1318"/>
      <c r="AE19" s="1318"/>
      <c r="AF19" s="1318"/>
    </row>
    <row r="20" spans="1:32" ht="27.95" customHeight="1" x14ac:dyDescent="0.25">
      <c r="A20" s="65">
        <v>13</v>
      </c>
      <c r="B20" s="1318"/>
      <c r="C20" s="1318"/>
      <c r="D20" s="1318"/>
      <c r="E20" s="1318"/>
      <c r="F20" s="1318"/>
      <c r="G20" s="1318"/>
      <c r="H20" s="1318"/>
      <c r="I20" s="1318"/>
      <c r="J20" s="1318"/>
      <c r="K20" s="1318"/>
      <c r="L20" s="1318"/>
      <c r="M20" s="1318"/>
      <c r="N20" s="1318"/>
      <c r="O20" s="1318"/>
      <c r="P20" s="1318"/>
      <c r="Q20" s="1318"/>
      <c r="R20" s="1318"/>
      <c r="S20" s="1318"/>
      <c r="T20" s="1318"/>
      <c r="U20" s="1318"/>
      <c r="V20" s="1318"/>
      <c r="W20" s="1318"/>
      <c r="X20" s="1318"/>
      <c r="Y20" s="1318"/>
      <c r="Z20" s="1318"/>
      <c r="AA20" s="1318"/>
      <c r="AB20" s="1318"/>
      <c r="AC20" s="1318"/>
      <c r="AD20" s="1318"/>
      <c r="AE20" s="1318"/>
      <c r="AF20" s="1318"/>
    </row>
    <row r="21" spans="1:32" ht="27.95" customHeight="1" x14ac:dyDescent="0.25">
      <c r="A21" s="65">
        <v>14</v>
      </c>
      <c r="B21" s="1318"/>
      <c r="C21" s="1318"/>
      <c r="D21" s="1318"/>
      <c r="E21" s="1318"/>
      <c r="F21" s="1318"/>
      <c r="G21" s="1318"/>
      <c r="H21" s="1318"/>
      <c r="I21" s="1318"/>
      <c r="J21" s="1318"/>
      <c r="K21" s="1318"/>
      <c r="L21" s="1318"/>
      <c r="M21" s="1318"/>
      <c r="N21" s="1318"/>
      <c r="O21" s="1318"/>
      <c r="P21" s="1318"/>
      <c r="Q21" s="1318"/>
      <c r="R21" s="1318"/>
      <c r="S21" s="1318"/>
      <c r="T21" s="1318"/>
      <c r="U21" s="1318"/>
      <c r="V21" s="1318"/>
      <c r="W21" s="1318"/>
      <c r="X21" s="1318"/>
      <c r="Y21" s="1318"/>
      <c r="Z21" s="1318"/>
      <c r="AA21" s="1318"/>
      <c r="AB21" s="1318"/>
      <c r="AC21" s="1318"/>
      <c r="AD21" s="1318"/>
      <c r="AE21" s="1318"/>
      <c r="AF21" s="1318"/>
    </row>
    <row r="22" spans="1:32" ht="27.95" customHeight="1" x14ac:dyDescent="0.25">
      <c r="A22" s="65">
        <v>15</v>
      </c>
      <c r="B22" s="1318"/>
      <c r="C22" s="1318"/>
      <c r="D22" s="1318"/>
      <c r="E22" s="1318"/>
      <c r="F22" s="1318"/>
      <c r="G22" s="1318"/>
      <c r="H22" s="1318"/>
      <c r="I22" s="1318"/>
      <c r="J22" s="1318"/>
      <c r="K22" s="1318"/>
      <c r="L22" s="1318"/>
      <c r="M22" s="1318"/>
      <c r="N22" s="1318"/>
      <c r="O22" s="1318"/>
      <c r="P22" s="1318"/>
      <c r="Q22" s="1318"/>
      <c r="R22" s="1318"/>
      <c r="S22" s="1318"/>
      <c r="T22" s="1318"/>
      <c r="U22" s="1318"/>
      <c r="V22" s="1318"/>
      <c r="W22" s="1318"/>
      <c r="X22" s="1318"/>
      <c r="Y22" s="1318"/>
      <c r="Z22" s="1318"/>
      <c r="AA22" s="1318"/>
      <c r="AB22" s="1318"/>
      <c r="AC22" s="1318"/>
      <c r="AD22" s="1318"/>
      <c r="AE22" s="1318"/>
      <c r="AF22" s="1318"/>
    </row>
    <row r="23" spans="1:32" ht="27.95" customHeight="1" x14ac:dyDescent="0.25">
      <c r="A23" s="65">
        <v>16</v>
      </c>
      <c r="B23" s="1318"/>
      <c r="C23" s="1318"/>
      <c r="D23" s="1318"/>
      <c r="E23" s="1318"/>
      <c r="F23" s="1318"/>
      <c r="G23" s="1318"/>
      <c r="H23" s="1318"/>
      <c r="I23" s="1318"/>
      <c r="J23" s="1318"/>
      <c r="K23" s="1318"/>
      <c r="L23" s="1318"/>
      <c r="M23" s="1318"/>
      <c r="N23" s="1318"/>
      <c r="O23" s="1318"/>
      <c r="P23" s="1318"/>
      <c r="Q23" s="1318"/>
      <c r="R23" s="1318"/>
      <c r="S23" s="1318"/>
      <c r="T23" s="1318"/>
      <c r="U23" s="1318"/>
      <c r="V23" s="1318"/>
      <c r="W23" s="1318"/>
      <c r="X23" s="1318"/>
      <c r="Y23" s="1318"/>
      <c r="Z23" s="1318"/>
      <c r="AA23" s="1318"/>
      <c r="AB23" s="1318"/>
      <c r="AC23" s="1318"/>
      <c r="AD23" s="1318"/>
      <c r="AE23" s="1318"/>
      <c r="AF23" s="1318"/>
    </row>
    <row r="24" spans="1:32" ht="27.95" customHeight="1" x14ac:dyDescent="0.25">
      <c r="A24" s="65">
        <v>17</v>
      </c>
      <c r="B24" s="1318"/>
      <c r="C24" s="1318"/>
      <c r="D24" s="1318"/>
      <c r="E24" s="1318"/>
      <c r="F24" s="1318"/>
      <c r="G24" s="1318"/>
      <c r="H24" s="1318"/>
      <c r="I24" s="1318"/>
      <c r="J24" s="1318"/>
      <c r="K24" s="1318"/>
      <c r="L24" s="1318"/>
      <c r="M24" s="1318"/>
      <c r="N24" s="1318"/>
      <c r="O24" s="1318"/>
      <c r="P24" s="1318"/>
      <c r="Q24" s="1318"/>
      <c r="R24" s="1318"/>
      <c r="S24" s="1318"/>
      <c r="T24" s="1318"/>
      <c r="U24" s="1318"/>
      <c r="V24" s="1318"/>
      <c r="W24" s="1318"/>
      <c r="X24" s="1318"/>
      <c r="Y24" s="1318"/>
      <c r="Z24" s="1318"/>
      <c r="AA24" s="1318"/>
      <c r="AB24" s="1318"/>
      <c r="AC24" s="1318"/>
      <c r="AD24" s="1318"/>
      <c r="AE24" s="1318"/>
      <c r="AF24" s="1318"/>
    </row>
    <row r="25" spans="1:32" ht="27.95" customHeight="1" x14ac:dyDescent="0.25">
      <c r="A25" s="65">
        <v>18</v>
      </c>
      <c r="B25" s="1318"/>
      <c r="C25" s="1318"/>
      <c r="D25" s="1318"/>
      <c r="E25" s="1318"/>
      <c r="F25" s="1318"/>
      <c r="G25" s="1318"/>
      <c r="H25" s="1318"/>
      <c r="I25" s="1318"/>
      <c r="J25" s="1318"/>
      <c r="K25" s="1318"/>
      <c r="L25" s="1318"/>
      <c r="M25" s="1318"/>
      <c r="N25" s="1318"/>
      <c r="O25" s="1318"/>
      <c r="P25" s="1318"/>
      <c r="Q25" s="1318"/>
      <c r="R25" s="1318"/>
      <c r="S25" s="1318"/>
      <c r="T25" s="1318"/>
      <c r="U25" s="1318"/>
      <c r="V25" s="1318"/>
      <c r="W25" s="1318"/>
      <c r="X25" s="1318"/>
      <c r="Y25" s="1318"/>
      <c r="Z25" s="1318"/>
      <c r="AA25" s="1318"/>
      <c r="AB25" s="1318"/>
      <c r="AC25" s="1318"/>
      <c r="AD25" s="1318"/>
      <c r="AE25" s="1318"/>
      <c r="AF25" s="1318"/>
    </row>
    <row r="26" spans="1:32" ht="27.95" customHeight="1" x14ac:dyDescent="0.25">
      <c r="A26" s="65">
        <v>19</v>
      </c>
      <c r="B26" s="1318"/>
      <c r="C26" s="1318"/>
      <c r="D26" s="1318"/>
      <c r="E26" s="1318"/>
      <c r="F26" s="1318"/>
      <c r="G26" s="1318"/>
      <c r="H26" s="1318"/>
      <c r="I26" s="1318"/>
      <c r="J26" s="1318"/>
      <c r="K26" s="1318"/>
      <c r="L26" s="1318"/>
      <c r="M26" s="1318"/>
      <c r="N26" s="1318"/>
      <c r="O26" s="1318"/>
      <c r="P26" s="1318"/>
      <c r="Q26" s="1318"/>
      <c r="R26" s="1318"/>
      <c r="S26" s="1318"/>
      <c r="T26" s="1318"/>
      <c r="U26" s="1318"/>
      <c r="V26" s="1318"/>
      <c r="W26" s="1318"/>
      <c r="X26" s="1318"/>
      <c r="Y26" s="1318"/>
      <c r="Z26" s="1318"/>
      <c r="AA26" s="1318"/>
      <c r="AB26" s="1318"/>
      <c r="AC26" s="1318"/>
      <c r="AD26" s="1318"/>
      <c r="AE26" s="1318"/>
      <c r="AF26" s="1318"/>
    </row>
    <row r="27" spans="1:32" ht="27.95" customHeight="1" x14ac:dyDescent="0.25">
      <c r="A27" s="65">
        <v>20</v>
      </c>
      <c r="B27" s="1318"/>
      <c r="C27" s="1318"/>
      <c r="D27" s="1318"/>
      <c r="E27" s="1318"/>
      <c r="F27" s="1318"/>
      <c r="G27" s="1318"/>
      <c r="H27" s="1318"/>
      <c r="I27" s="1318"/>
      <c r="J27" s="1318"/>
      <c r="K27" s="1318"/>
      <c r="L27" s="1318"/>
      <c r="M27" s="1318"/>
      <c r="N27" s="1318"/>
      <c r="O27" s="1318"/>
      <c r="P27" s="1318"/>
      <c r="Q27" s="1318"/>
      <c r="R27" s="1318"/>
      <c r="S27" s="1318"/>
      <c r="T27" s="1318"/>
      <c r="U27" s="1318"/>
      <c r="V27" s="1318"/>
      <c r="W27" s="1318"/>
      <c r="X27" s="1318"/>
      <c r="Y27" s="1318"/>
      <c r="Z27" s="1318"/>
      <c r="AA27" s="1318"/>
      <c r="AB27" s="1318"/>
      <c r="AC27" s="1318"/>
      <c r="AD27" s="1318"/>
      <c r="AE27" s="1318"/>
      <c r="AF27" s="1318"/>
    </row>
    <row r="28" spans="1:32" ht="30" customHeight="1" x14ac:dyDescent="0.25">
      <c r="A28" s="1317" t="s">
        <v>124</v>
      </c>
      <c r="B28" s="1317"/>
      <c r="C28" s="1317"/>
      <c r="D28" s="1317"/>
      <c r="E28" s="1317"/>
      <c r="F28" s="1317"/>
      <c r="G28" s="1317"/>
      <c r="H28" s="1317"/>
      <c r="I28" s="1317"/>
      <c r="J28" s="1317"/>
      <c r="K28" s="1317"/>
      <c r="L28" s="1317"/>
      <c r="M28" s="1317"/>
      <c r="N28" s="1317"/>
      <c r="O28" s="1317"/>
      <c r="P28" s="1317"/>
      <c r="Q28" s="1317"/>
      <c r="R28" s="1317"/>
      <c r="S28" s="1317"/>
      <c r="T28" s="1317"/>
      <c r="U28" s="1317"/>
      <c r="V28" s="1317"/>
      <c r="W28" s="1317"/>
      <c r="X28" s="1317"/>
      <c r="Y28" s="1317"/>
      <c r="Z28" s="1317"/>
      <c r="AA28" s="1317"/>
      <c r="AB28" s="1317"/>
      <c r="AC28" s="1317"/>
      <c r="AD28" s="1317"/>
      <c r="AE28" s="1317"/>
      <c r="AF28" s="1317"/>
    </row>
    <row r="29" spans="1:32" ht="21" customHeight="1" x14ac:dyDescent="0.25">
      <c r="A29" s="1316"/>
      <c r="B29" s="1316"/>
      <c r="C29" s="1316"/>
      <c r="D29" s="1316"/>
      <c r="E29" s="1316"/>
      <c r="F29" s="1316"/>
      <c r="G29" s="1316"/>
      <c r="H29" s="1316"/>
      <c r="I29" s="1316"/>
      <c r="J29" s="1316"/>
      <c r="K29" s="1316"/>
      <c r="L29" s="1316"/>
      <c r="M29" s="1316"/>
      <c r="N29" s="1316"/>
      <c r="O29" s="1316"/>
      <c r="P29" s="1316"/>
      <c r="Q29" s="1316"/>
      <c r="R29" s="1316"/>
      <c r="S29" s="1316"/>
      <c r="T29" s="1316"/>
      <c r="U29" s="1316"/>
      <c r="V29" s="1316"/>
      <c r="W29" s="1316"/>
      <c r="X29" s="1316"/>
      <c r="Y29" s="1316"/>
      <c r="Z29" s="1316"/>
      <c r="AA29" s="1316"/>
      <c r="AB29" s="1316"/>
      <c r="AC29" s="1316"/>
      <c r="AD29" s="1316"/>
      <c r="AE29" s="1316"/>
      <c r="AF29" s="1316"/>
    </row>
    <row r="30" spans="1:32" ht="21" customHeight="1" x14ac:dyDescent="0.25">
      <c r="A30" s="66"/>
      <c r="B30" s="66"/>
      <c r="C30" s="66"/>
      <c r="D30" s="66"/>
      <c r="E30" s="66"/>
      <c r="F30" s="66"/>
      <c r="G30" s="66"/>
      <c r="H30" s="66"/>
      <c r="I30" s="66"/>
      <c r="J30" s="66"/>
      <c r="K30" s="66"/>
      <c r="L30" s="66"/>
      <c r="M30" s="66"/>
      <c r="N30" s="66"/>
      <c r="O30" s="66"/>
      <c r="P30" s="66"/>
      <c r="Q30" s="66"/>
      <c r="R30" s="66"/>
      <c r="S30" s="66"/>
      <c r="T30" s="66"/>
      <c r="U30" s="66"/>
      <c r="V30" s="66"/>
      <c r="W30" s="66"/>
      <c r="X30" s="66"/>
      <c r="Y30" s="66"/>
      <c r="Z30" s="66"/>
      <c r="AA30" s="66"/>
      <c r="AB30" s="66"/>
      <c r="AC30" s="66"/>
      <c r="AD30" s="66"/>
      <c r="AE30" s="66"/>
      <c r="AF30" s="66"/>
    </row>
  </sheetData>
  <mergeCells count="89">
    <mergeCell ref="A3:AF3"/>
    <mergeCell ref="R12:V12"/>
    <mergeCell ref="W12:AF12"/>
    <mergeCell ref="B13:H13"/>
    <mergeCell ref="I13:Q13"/>
    <mergeCell ref="R13:V13"/>
    <mergeCell ref="W13:AF13"/>
    <mergeCell ref="A5:K5"/>
    <mergeCell ref="W9:AF9"/>
    <mergeCell ref="R10:V10"/>
    <mergeCell ref="W10:AF10"/>
    <mergeCell ref="B11:H11"/>
    <mergeCell ref="I11:Q11"/>
    <mergeCell ref="R11:V11"/>
    <mergeCell ref="W11:AF11"/>
    <mergeCell ref="B12:H12"/>
    <mergeCell ref="I12:Q12"/>
    <mergeCell ref="B10:H10"/>
    <mergeCell ref="I10:Q10"/>
    <mergeCell ref="I9:Q9"/>
    <mergeCell ref="R9:V9"/>
    <mergeCell ref="B9:H9"/>
    <mergeCell ref="B26:H26"/>
    <mergeCell ref="I26:Q26"/>
    <mergeCell ref="B24:H24"/>
    <mergeCell ref="I24:Q24"/>
    <mergeCell ref="B22:H22"/>
    <mergeCell ref="I22:Q22"/>
    <mergeCell ref="I7:Q7"/>
    <mergeCell ref="R7:V7"/>
    <mergeCell ref="W7:AF7"/>
    <mergeCell ref="B7:H7"/>
    <mergeCell ref="W8:AF8"/>
    <mergeCell ref="R8:V8"/>
    <mergeCell ref="I8:Q8"/>
    <mergeCell ref="B8:H8"/>
    <mergeCell ref="I14:Q14"/>
    <mergeCell ref="R16:V16"/>
    <mergeCell ref="W16:AF16"/>
    <mergeCell ref="B17:H17"/>
    <mergeCell ref="I17:Q17"/>
    <mergeCell ref="R17:V17"/>
    <mergeCell ref="W17:AF17"/>
    <mergeCell ref="B16:H16"/>
    <mergeCell ref="I16:Q16"/>
    <mergeCell ref="R14:V14"/>
    <mergeCell ref="W14:AF14"/>
    <mergeCell ref="B15:H15"/>
    <mergeCell ref="I15:Q15"/>
    <mergeCell ref="R15:V15"/>
    <mergeCell ref="W15:AF15"/>
    <mergeCell ref="B14:H14"/>
    <mergeCell ref="R18:V18"/>
    <mergeCell ref="W18:AF18"/>
    <mergeCell ref="B19:H19"/>
    <mergeCell ref="I19:Q19"/>
    <mergeCell ref="R19:V19"/>
    <mergeCell ref="W19:AF19"/>
    <mergeCell ref="I18:Q18"/>
    <mergeCell ref="B18:H18"/>
    <mergeCell ref="R22:V22"/>
    <mergeCell ref="W22:AF22"/>
    <mergeCell ref="B23:H23"/>
    <mergeCell ref="I23:Q23"/>
    <mergeCell ref="R23:V23"/>
    <mergeCell ref="R20:V20"/>
    <mergeCell ref="W20:AF20"/>
    <mergeCell ref="B21:H21"/>
    <mergeCell ref="I21:Q21"/>
    <mergeCell ref="R21:V21"/>
    <mergeCell ref="W21:AF21"/>
    <mergeCell ref="I20:Q20"/>
    <mergeCell ref="B20:H20"/>
    <mergeCell ref="L5:AF5"/>
    <mergeCell ref="A29:AF29"/>
    <mergeCell ref="A28:AF28"/>
    <mergeCell ref="R26:V26"/>
    <mergeCell ref="W26:AF26"/>
    <mergeCell ref="B27:H27"/>
    <mergeCell ref="I27:Q27"/>
    <mergeCell ref="R27:V27"/>
    <mergeCell ref="W27:AF27"/>
    <mergeCell ref="R24:V24"/>
    <mergeCell ref="W24:AF24"/>
    <mergeCell ref="B25:H25"/>
    <mergeCell ref="I25:Q25"/>
    <mergeCell ref="R25:V25"/>
    <mergeCell ref="W25:AF25"/>
    <mergeCell ref="W23:AF23"/>
  </mergeCells>
  <phoneticPr fontId="2"/>
  <pageMargins left="0.98425196850393704" right="0.59055118110236227"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sheetPr>
  <dimension ref="A1:J37"/>
  <sheetViews>
    <sheetView view="pageBreakPreview" zoomScaleNormal="100" zoomScaleSheetLayoutView="100" workbookViewId="0">
      <selection activeCell="G7" sqref="G7:H9"/>
    </sheetView>
  </sheetViews>
  <sheetFormatPr defaultRowHeight="12.75" x14ac:dyDescent="0.25"/>
  <cols>
    <col min="1" max="1" width="5.46484375" style="2125" customWidth="1"/>
    <col min="2" max="3" width="9.06640625" style="2125"/>
    <col min="4" max="5" width="9.06640625" style="2125" customWidth="1"/>
    <col min="6" max="6" width="8.9296875" style="2125" customWidth="1"/>
    <col min="7" max="7" width="10.1328125" style="2125" customWidth="1"/>
    <col min="8" max="9" width="9.06640625" style="2125" customWidth="1"/>
    <col min="10" max="10" width="28.3984375" style="2125" customWidth="1"/>
    <col min="11" max="256" width="9.06640625" style="2125"/>
    <col min="257" max="257" width="5.46484375" style="2125" customWidth="1"/>
    <col min="258" max="261" width="9.06640625" style="2125"/>
    <col min="262" max="262" width="8.9296875" style="2125" customWidth="1"/>
    <col min="263" max="263" width="7.86328125" style="2125" customWidth="1"/>
    <col min="264" max="265" width="9.06640625" style="2125"/>
    <col min="266" max="266" width="24.1328125" style="2125" customWidth="1"/>
    <col min="267" max="512" width="9.06640625" style="2125"/>
    <col min="513" max="513" width="5.46484375" style="2125" customWidth="1"/>
    <col min="514" max="517" width="9.06640625" style="2125"/>
    <col min="518" max="518" width="8.9296875" style="2125" customWidth="1"/>
    <col min="519" max="519" width="7.86328125" style="2125" customWidth="1"/>
    <col min="520" max="521" width="9.06640625" style="2125"/>
    <col min="522" max="522" width="24.1328125" style="2125" customWidth="1"/>
    <col min="523" max="768" width="9.06640625" style="2125"/>
    <col min="769" max="769" width="5.46484375" style="2125" customWidth="1"/>
    <col min="770" max="773" width="9.06640625" style="2125"/>
    <col min="774" max="774" width="8.9296875" style="2125" customWidth="1"/>
    <col min="775" max="775" width="7.86328125" style="2125" customWidth="1"/>
    <col min="776" max="777" width="9.06640625" style="2125"/>
    <col min="778" max="778" width="24.1328125" style="2125" customWidth="1"/>
    <col min="779" max="1024" width="9.06640625" style="2125"/>
    <col min="1025" max="1025" width="5.46484375" style="2125" customWidth="1"/>
    <col min="1026" max="1029" width="9.06640625" style="2125"/>
    <col min="1030" max="1030" width="8.9296875" style="2125" customWidth="1"/>
    <col min="1031" max="1031" width="7.86328125" style="2125" customWidth="1"/>
    <col min="1032" max="1033" width="9.06640625" style="2125"/>
    <col min="1034" max="1034" width="24.1328125" style="2125" customWidth="1"/>
    <col min="1035" max="1280" width="9.06640625" style="2125"/>
    <col min="1281" max="1281" width="5.46484375" style="2125" customWidth="1"/>
    <col min="1282" max="1285" width="9.06640625" style="2125"/>
    <col min="1286" max="1286" width="8.9296875" style="2125" customWidth="1"/>
    <col min="1287" max="1287" width="7.86328125" style="2125" customWidth="1"/>
    <col min="1288" max="1289" width="9.06640625" style="2125"/>
    <col min="1290" max="1290" width="24.1328125" style="2125" customWidth="1"/>
    <col min="1291" max="1536" width="9.06640625" style="2125"/>
    <col min="1537" max="1537" width="5.46484375" style="2125" customWidth="1"/>
    <col min="1538" max="1541" width="9.06640625" style="2125"/>
    <col min="1542" max="1542" width="8.9296875" style="2125" customWidth="1"/>
    <col min="1543" max="1543" width="7.86328125" style="2125" customWidth="1"/>
    <col min="1544" max="1545" width="9.06640625" style="2125"/>
    <col min="1546" max="1546" width="24.1328125" style="2125" customWidth="1"/>
    <col min="1547" max="1792" width="9.06640625" style="2125"/>
    <col min="1793" max="1793" width="5.46484375" style="2125" customWidth="1"/>
    <col min="1794" max="1797" width="9.06640625" style="2125"/>
    <col min="1798" max="1798" width="8.9296875" style="2125" customWidth="1"/>
    <col min="1799" max="1799" width="7.86328125" style="2125" customWidth="1"/>
    <col min="1800" max="1801" width="9.06640625" style="2125"/>
    <col min="1802" max="1802" width="24.1328125" style="2125" customWidth="1"/>
    <col min="1803" max="2048" width="9.06640625" style="2125"/>
    <col min="2049" max="2049" width="5.46484375" style="2125" customWidth="1"/>
    <col min="2050" max="2053" width="9.06640625" style="2125"/>
    <col min="2054" max="2054" width="8.9296875" style="2125" customWidth="1"/>
    <col min="2055" max="2055" width="7.86328125" style="2125" customWidth="1"/>
    <col min="2056" max="2057" width="9.06640625" style="2125"/>
    <col min="2058" max="2058" width="24.1328125" style="2125" customWidth="1"/>
    <col min="2059" max="2304" width="9.06640625" style="2125"/>
    <col min="2305" max="2305" width="5.46484375" style="2125" customWidth="1"/>
    <col min="2306" max="2309" width="9.06640625" style="2125"/>
    <col min="2310" max="2310" width="8.9296875" style="2125" customWidth="1"/>
    <col min="2311" max="2311" width="7.86328125" style="2125" customWidth="1"/>
    <col min="2312" max="2313" width="9.06640625" style="2125"/>
    <col min="2314" max="2314" width="24.1328125" style="2125" customWidth="1"/>
    <col min="2315" max="2560" width="9.06640625" style="2125"/>
    <col min="2561" max="2561" width="5.46484375" style="2125" customWidth="1"/>
    <col min="2562" max="2565" width="9.06640625" style="2125"/>
    <col min="2566" max="2566" width="8.9296875" style="2125" customWidth="1"/>
    <col min="2567" max="2567" width="7.86328125" style="2125" customWidth="1"/>
    <col min="2568" max="2569" width="9.06640625" style="2125"/>
    <col min="2570" max="2570" width="24.1328125" style="2125" customWidth="1"/>
    <col min="2571" max="2816" width="9.06640625" style="2125"/>
    <col min="2817" max="2817" width="5.46484375" style="2125" customWidth="1"/>
    <col min="2818" max="2821" width="9.06640625" style="2125"/>
    <col min="2822" max="2822" width="8.9296875" style="2125" customWidth="1"/>
    <col min="2823" max="2823" width="7.86328125" style="2125" customWidth="1"/>
    <col min="2824" max="2825" width="9.06640625" style="2125"/>
    <col min="2826" max="2826" width="24.1328125" style="2125" customWidth="1"/>
    <col min="2827" max="3072" width="9.06640625" style="2125"/>
    <col min="3073" max="3073" width="5.46484375" style="2125" customWidth="1"/>
    <col min="3074" max="3077" width="9.06640625" style="2125"/>
    <col min="3078" max="3078" width="8.9296875" style="2125" customWidth="1"/>
    <col min="3079" max="3079" width="7.86328125" style="2125" customWidth="1"/>
    <col min="3080" max="3081" width="9.06640625" style="2125"/>
    <col min="3082" max="3082" width="24.1328125" style="2125" customWidth="1"/>
    <col min="3083" max="3328" width="9.06640625" style="2125"/>
    <col min="3329" max="3329" width="5.46484375" style="2125" customWidth="1"/>
    <col min="3330" max="3333" width="9.06640625" style="2125"/>
    <col min="3334" max="3334" width="8.9296875" style="2125" customWidth="1"/>
    <col min="3335" max="3335" width="7.86328125" style="2125" customWidth="1"/>
    <col min="3336" max="3337" width="9.06640625" style="2125"/>
    <col min="3338" max="3338" width="24.1328125" style="2125" customWidth="1"/>
    <col min="3339" max="3584" width="9.06640625" style="2125"/>
    <col min="3585" max="3585" width="5.46484375" style="2125" customWidth="1"/>
    <col min="3586" max="3589" width="9.06640625" style="2125"/>
    <col min="3590" max="3590" width="8.9296875" style="2125" customWidth="1"/>
    <col min="3591" max="3591" width="7.86328125" style="2125" customWidth="1"/>
    <col min="3592" max="3593" width="9.06640625" style="2125"/>
    <col min="3594" max="3594" width="24.1328125" style="2125" customWidth="1"/>
    <col min="3595" max="3840" width="9.06640625" style="2125"/>
    <col min="3841" max="3841" width="5.46484375" style="2125" customWidth="1"/>
    <col min="3842" max="3845" width="9.06640625" style="2125"/>
    <col min="3846" max="3846" width="8.9296875" style="2125" customWidth="1"/>
    <col min="3847" max="3847" width="7.86328125" style="2125" customWidth="1"/>
    <col min="3848" max="3849" width="9.06640625" style="2125"/>
    <col min="3850" max="3850" width="24.1328125" style="2125" customWidth="1"/>
    <col min="3851" max="4096" width="9.06640625" style="2125"/>
    <col min="4097" max="4097" width="5.46484375" style="2125" customWidth="1"/>
    <col min="4098" max="4101" width="9.06640625" style="2125"/>
    <col min="4102" max="4102" width="8.9296875" style="2125" customWidth="1"/>
    <col min="4103" max="4103" width="7.86328125" style="2125" customWidth="1"/>
    <col min="4104" max="4105" width="9.06640625" style="2125"/>
    <col min="4106" max="4106" width="24.1328125" style="2125" customWidth="1"/>
    <col min="4107" max="4352" width="9.06640625" style="2125"/>
    <col min="4353" max="4353" width="5.46484375" style="2125" customWidth="1"/>
    <col min="4354" max="4357" width="9.06640625" style="2125"/>
    <col min="4358" max="4358" width="8.9296875" style="2125" customWidth="1"/>
    <col min="4359" max="4359" width="7.86328125" style="2125" customWidth="1"/>
    <col min="4360" max="4361" width="9.06640625" style="2125"/>
    <col min="4362" max="4362" width="24.1328125" style="2125" customWidth="1"/>
    <col min="4363" max="4608" width="9.06640625" style="2125"/>
    <col min="4609" max="4609" width="5.46484375" style="2125" customWidth="1"/>
    <col min="4610" max="4613" width="9.06640625" style="2125"/>
    <col min="4614" max="4614" width="8.9296875" style="2125" customWidth="1"/>
    <col min="4615" max="4615" width="7.86328125" style="2125" customWidth="1"/>
    <col min="4616" max="4617" width="9.06640625" style="2125"/>
    <col min="4618" max="4618" width="24.1328125" style="2125" customWidth="1"/>
    <col min="4619" max="4864" width="9.06640625" style="2125"/>
    <col min="4865" max="4865" width="5.46484375" style="2125" customWidth="1"/>
    <col min="4866" max="4869" width="9.06640625" style="2125"/>
    <col min="4870" max="4870" width="8.9296875" style="2125" customWidth="1"/>
    <col min="4871" max="4871" width="7.86328125" style="2125" customWidth="1"/>
    <col min="4872" max="4873" width="9.06640625" style="2125"/>
    <col min="4874" max="4874" width="24.1328125" style="2125" customWidth="1"/>
    <col min="4875" max="5120" width="9.06640625" style="2125"/>
    <col min="5121" max="5121" width="5.46484375" style="2125" customWidth="1"/>
    <col min="5122" max="5125" width="9.06640625" style="2125"/>
    <col min="5126" max="5126" width="8.9296875" style="2125" customWidth="1"/>
    <col min="5127" max="5127" width="7.86328125" style="2125" customWidth="1"/>
    <col min="5128" max="5129" width="9.06640625" style="2125"/>
    <col min="5130" max="5130" width="24.1328125" style="2125" customWidth="1"/>
    <col min="5131" max="5376" width="9.06640625" style="2125"/>
    <col min="5377" max="5377" width="5.46484375" style="2125" customWidth="1"/>
    <col min="5378" max="5381" width="9.06640625" style="2125"/>
    <col min="5382" max="5382" width="8.9296875" style="2125" customWidth="1"/>
    <col min="5383" max="5383" width="7.86328125" style="2125" customWidth="1"/>
    <col min="5384" max="5385" width="9.06640625" style="2125"/>
    <col min="5386" max="5386" width="24.1328125" style="2125" customWidth="1"/>
    <col min="5387" max="5632" width="9.06640625" style="2125"/>
    <col min="5633" max="5633" width="5.46484375" style="2125" customWidth="1"/>
    <col min="5634" max="5637" width="9.06640625" style="2125"/>
    <col min="5638" max="5638" width="8.9296875" style="2125" customWidth="1"/>
    <col min="5639" max="5639" width="7.86328125" style="2125" customWidth="1"/>
    <col min="5640" max="5641" width="9.06640625" style="2125"/>
    <col min="5642" max="5642" width="24.1328125" style="2125" customWidth="1"/>
    <col min="5643" max="5888" width="9.06640625" style="2125"/>
    <col min="5889" max="5889" width="5.46484375" style="2125" customWidth="1"/>
    <col min="5890" max="5893" width="9.06640625" style="2125"/>
    <col min="5894" max="5894" width="8.9296875" style="2125" customWidth="1"/>
    <col min="5895" max="5895" width="7.86328125" style="2125" customWidth="1"/>
    <col min="5896" max="5897" width="9.06640625" style="2125"/>
    <col min="5898" max="5898" width="24.1328125" style="2125" customWidth="1"/>
    <col min="5899" max="6144" width="9.06640625" style="2125"/>
    <col min="6145" max="6145" width="5.46484375" style="2125" customWidth="1"/>
    <col min="6146" max="6149" width="9.06640625" style="2125"/>
    <col min="6150" max="6150" width="8.9296875" style="2125" customWidth="1"/>
    <col min="6151" max="6151" width="7.86328125" style="2125" customWidth="1"/>
    <col min="6152" max="6153" width="9.06640625" style="2125"/>
    <col min="6154" max="6154" width="24.1328125" style="2125" customWidth="1"/>
    <col min="6155" max="6400" width="9.06640625" style="2125"/>
    <col min="6401" max="6401" width="5.46484375" style="2125" customWidth="1"/>
    <col min="6402" max="6405" width="9.06640625" style="2125"/>
    <col min="6406" max="6406" width="8.9296875" style="2125" customWidth="1"/>
    <col min="6407" max="6407" width="7.86328125" style="2125" customWidth="1"/>
    <col min="6408" max="6409" width="9.06640625" style="2125"/>
    <col min="6410" max="6410" width="24.1328125" style="2125" customWidth="1"/>
    <col min="6411" max="6656" width="9.06640625" style="2125"/>
    <col min="6657" max="6657" width="5.46484375" style="2125" customWidth="1"/>
    <col min="6658" max="6661" width="9.06640625" style="2125"/>
    <col min="6662" max="6662" width="8.9296875" style="2125" customWidth="1"/>
    <col min="6663" max="6663" width="7.86328125" style="2125" customWidth="1"/>
    <col min="6664" max="6665" width="9.06640625" style="2125"/>
    <col min="6666" max="6666" width="24.1328125" style="2125" customWidth="1"/>
    <col min="6667" max="6912" width="9.06640625" style="2125"/>
    <col min="6913" max="6913" width="5.46484375" style="2125" customWidth="1"/>
    <col min="6914" max="6917" width="9.06640625" style="2125"/>
    <col min="6918" max="6918" width="8.9296875" style="2125" customWidth="1"/>
    <col min="6919" max="6919" width="7.86328125" style="2125" customWidth="1"/>
    <col min="6920" max="6921" width="9.06640625" style="2125"/>
    <col min="6922" max="6922" width="24.1328125" style="2125" customWidth="1"/>
    <col min="6923" max="7168" width="9.06640625" style="2125"/>
    <col min="7169" max="7169" width="5.46484375" style="2125" customWidth="1"/>
    <col min="7170" max="7173" width="9.06640625" style="2125"/>
    <col min="7174" max="7174" width="8.9296875" style="2125" customWidth="1"/>
    <col min="7175" max="7175" width="7.86328125" style="2125" customWidth="1"/>
    <col min="7176" max="7177" width="9.06640625" style="2125"/>
    <col min="7178" max="7178" width="24.1328125" style="2125" customWidth="1"/>
    <col min="7179" max="7424" width="9.06640625" style="2125"/>
    <col min="7425" max="7425" width="5.46484375" style="2125" customWidth="1"/>
    <col min="7426" max="7429" width="9.06640625" style="2125"/>
    <col min="7430" max="7430" width="8.9296875" style="2125" customWidth="1"/>
    <col min="7431" max="7431" width="7.86328125" style="2125" customWidth="1"/>
    <col min="7432" max="7433" width="9.06640625" style="2125"/>
    <col min="7434" max="7434" width="24.1328125" style="2125" customWidth="1"/>
    <col min="7435" max="7680" width="9.06640625" style="2125"/>
    <col min="7681" max="7681" width="5.46484375" style="2125" customWidth="1"/>
    <col min="7682" max="7685" width="9.06640625" style="2125"/>
    <col min="7686" max="7686" width="8.9296875" style="2125" customWidth="1"/>
    <col min="7687" max="7687" width="7.86328125" style="2125" customWidth="1"/>
    <col min="7688" max="7689" width="9.06640625" style="2125"/>
    <col min="7690" max="7690" width="24.1328125" style="2125" customWidth="1"/>
    <col min="7691" max="7936" width="9.06640625" style="2125"/>
    <col min="7937" max="7937" width="5.46484375" style="2125" customWidth="1"/>
    <col min="7938" max="7941" width="9.06640625" style="2125"/>
    <col min="7942" max="7942" width="8.9296875" style="2125" customWidth="1"/>
    <col min="7943" max="7943" width="7.86328125" style="2125" customWidth="1"/>
    <col min="7944" max="7945" width="9.06640625" style="2125"/>
    <col min="7946" max="7946" width="24.1328125" style="2125" customWidth="1"/>
    <col min="7947" max="8192" width="9.06640625" style="2125"/>
    <col min="8193" max="8193" width="5.46484375" style="2125" customWidth="1"/>
    <col min="8194" max="8197" width="9.06640625" style="2125"/>
    <col min="8198" max="8198" width="8.9296875" style="2125" customWidth="1"/>
    <col min="8199" max="8199" width="7.86328125" style="2125" customWidth="1"/>
    <col min="8200" max="8201" width="9.06640625" style="2125"/>
    <col min="8202" max="8202" width="24.1328125" style="2125" customWidth="1"/>
    <col min="8203" max="8448" width="9.06640625" style="2125"/>
    <col min="8449" max="8449" width="5.46484375" style="2125" customWidth="1"/>
    <col min="8450" max="8453" width="9.06640625" style="2125"/>
    <col min="8454" max="8454" width="8.9296875" style="2125" customWidth="1"/>
    <col min="8455" max="8455" width="7.86328125" style="2125" customWidth="1"/>
    <col min="8456" max="8457" width="9.06640625" style="2125"/>
    <col min="8458" max="8458" width="24.1328125" style="2125" customWidth="1"/>
    <col min="8459" max="8704" width="9.06640625" style="2125"/>
    <col min="8705" max="8705" width="5.46484375" style="2125" customWidth="1"/>
    <col min="8706" max="8709" width="9.06640625" style="2125"/>
    <col min="8710" max="8710" width="8.9296875" style="2125" customWidth="1"/>
    <col min="8711" max="8711" width="7.86328125" style="2125" customWidth="1"/>
    <col min="8712" max="8713" width="9.06640625" style="2125"/>
    <col min="8714" max="8714" width="24.1328125" style="2125" customWidth="1"/>
    <col min="8715" max="8960" width="9.06640625" style="2125"/>
    <col min="8961" max="8961" width="5.46484375" style="2125" customWidth="1"/>
    <col min="8962" max="8965" width="9.06640625" style="2125"/>
    <col min="8966" max="8966" width="8.9296875" style="2125" customWidth="1"/>
    <col min="8967" max="8967" width="7.86328125" style="2125" customWidth="1"/>
    <col min="8968" max="8969" width="9.06640625" style="2125"/>
    <col min="8970" max="8970" width="24.1328125" style="2125" customWidth="1"/>
    <col min="8971" max="9216" width="9.06640625" style="2125"/>
    <col min="9217" max="9217" width="5.46484375" style="2125" customWidth="1"/>
    <col min="9218" max="9221" width="9.06640625" style="2125"/>
    <col min="9222" max="9222" width="8.9296875" style="2125" customWidth="1"/>
    <col min="9223" max="9223" width="7.86328125" style="2125" customWidth="1"/>
    <col min="9224" max="9225" width="9.06640625" style="2125"/>
    <col min="9226" max="9226" width="24.1328125" style="2125" customWidth="1"/>
    <col min="9227" max="9472" width="9.06640625" style="2125"/>
    <col min="9473" max="9473" width="5.46484375" style="2125" customWidth="1"/>
    <col min="9474" max="9477" width="9.06640625" style="2125"/>
    <col min="9478" max="9478" width="8.9296875" style="2125" customWidth="1"/>
    <col min="9479" max="9479" width="7.86328125" style="2125" customWidth="1"/>
    <col min="9480" max="9481" width="9.06640625" style="2125"/>
    <col min="9482" max="9482" width="24.1328125" style="2125" customWidth="1"/>
    <col min="9483" max="9728" width="9.06640625" style="2125"/>
    <col min="9729" max="9729" width="5.46484375" style="2125" customWidth="1"/>
    <col min="9730" max="9733" width="9.06640625" style="2125"/>
    <col min="9734" max="9734" width="8.9296875" style="2125" customWidth="1"/>
    <col min="9735" max="9735" width="7.86328125" style="2125" customWidth="1"/>
    <col min="9736" max="9737" width="9.06640625" style="2125"/>
    <col min="9738" max="9738" width="24.1328125" style="2125" customWidth="1"/>
    <col min="9739" max="9984" width="9.06640625" style="2125"/>
    <col min="9985" max="9985" width="5.46484375" style="2125" customWidth="1"/>
    <col min="9986" max="9989" width="9.06640625" style="2125"/>
    <col min="9990" max="9990" width="8.9296875" style="2125" customWidth="1"/>
    <col min="9991" max="9991" width="7.86328125" style="2125" customWidth="1"/>
    <col min="9992" max="9993" width="9.06640625" style="2125"/>
    <col min="9994" max="9994" width="24.1328125" style="2125" customWidth="1"/>
    <col min="9995" max="10240" width="9.06640625" style="2125"/>
    <col min="10241" max="10241" width="5.46484375" style="2125" customWidth="1"/>
    <col min="10242" max="10245" width="9.06640625" style="2125"/>
    <col min="10246" max="10246" width="8.9296875" style="2125" customWidth="1"/>
    <col min="10247" max="10247" width="7.86328125" style="2125" customWidth="1"/>
    <col min="10248" max="10249" width="9.06640625" style="2125"/>
    <col min="10250" max="10250" width="24.1328125" style="2125" customWidth="1"/>
    <col min="10251" max="10496" width="9.06640625" style="2125"/>
    <col min="10497" max="10497" width="5.46484375" style="2125" customWidth="1"/>
    <col min="10498" max="10501" width="9.06640625" style="2125"/>
    <col min="10502" max="10502" width="8.9296875" style="2125" customWidth="1"/>
    <col min="10503" max="10503" width="7.86328125" style="2125" customWidth="1"/>
    <col min="10504" max="10505" width="9.06640625" style="2125"/>
    <col min="10506" max="10506" width="24.1328125" style="2125" customWidth="1"/>
    <col min="10507" max="10752" width="9.06640625" style="2125"/>
    <col min="10753" max="10753" width="5.46484375" style="2125" customWidth="1"/>
    <col min="10754" max="10757" width="9.06640625" style="2125"/>
    <col min="10758" max="10758" width="8.9296875" style="2125" customWidth="1"/>
    <col min="10759" max="10759" width="7.86328125" style="2125" customWidth="1"/>
    <col min="10760" max="10761" width="9.06640625" style="2125"/>
    <col min="10762" max="10762" width="24.1328125" style="2125" customWidth="1"/>
    <col min="10763" max="11008" width="9.06640625" style="2125"/>
    <col min="11009" max="11009" width="5.46484375" style="2125" customWidth="1"/>
    <col min="11010" max="11013" width="9.06640625" style="2125"/>
    <col min="11014" max="11014" width="8.9296875" style="2125" customWidth="1"/>
    <col min="11015" max="11015" width="7.86328125" style="2125" customWidth="1"/>
    <col min="11016" max="11017" width="9.06640625" style="2125"/>
    <col min="11018" max="11018" width="24.1328125" style="2125" customWidth="1"/>
    <col min="11019" max="11264" width="9.06640625" style="2125"/>
    <col min="11265" max="11265" width="5.46484375" style="2125" customWidth="1"/>
    <col min="11266" max="11269" width="9.06640625" style="2125"/>
    <col min="11270" max="11270" width="8.9296875" style="2125" customWidth="1"/>
    <col min="11271" max="11271" width="7.86328125" style="2125" customWidth="1"/>
    <col min="11272" max="11273" width="9.06640625" style="2125"/>
    <col min="11274" max="11274" width="24.1328125" style="2125" customWidth="1"/>
    <col min="11275" max="11520" width="9.06640625" style="2125"/>
    <col min="11521" max="11521" width="5.46484375" style="2125" customWidth="1"/>
    <col min="11522" max="11525" width="9.06640625" style="2125"/>
    <col min="11526" max="11526" width="8.9296875" style="2125" customWidth="1"/>
    <col min="11527" max="11527" width="7.86328125" style="2125" customWidth="1"/>
    <col min="11528" max="11529" width="9.06640625" style="2125"/>
    <col min="11530" max="11530" width="24.1328125" style="2125" customWidth="1"/>
    <col min="11531" max="11776" width="9.06640625" style="2125"/>
    <col min="11777" max="11777" width="5.46484375" style="2125" customWidth="1"/>
    <col min="11778" max="11781" width="9.06640625" style="2125"/>
    <col min="11782" max="11782" width="8.9296875" style="2125" customWidth="1"/>
    <col min="11783" max="11783" width="7.86328125" style="2125" customWidth="1"/>
    <col min="11784" max="11785" width="9.06640625" style="2125"/>
    <col min="11786" max="11786" width="24.1328125" style="2125" customWidth="1"/>
    <col min="11787" max="12032" width="9.06640625" style="2125"/>
    <col min="12033" max="12033" width="5.46484375" style="2125" customWidth="1"/>
    <col min="12034" max="12037" width="9.06640625" style="2125"/>
    <col min="12038" max="12038" width="8.9296875" style="2125" customWidth="1"/>
    <col min="12039" max="12039" width="7.86328125" style="2125" customWidth="1"/>
    <col min="12040" max="12041" width="9.06640625" style="2125"/>
    <col min="12042" max="12042" width="24.1328125" style="2125" customWidth="1"/>
    <col min="12043" max="12288" width="9.06640625" style="2125"/>
    <col min="12289" max="12289" width="5.46484375" style="2125" customWidth="1"/>
    <col min="12290" max="12293" width="9.06640625" style="2125"/>
    <col min="12294" max="12294" width="8.9296875" style="2125" customWidth="1"/>
    <col min="12295" max="12295" width="7.86328125" style="2125" customWidth="1"/>
    <col min="12296" max="12297" width="9.06640625" style="2125"/>
    <col min="12298" max="12298" width="24.1328125" style="2125" customWidth="1"/>
    <col min="12299" max="12544" width="9.06640625" style="2125"/>
    <col min="12545" max="12545" width="5.46484375" style="2125" customWidth="1"/>
    <col min="12546" max="12549" width="9.06640625" style="2125"/>
    <col min="12550" max="12550" width="8.9296875" style="2125" customWidth="1"/>
    <col min="12551" max="12551" width="7.86328125" style="2125" customWidth="1"/>
    <col min="12552" max="12553" width="9.06640625" style="2125"/>
    <col min="12554" max="12554" width="24.1328125" style="2125" customWidth="1"/>
    <col min="12555" max="12800" width="9.06640625" style="2125"/>
    <col min="12801" max="12801" width="5.46484375" style="2125" customWidth="1"/>
    <col min="12802" max="12805" width="9.06640625" style="2125"/>
    <col min="12806" max="12806" width="8.9296875" style="2125" customWidth="1"/>
    <col min="12807" max="12807" width="7.86328125" style="2125" customWidth="1"/>
    <col min="12808" max="12809" width="9.06640625" style="2125"/>
    <col min="12810" max="12810" width="24.1328125" style="2125" customWidth="1"/>
    <col min="12811" max="13056" width="9.06640625" style="2125"/>
    <col min="13057" max="13057" width="5.46484375" style="2125" customWidth="1"/>
    <col min="13058" max="13061" width="9.06640625" style="2125"/>
    <col min="13062" max="13062" width="8.9296875" style="2125" customWidth="1"/>
    <col min="13063" max="13063" width="7.86328125" style="2125" customWidth="1"/>
    <col min="13064" max="13065" width="9.06640625" style="2125"/>
    <col min="13066" max="13066" width="24.1328125" style="2125" customWidth="1"/>
    <col min="13067" max="13312" width="9.06640625" style="2125"/>
    <col min="13313" max="13313" width="5.46484375" style="2125" customWidth="1"/>
    <col min="13314" max="13317" width="9.06640625" style="2125"/>
    <col min="13318" max="13318" width="8.9296875" style="2125" customWidth="1"/>
    <col min="13319" max="13319" width="7.86328125" style="2125" customWidth="1"/>
    <col min="13320" max="13321" width="9.06640625" style="2125"/>
    <col min="13322" max="13322" width="24.1328125" style="2125" customWidth="1"/>
    <col min="13323" max="13568" width="9.06640625" style="2125"/>
    <col min="13569" max="13569" width="5.46484375" style="2125" customWidth="1"/>
    <col min="13570" max="13573" width="9.06640625" style="2125"/>
    <col min="13574" max="13574" width="8.9296875" style="2125" customWidth="1"/>
    <col min="13575" max="13575" width="7.86328125" style="2125" customWidth="1"/>
    <col min="13576" max="13577" width="9.06640625" style="2125"/>
    <col min="13578" max="13578" width="24.1328125" style="2125" customWidth="1"/>
    <col min="13579" max="13824" width="9.06640625" style="2125"/>
    <col min="13825" max="13825" width="5.46484375" style="2125" customWidth="1"/>
    <col min="13826" max="13829" width="9.06640625" style="2125"/>
    <col min="13830" max="13830" width="8.9296875" style="2125" customWidth="1"/>
    <col min="13831" max="13831" width="7.86328125" style="2125" customWidth="1"/>
    <col min="13832" max="13833" width="9.06640625" style="2125"/>
    <col min="13834" max="13834" width="24.1328125" style="2125" customWidth="1"/>
    <col min="13835" max="14080" width="9.06640625" style="2125"/>
    <col min="14081" max="14081" width="5.46484375" style="2125" customWidth="1"/>
    <col min="14082" max="14085" width="9.06640625" style="2125"/>
    <col min="14086" max="14086" width="8.9296875" style="2125" customWidth="1"/>
    <col min="14087" max="14087" width="7.86328125" style="2125" customWidth="1"/>
    <col min="14088" max="14089" width="9.06640625" style="2125"/>
    <col min="14090" max="14090" width="24.1328125" style="2125" customWidth="1"/>
    <col min="14091" max="14336" width="9.06640625" style="2125"/>
    <col min="14337" max="14337" width="5.46484375" style="2125" customWidth="1"/>
    <col min="14338" max="14341" width="9.06640625" style="2125"/>
    <col min="14342" max="14342" width="8.9296875" style="2125" customWidth="1"/>
    <col min="14343" max="14343" width="7.86328125" style="2125" customWidth="1"/>
    <col min="14344" max="14345" width="9.06640625" style="2125"/>
    <col min="14346" max="14346" width="24.1328125" style="2125" customWidth="1"/>
    <col min="14347" max="14592" width="9.06640625" style="2125"/>
    <col min="14593" max="14593" width="5.46484375" style="2125" customWidth="1"/>
    <col min="14594" max="14597" width="9.06640625" style="2125"/>
    <col min="14598" max="14598" width="8.9296875" style="2125" customWidth="1"/>
    <col min="14599" max="14599" width="7.86328125" style="2125" customWidth="1"/>
    <col min="14600" max="14601" width="9.06640625" style="2125"/>
    <col min="14602" max="14602" width="24.1328125" style="2125" customWidth="1"/>
    <col min="14603" max="14848" width="9.06640625" style="2125"/>
    <col min="14849" max="14849" width="5.46484375" style="2125" customWidth="1"/>
    <col min="14850" max="14853" width="9.06640625" style="2125"/>
    <col min="14854" max="14854" width="8.9296875" style="2125" customWidth="1"/>
    <col min="14855" max="14855" width="7.86328125" style="2125" customWidth="1"/>
    <col min="14856" max="14857" width="9.06640625" style="2125"/>
    <col min="14858" max="14858" width="24.1328125" style="2125" customWidth="1"/>
    <col min="14859" max="15104" width="9.06640625" style="2125"/>
    <col min="15105" max="15105" width="5.46484375" style="2125" customWidth="1"/>
    <col min="15106" max="15109" width="9.06640625" style="2125"/>
    <col min="15110" max="15110" width="8.9296875" style="2125" customWidth="1"/>
    <col min="15111" max="15111" width="7.86328125" style="2125" customWidth="1"/>
    <col min="15112" max="15113" width="9.06640625" style="2125"/>
    <col min="15114" max="15114" width="24.1328125" style="2125" customWidth="1"/>
    <col min="15115" max="15360" width="9.06640625" style="2125"/>
    <col min="15361" max="15361" width="5.46484375" style="2125" customWidth="1"/>
    <col min="15362" max="15365" width="9.06640625" style="2125"/>
    <col min="15366" max="15366" width="8.9296875" style="2125" customWidth="1"/>
    <col min="15367" max="15367" width="7.86328125" style="2125" customWidth="1"/>
    <col min="15368" max="15369" width="9.06640625" style="2125"/>
    <col min="15370" max="15370" width="24.1328125" style="2125" customWidth="1"/>
    <col min="15371" max="15616" width="9.06640625" style="2125"/>
    <col min="15617" max="15617" width="5.46484375" style="2125" customWidth="1"/>
    <col min="15618" max="15621" width="9.06640625" style="2125"/>
    <col min="15622" max="15622" width="8.9296875" style="2125" customWidth="1"/>
    <col min="15623" max="15623" width="7.86328125" style="2125" customWidth="1"/>
    <col min="15624" max="15625" width="9.06640625" style="2125"/>
    <col min="15626" max="15626" width="24.1328125" style="2125" customWidth="1"/>
    <col min="15627" max="15872" width="9.06640625" style="2125"/>
    <col min="15873" max="15873" width="5.46484375" style="2125" customWidth="1"/>
    <col min="15874" max="15877" width="9.06640625" style="2125"/>
    <col min="15878" max="15878" width="8.9296875" style="2125" customWidth="1"/>
    <col min="15879" max="15879" width="7.86328125" style="2125" customWidth="1"/>
    <col min="15880" max="15881" width="9.06640625" style="2125"/>
    <col min="15882" max="15882" width="24.1328125" style="2125" customWidth="1"/>
    <col min="15883" max="16128" width="9.06640625" style="2125"/>
    <col min="16129" max="16129" width="5.46484375" style="2125" customWidth="1"/>
    <col min="16130" max="16133" width="9.06640625" style="2125"/>
    <col min="16134" max="16134" width="8.9296875" style="2125" customWidth="1"/>
    <col min="16135" max="16135" width="7.86328125" style="2125" customWidth="1"/>
    <col min="16136" max="16137" width="9.06640625" style="2125"/>
    <col min="16138" max="16138" width="24.1328125" style="2125" customWidth="1"/>
    <col min="16139" max="16384" width="9.06640625" style="2125"/>
  </cols>
  <sheetData>
    <row r="1" spans="1:10" ht="27.75" customHeight="1" x14ac:dyDescent="0.25">
      <c r="A1" s="2122"/>
      <c r="B1" s="2122"/>
      <c r="C1" s="2123"/>
      <c r="D1" s="2123"/>
      <c r="E1" s="2123"/>
      <c r="F1" s="2123"/>
      <c r="G1" s="2124" t="s">
        <v>806</v>
      </c>
      <c r="H1" s="2124"/>
      <c r="I1" s="2124"/>
      <c r="J1" s="2124"/>
    </row>
    <row r="2" spans="1:10" ht="84.75" customHeight="1" x14ac:dyDescent="0.25">
      <c r="A2" s="2126" t="s">
        <v>807</v>
      </c>
      <c r="B2" s="2127"/>
      <c r="C2" s="2127"/>
      <c r="D2" s="2127"/>
      <c r="E2" s="2127"/>
      <c r="F2" s="2127"/>
      <c r="G2" s="2127"/>
      <c r="H2" s="2127"/>
      <c r="I2" s="2127"/>
      <c r="J2" s="2127"/>
    </row>
    <row r="3" spans="1:10" ht="17.25" customHeight="1" x14ac:dyDescent="0.25">
      <c r="A3" s="2128"/>
      <c r="B3" s="2129"/>
      <c r="C3" s="2129"/>
      <c r="D3" s="2129"/>
      <c r="E3" s="2129"/>
      <c r="F3" s="2129"/>
      <c r="G3" s="2129"/>
      <c r="H3" s="2129"/>
      <c r="I3" s="2129"/>
      <c r="J3" s="2129"/>
    </row>
    <row r="4" spans="1:10" ht="30" customHeight="1" x14ac:dyDescent="0.25">
      <c r="A4" s="2130" t="s">
        <v>62</v>
      </c>
      <c r="B4" s="2130"/>
      <c r="C4" s="2130"/>
      <c r="D4" s="2131"/>
      <c r="E4" s="2131"/>
      <c r="F4" s="2131"/>
      <c r="G4" s="2131"/>
      <c r="H4" s="2131"/>
      <c r="I4" s="2131"/>
      <c r="J4" s="2131"/>
    </row>
    <row r="5" spans="1:10" ht="30" customHeight="1" x14ac:dyDescent="0.25">
      <c r="A5" s="2130" t="s">
        <v>28</v>
      </c>
      <c r="B5" s="2130"/>
      <c r="C5" s="2130"/>
      <c r="D5" s="2131" t="s">
        <v>808</v>
      </c>
      <c r="E5" s="2131"/>
      <c r="F5" s="2131"/>
      <c r="G5" s="2131"/>
      <c r="H5" s="2131"/>
      <c r="I5" s="2131"/>
      <c r="J5" s="2131"/>
    </row>
    <row r="6" spans="1:10" ht="17.25" customHeight="1" x14ac:dyDescent="0.25">
      <c r="A6" s="2128"/>
      <c r="B6" s="2129"/>
      <c r="C6" s="2129"/>
      <c r="D6" s="2129"/>
      <c r="E6" s="2129"/>
      <c r="F6" s="2129"/>
      <c r="G6" s="2129"/>
      <c r="H6" s="2129"/>
      <c r="I6" s="2129"/>
      <c r="J6" s="2129"/>
    </row>
    <row r="7" spans="1:10" ht="17.25" customHeight="1" x14ac:dyDescent="0.25">
      <c r="A7" s="2132"/>
      <c r="B7" s="2132"/>
      <c r="C7" s="2132"/>
      <c r="D7" s="2133"/>
      <c r="E7" s="2133"/>
      <c r="F7" s="2134"/>
      <c r="G7" s="2135" t="s">
        <v>189</v>
      </c>
      <c r="H7" s="2136"/>
      <c r="I7" s="2137" t="s">
        <v>23</v>
      </c>
      <c r="J7" s="2138"/>
    </row>
    <row r="8" spans="1:10" ht="17.25" customHeight="1" x14ac:dyDescent="0.25">
      <c r="A8" s="2132"/>
      <c r="B8" s="2132"/>
      <c r="C8" s="2132"/>
      <c r="D8" s="2133"/>
      <c r="E8" s="2133"/>
      <c r="F8" s="2139"/>
      <c r="G8" s="2140"/>
      <c r="H8" s="2141"/>
      <c r="I8" s="2142"/>
      <c r="J8" s="2143"/>
    </row>
    <row r="9" spans="1:10" ht="17.25" customHeight="1" x14ac:dyDescent="0.25">
      <c r="A9" s="2132"/>
      <c r="B9" s="2132"/>
      <c r="C9" s="2132"/>
      <c r="D9" s="2133"/>
      <c r="E9" s="2133"/>
      <c r="F9" s="2139"/>
      <c r="G9" s="2144"/>
      <c r="H9" s="2145"/>
      <c r="I9" s="2146"/>
      <c r="J9" s="2147"/>
    </row>
    <row r="10" spans="1:10" ht="15.75" customHeight="1" x14ac:dyDescent="0.25">
      <c r="A10" s="2148"/>
      <c r="B10" s="2148"/>
      <c r="C10" s="2148"/>
      <c r="D10" s="2148"/>
      <c r="E10" s="2148"/>
      <c r="F10" s="2148"/>
      <c r="G10" s="2148"/>
      <c r="H10" s="2148"/>
      <c r="I10" s="2148"/>
      <c r="J10" s="2148"/>
    </row>
    <row r="11" spans="1:10" ht="15.75" customHeight="1" x14ac:dyDescent="0.25">
      <c r="A11" s="2148"/>
      <c r="B11" s="2148"/>
      <c r="C11" s="2148"/>
      <c r="D11" s="2148"/>
      <c r="E11" s="2148"/>
      <c r="F11" s="2149"/>
      <c r="G11" s="2150" t="s">
        <v>809</v>
      </c>
      <c r="H11" s="2136"/>
      <c r="I11" s="2151" t="s">
        <v>810</v>
      </c>
      <c r="J11" s="2151"/>
    </row>
    <row r="12" spans="1:10" ht="18" customHeight="1" x14ac:dyDescent="0.25">
      <c r="A12" s="2148"/>
      <c r="B12" s="2148"/>
      <c r="C12" s="2148"/>
      <c r="D12" s="2148"/>
      <c r="E12" s="2148"/>
      <c r="F12" s="2149"/>
      <c r="G12" s="2152"/>
      <c r="H12" s="2141"/>
      <c r="I12" s="2151"/>
      <c r="J12" s="2151"/>
    </row>
    <row r="13" spans="1:10" ht="17.25" customHeight="1" x14ac:dyDescent="0.25">
      <c r="A13" s="2148"/>
      <c r="B13" s="2148"/>
      <c r="C13" s="2148"/>
      <c r="D13" s="2148"/>
      <c r="E13" s="2148"/>
      <c r="F13" s="2149"/>
      <c r="G13" s="2153"/>
      <c r="H13" s="2145"/>
      <c r="I13" s="2151"/>
      <c r="J13" s="2151"/>
    </row>
    <row r="14" spans="1:10" ht="13.15" thickBot="1" x14ac:dyDescent="0.3">
      <c r="A14" s="2154"/>
      <c r="B14" s="2154"/>
      <c r="C14" s="2154"/>
      <c r="D14" s="2154"/>
      <c r="E14" s="2154"/>
      <c r="F14" s="2154"/>
      <c r="G14" s="2154"/>
      <c r="H14" s="2154"/>
      <c r="I14" s="2154"/>
      <c r="J14" s="2154"/>
    </row>
    <row r="15" spans="1:10" s="2161" customFormat="1" ht="25.05" customHeight="1" x14ac:dyDescent="0.25">
      <c r="A15" s="2155"/>
      <c r="B15" s="2156" t="s">
        <v>3</v>
      </c>
      <c r="C15" s="2156"/>
      <c r="D15" s="2156" t="s">
        <v>811</v>
      </c>
      <c r="E15" s="2156"/>
      <c r="F15" s="2156" t="s">
        <v>66</v>
      </c>
      <c r="G15" s="2157"/>
      <c r="H15" s="2158" t="s">
        <v>812</v>
      </c>
      <c r="I15" s="2159"/>
      <c r="J15" s="2160" t="s">
        <v>813</v>
      </c>
    </row>
    <row r="16" spans="1:10" s="2161" customFormat="1" ht="20" customHeight="1" x14ac:dyDescent="0.25">
      <c r="A16" s="2155">
        <v>1</v>
      </c>
      <c r="B16" s="2156"/>
      <c r="C16" s="2156"/>
      <c r="D16" s="2162"/>
      <c r="E16" s="2163"/>
      <c r="F16" s="2156"/>
      <c r="G16" s="2157"/>
      <c r="H16" s="2164"/>
      <c r="I16" s="2165"/>
      <c r="J16" s="2166"/>
    </row>
    <row r="17" spans="1:10" s="2161" customFormat="1" ht="20" customHeight="1" x14ac:dyDescent="0.25">
      <c r="A17" s="2155">
        <v>2</v>
      </c>
      <c r="B17" s="2156"/>
      <c r="C17" s="2156"/>
      <c r="D17" s="2162"/>
      <c r="E17" s="2163"/>
      <c r="F17" s="2156"/>
      <c r="G17" s="2157"/>
      <c r="H17" s="2164"/>
      <c r="I17" s="2165"/>
      <c r="J17" s="2166"/>
    </row>
    <row r="18" spans="1:10" s="2161" customFormat="1" ht="20" customHeight="1" x14ac:dyDescent="0.25">
      <c r="A18" s="2155">
        <v>3</v>
      </c>
      <c r="B18" s="2157"/>
      <c r="C18" s="2167"/>
      <c r="D18" s="2168"/>
      <c r="E18" s="2169"/>
      <c r="F18" s="2157"/>
      <c r="G18" s="2170"/>
      <c r="H18" s="2164"/>
      <c r="I18" s="2171"/>
      <c r="J18" s="2166"/>
    </row>
    <row r="19" spans="1:10" s="2161" customFormat="1" ht="20" customHeight="1" x14ac:dyDescent="0.25">
      <c r="A19" s="2155">
        <v>4</v>
      </c>
      <c r="B19" s="2157"/>
      <c r="C19" s="2167"/>
      <c r="D19" s="2168"/>
      <c r="E19" s="2169"/>
      <c r="F19" s="2157"/>
      <c r="G19" s="2170"/>
      <c r="H19" s="2164"/>
      <c r="I19" s="2171"/>
      <c r="J19" s="2166"/>
    </row>
    <row r="20" spans="1:10" s="2161" customFormat="1" ht="20" customHeight="1" x14ac:dyDescent="0.25">
      <c r="A20" s="2155">
        <v>5</v>
      </c>
      <c r="B20" s="2157"/>
      <c r="C20" s="2167"/>
      <c r="D20" s="2168"/>
      <c r="E20" s="2169"/>
      <c r="F20" s="2157"/>
      <c r="G20" s="2170"/>
      <c r="H20" s="2164"/>
      <c r="I20" s="2171"/>
      <c r="J20" s="2166"/>
    </row>
    <row r="21" spans="1:10" s="2161" customFormat="1" ht="20" customHeight="1" x14ac:dyDescent="0.25">
      <c r="A21" s="2155">
        <v>6</v>
      </c>
      <c r="B21" s="2157"/>
      <c r="C21" s="2167"/>
      <c r="D21" s="2168"/>
      <c r="E21" s="2169"/>
      <c r="F21" s="2157"/>
      <c r="G21" s="2170"/>
      <c r="H21" s="2164"/>
      <c r="I21" s="2171"/>
      <c r="J21" s="2172"/>
    </row>
    <row r="22" spans="1:10" s="2161" customFormat="1" ht="20" customHeight="1" x14ac:dyDescent="0.25">
      <c r="A22" s="2155">
        <v>7</v>
      </c>
      <c r="B22" s="2156"/>
      <c r="C22" s="2156"/>
      <c r="D22" s="2156"/>
      <c r="E22" s="2156"/>
      <c r="F22" s="2156"/>
      <c r="G22" s="2157"/>
      <c r="H22" s="2173"/>
      <c r="I22" s="2174"/>
      <c r="J22" s="2172"/>
    </row>
    <row r="23" spans="1:10" s="2161" customFormat="1" ht="20" customHeight="1" x14ac:dyDescent="0.25">
      <c r="A23" s="2155">
        <v>8</v>
      </c>
      <c r="B23" s="2156"/>
      <c r="C23" s="2156"/>
      <c r="D23" s="2156"/>
      <c r="E23" s="2156"/>
      <c r="F23" s="2156"/>
      <c r="G23" s="2157"/>
      <c r="H23" s="2175"/>
      <c r="I23" s="2165"/>
      <c r="J23" s="2172"/>
    </row>
    <row r="24" spans="1:10" s="2161" customFormat="1" ht="20" customHeight="1" x14ac:dyDescent="0.25">
      <c r="A24" s="2155">
        <v>9</v>
      </c>
      <c r="B24" s="2156"/>
      <c r="C24" s="2156"/>
      <c r="D24" s="2156"/>
      <c r="E24" s="2156"/>
      <c r="F24" s="2156"/>
      <c r="G24" s="2157"/>
      <c r="H24" s="2175"/>
      <c r="I24" s="2165"/>
      <c r="J24" s="2172"/>
    </row>
    <row r="25" spans="1:10" s="2161" customFormat="1" ht="20" customHeight="1" x14ac:dyDescent="0.25">
      <c r="A25" s="2155">
        <v>10</v>
      </c>
      <c r="B25" s="2156"/>
      <c r="C25" s="2156"/>
      <c r="D25" s="2156"/>
      <c r="E25" s="2156"/>
      <c r="F25" s="2156"/>
      <c r="G25" s="2157"/>
      <c r="H25" s="2176"/>
      <c r="I25" s="2177"/>
      <c r="J25" s="2172"/>
    </row>
    <row r="26" spans="1:10" s="2161" customFormat="1" ht="20" customHeight="1" x14ac:dyDescent="0.25">
      <c r="A26" s="2155">
        <v>11</v>
      </c>
      <c r="B26" s="2157"/>
      <c r="C26" s="2167"/>
      <c r="D26" s="2168"/>
      <c r="E26" s="2169"/>
      <c r="F26" s="2156"/>
      <c r="G26" s="2157"/>
      <c r="H26" s="2164"/>
      <c r="I26" s="2171"/>
      <c r="J26" s="2166"/>
    </row>
    <row r="27" spans="1:10" s="2161" customFormat="1" ht="20" customHeight="1" x14ac:dyDescent="0.25">
      <c r="A27" s="2155">
        <v>12</v>
      </c>
      <c r="B27" s="2156"/>
      <c r="C27" s="2156"/>
      <c r="D27" s="2162"/>
      <c r="E27" s="2163"/>
      <c r="F27" s="2156"/>
      <c r="G27" s="2157"/>
      <c r="H27" s="2164"/>
      <c r="I27" s="2165"/>
      <c r="J27" s="2166"/>
    </row>
    <row r="28" spans="1:10" s="2161" customFormat="1" ht="20" customHeight="1" x14ac:dyDescent="0.25">
      <c r="A28" s="2155">
        <v>13</v>
      </c>
      <c r="B28" s="2157"/>
      <c r="C28" s="2167"/>
      <c r="D28" s="2168"/>
      <c r="E28" s="2169"/>
      <c r="F28" s="2157"/>
      <c r="G28" s="2170"/>
      <c r="H28" s="2164"/>
      <c r="I28" s="2171"/>
      <c r="J28" s="2166"/>
    </row>
    <row r="29" spans="1:10" s="2161" customFormat="1" ht="20" customHeight="1" x14ac:dyDescent="0.25">
      <c r="A29" s="2155">
        <v>14</v>
      </c>
      <c r="B29" s="2156"/>
      <c r="C29" s="2156"/>
      <c r="D29" s="2162"/>
      <c r="E29" s="2163"/>
      <c r="F29" s="2156"/>
      <c r="G29" s="2157"/>
      <c r="H29" s="2164"/>
      <c r="I29" s="2165"/>
      <c r="J29" s="2166"/>
    </row>
    <row r="30" spans="1:10" s="2161" customFormat="1" ht="20" customHeight="1" x14ac:dyDescent="0.25">
      <c r="A30" s="2155">
        <v>15</v>
      </c>
      <c r="B30" s="2156"/>
      <c r="C30" s="2156"/>
      <c r="D30" s="2168"/>
      <c r="E30" s="2167"/>
      <c r="F30" s="2156"/>
      <c r="G30" s="2157"/>
      <c r="H30" s="2164"/>
      <c r="I30" s="2165"/>
      <c r="J30" s="2172"/>
    </row>
    <row r="31" spans="1:10" s="2161" customFormat="1" ht="20" customHeight="1" x14ac:dyDescent="0.25">
      <c r="A31" s="2155">
        <v>16</v>
      </c>
      <c r="B31" s="2156"/>
      <c r="C31" s="2156"/>
      <c r="D31" s="2178"/>
      <c r="E31" s="2156"/>
      <c r="F31" s="2156"/>
      <c r="G31" s="2157"/>
      <c r="H31" s="2164"/>
      <c r="I31" s="2165"/>
      <c r="J31" s="2172"/>
    </row>
    <row r="32" spans="1:10" s="2161" customFormat="1" ht="20" customHeight="1" x14ac:dyDescent="0.25">
      <c r="A32" s="2155">
        <v>17</v>
      </c>
      <c r="B32" s="2156"/>
      <c r="C32" s="2156"/>
      <c r="D32" s="2156"/>
      <c r="E32" s="2156"/>
      <c r="F32" s="2156"/>
      <c r="G32" s="2157"/>
      <c r="H32" s="2164"/>
      <c r="I32" s="2165"/>
      <c r="J32" s="2172"/>
    </row>
    <row r="33" spans="1:10" s="2161" customFormat="1" ht="20" customHeight="1" x14ac:dyDescent="0.25">
      <c r="A33" s="2155">
        <v>18</v>
      </c>
      <c r="B33" s="2156"/>
      <c r="C33" s="2156"/>
      <c r="D33" s="2156"/>
      <c r="E33" s="2156"/>
      <c r="F33" s="2156"/>
      <c r="G33" s="2157"/>
      <c r="H33" s="2164"/>
      <c r="I33" s="2165"/>
      <c r="J33" s="2172"/>
    </row>
    <row r="34" spans="1:10" s="2161" customFormat="1" ht="20" customHeight="1" x14ac:dyDescent="0.25">
      <c r="A34" s="2155">
        <v>19</v>
      </c>
      <c r="B34" s="2156"/>
      <c r="C34" s="2156"/>
      <c r="D34" s="2156"/>
      <c r="E34" s="2156"/>
      <c r="F34" s="2156"/>
      <c r="G34" s="2157"/>
      <c r="H34" s="2164"/>
      <c r="I34" s="2165"/>
      <c r="J34" s="2172"/>
    </row>
    <row r="35" spans="1:10" s="2161" customFormat="1" ht="20" customHeight="1" thickBot="1" x14ac:dyDescent="0.3">
      <c r="A35" s="2155">
        <v>20</v>
      </c>
      <c r="B35" s="2156"/>
      <c r="C35" s="2156"/>
      <c r="D35" s="2156"/>
      <c r="E35" s="2156"/>
      <c r="F35" s="2156"/>
      <c r="G35" s="2157"/>
      <c r="H35" s="2179"/>
      <c r="I35" s="2180"/>
      <c r="J35" s="2172"/>
    </row>
    <row r="36" spans="1:10" ht="30" customHeight="1" x14ac:dyDescent="0.25">
      <c r="A36" s="2181" t="s">
        <v>814</v>
      </c>
      <c r="B36" s="2182"/>
      <c r="C36" s="2182"/>
      <c r="D36" s="2182"/>
      <c r="E36" s="2182"/>
      <c r="F36" s="2182"/>
      <c r="G36" s="2182"/>
      <c r="H36" s="2182"/>
      <c r="I36" s="2182"/>
      <c r="J36" s="2182"/>
    </row>
    <row r="37" spans="1:10" ht="100.5" customHeight="1" x14ac:dyDescent="0.25">
      <c r="A37" s="2182"/>
      <c r="B37" s="2182"/>
      <c r="C37" s="2182"/>
      <c r="D37" s="2182"/>
      <c r="E37" s="2182"/>
      <c r="F37" s="2182"/>
      <c r="G37" s="2182"/>
      <c r="H37" s="2182"/>
      <c r="I37" s="2182"/>
      <c r="J37" s="2182"/>
    </row>
  </sheetData>
  <mergeCells count="96">
    <mergeCell ref="A36:J37"/>
    <mergeCell ref="B34:C34"/>
    <mergeCell ref="D34:E34"/>
    <mergeCell ref="F34:G34"/>
    <mergeCell ref="H34:I34"/>
    <mergeCell ref="B35:C35"/>
    <mergeCell ref="D35:E35"/>
    <mergeCell ref="F35:G35"/>
    <mergeCell ref="H35:I35"/>
    <mergeCell ref="D32:E32"/>
    <mergeCell ref="F32:G32"/>
    <mergeCell ref="H32:I32"/>
    <mergeCell ref="B33:C33"/>
    <mergeCell ref="D33:E33"/>
    <mergeCell ref="F33:G33"/>
    <mergeCell ref="H33:I33"/>
    <mergeCell ref="H28:I28"/>
    <mergeCell ref="B29:C29"/>
    <mergeCell ref="D29:E29"/>
    <mergeCell ref="F29:G29"/>
    <mergeCell ref="H29:I29"/>
    <mergeCell ref="H26:I26"/>
    <mergeCell ref="B27:C27"/>
    <mergeCell ref="D27:E27"/>
    <mergeCell ref="F27:G27"/>
    <mergeCell ref="H27:I27"/>
    <mergeCell ref="H24:I24"/>
    <mergeCell ref="B25:C25"/>
    <mergeCell ref="D25:E25"/>
    <mergeCell ref="F25:G25"/>
    <mergeCell ref="H25:I25"/>
    <mergeCell ref="H22:I22"/>
    <mergeCell ref="B23:C23"/>
    <mergeCell ref="D23:E23"/>
    <mergeCell ref="F23:G23"/>
    <mergeCell ref="H23:I23"/>
    <mergeCell ref="H20:I20"/>
    <mergeCell ref="B21:C21"/>
    <mergeCell ref="D21:E21"/>
    <mergeCell ref="F21:G21"/>
    <mergeCell ref="H21:I21"/>
    <mergeCell ref="H18:I18"/>
    <mergeCell ref="B19:C19"/>
    <mergeCell ref="D19:E19"/>
    <mergeCell ref="F19:G19"/>
    <mergeCell ref="H19:I19"/>
    <mergeCell ref="H16:I16"/>
    <mergeCell ref="B17:C17"/>
    <mergeCell ref="D17:E17"/>
    <mergeCell ref="F17:G17"/>
    <mergeCell ref="H17:I17"/>
    <mergeCell ref="I7:J9"/>
    <mergeCell ref="G11:H13"/>
    <mergeCell ref="I11:J13"/>
    <mergeCell ref="B15:C15"/>
    <mergeCell ref="D15:E15"/>
    <mergeCell ref="F15:G15"/>
    <mergeCell ref="H15:I15"/>
    <mergeCell ref="A1:B1"/>
    <mergeCell ref="G1:J1"/>
    <mergeCell ref="A2:J2"/>
    <mergeCell ref="A4:C4"/>
    <mergeCell ref="D4:J4"/>
    <mergeCell ref="B30:C30"/>
    <mergeCell ref="D30:E30"/>
    <mergeCell ref="F30:G30"/>
    <mergeCell ref="H30:I30"/>
    <mergeCell ref="B31:C31"/>
    <mergeCell ref="D31:E31"/>
    <mergeCell ref="F31:G31"/>
    <mergeCell ref="H31:I31"/>
    <mergeCell ref="B32:C32"/>
    <mergeCell ref="B28:C28"/>
    <mergeCell ref="D28:E28"/>
    <mergeCell ref="F28:G28"/>
    <mergeCell ref="B24:C24"/>
    <mergeCell ref="D24:E24"/>
    <mergeCell ref="F24:G24"/>
    <mergeCell ref="B26:C26"/>
    <mergeCell ref="D26:E26"/>
    <mergeCell ref="F26:G26"/>
    <mergeCell ref="B22:C22"/>
    <mergeCell ref="D22:E22"/>
    <mergeCell ref="F22:G22"/>
    <mergeCell ref="B18:C18"/>
    <mergeCell ref="D18:E18"/>
    <mergeCell ref="F18:G18"/>
    <mergeCell ref="B20:C20"/>
    <mergeCell ref="D20:E20"/>
    <mergeCell ref="F20:G20"/>
    <mergeCell ref="B16:C16"/>
    <mergeCell ref="D16:E16"/>
    <mergeCell ref="F16:G16"/>
    <mergeCell ref="A5:C5"/>
    <mergeCell ref="D5:J5"/>
    <mergeCell ref="G7:H9"/>
  </mergeCells>
  <phoneticPr fontId="2"/>
  <printOptions horizontalCentered="1"/>
  <pageMargins left="0.70866141732283472" right="0.70866141732283472" top="0.74803149606299213" bottom="0.74803149606299213" header="0.31496062992125984" footer="0.31496062992125984"/>
  <pageSetup paperSize="9" scale="83"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sheetPr>
  <dimension ref="A1:K48"/>
  <sheetViews>
    <sheetView view="pageBreakPreview" topLeftCell="A34" zoomScaleNormal="100" zoomScaleSheetLayoutView="100" workbookViewId="0">
      <selection activeCell="L10" sqref="L10"/>
    </sheetView>
  </sheetViews>
  <sheetFormatPr defaultRowHeight="12.75" x14ac:dyDescent="0.25"/>
  <cols>
    <col min="1" max="1" width="3.33203125" style="2184" customWidth="1"/>
    <col min="2" max="2" width="16.3984375" style="2184" customWidth="1"/>
    <col min="3" max="5" width="9.06640625" style="2184" customWidth="1"/>
    <col min="6" max="6" width="9.59765625" style="2184" customWidth="1"/>
    <col min="7" max="7" width="9.86328125" style="2184" customWidth="1"/>
    <col min="8" max="8" width="19.19921875" style="2184" customWidth="1"/>
    <col min="9" max="9" width="20.53125" style="2184" customWidth="1"/>
    <col min="10" max="257" width="9.06640625" style="2184"/>
    <col min="258" max="258" width="3.33203125" style="2184" customWidth="1"/>
    <col min="259" max="259" width="16.3984375" style="2184" customWidth="1"/>
    <col min="260" max="261" width="9.06640625" style="2184"/>
    <col min="262" max="263" width="9.19921875" style="2184" customWidth="1"/>
    <col min="264" max="264" width="17.46484375" style="2184" customWidth="1"/>
    <col min="265" max="265" width="17.86328125" style="2184" bestFit="1" customWidth="1"/>
    <col min="266" max="513" width="9.06640625" style="2184"/>
    <col min="514" max="514" width="3.33203125" style="2184" customWidth="1"/>
    <col min="515" max="515" width="16.3984375" style="2184" customWidth="1"/>
    <col min="516" max="517" width="9.06640625" style="2184"/>
    <col min="518" max="519" width="9.19921875" style="2184" customWidth="1"/>
    <col min="520" max="520" width="17.46484375" style="2184" customWidth="1"/>
    <col min="521" max="521" width="17.86328125" style="2184" bestFit="1" customWidth="1"/>
    <col min="522" max="769" width="9.06640625" style="2184"/>
    <col min="770" max="770" width="3.33203125" style="2184" customWidth="1"/>
    <col min="771" max="771" width="16.3984375" style="2184" customWidth="1"/>
    <col min="772" max="773" width="9.06640625" style="2184"/>
    <col min="774" max="775" width="9.19921875" style="2184" customWidth="1"/>
    <col min="776" max="776" width="17.46484375" style="2184" customWidth="1"/>
    <col min="777" max="777" width="17.86328125" style="2184" bestFit="1" customWidth="1"/>
    <col min="778" max="1025" width="9.06640625" style="2184"/>
    <col min="1026" max="1026" width="3.33203125" style="2184" customWidth="1"/>
    <col min="1027" max="1027" width="16.3984375" style="2184" customWidth="1"/>
    <col min="1028" max="1029" width="9.06640625" style="2184"/>
    <col min="1030" max="1031" width="9.19921875" style="2184" customWidth="1"/>
    <col min="1032" max="1032" width="17.46484375" style="2184" customWidth="1"/>
    <col min="1033" max="1033" width="17.86328125" style="2184" bestFit="1" customWidth="1"/>
    <col min="1034" max="1281" width="9.06640625" style="2184"/>
    <col min="1282" max="1282" width="3.33203125" style="2184" customWidth="1"/>
    <col min="1283" max="1283" width="16.3984375" style="2184" customWidth="1"/>
    <col min="1284" max="1285" width="9.06640625" style="2184"/>
    <col min="1286" max="1287" width="9.19921875" style="2184" customWidth="1"/>
    <col min="1288" max="1288" width="17.46484375" style="2184" customWidth="1"/>
    <col min="1289" max="1289" width="17.86328125" style="2184" bestFit="1" customWidth="1"/>
    <col min="1290" max="1537" width="9.06640625" style="2184"/>
    <col min="1538" max="1538" width="3.33203125" style="2184" customWidth="1"/>
    <col min="1539" max="1539" width="16.3984375" style="2184" customWidth="1"/>
    <col min="1540" max="1541" width="9.06640625" style="2184"/>
    <col min="1542" max="1543" width="9.19921875" style="2184" customWidth="1"/>
    <col min="1544" max="1544" width="17.46484375" style="2184" customWidth="1"/>
    <col min="1545" max="1545" width="17.86328125" style="2184" bestFit="1" customWidth="1"/>
    <col min="1546" max="1793" width="9.06640625" style="2184"/>
    <col min="1794" max="1794" width="3.33203125" style="2184" customWidth="1"/>
    <col min="1795" max="1795" width="16.3984375" style="2184" customWidth="1"/>
    <col min="1796" max="1797" width="9.06640625" style="2184"/>
    <col min="1798" max="1799" width="9.19921875" style="2184" customWidth="1"/>
    <col min="1800" max="1800" width="17.46484375" style="2184" customWidth="1"/>
    <col min="1801" max="1801" width="17.86328125" style="2184" bestFit="1" customWidth="1"/>
    <col min="1802" max="2049" width="9.06640625" style="2184"/>
    <col min="2050" max="2050" width="3.33203125" style="2184" customWidth="1"/>
    <col min="2051" max="2051" width="16.3984375" style="2184" customWidth="1"/>
    <col min="2052" max="2053" width="9.06640625" style="2184"/>
    <col min="2054" max="2055" width="9.19921875" style="2184" customWidth="1"/>
    <col min="2056" max="2056" width="17.46484375" style="2184" customWidth="1"/>
    <col min="2057" max="2057" width="17.86328125" style="2184" bestFit="1" customWidth="1"/>
    <col min="2058" max="2305" width="9.06640625" style="2184"/>
    <col min="2306" max="2306" width="3.33203125" style="2184" customWidth="1"/>
    <col min="2307" max="2307" width="16.3984375" style="2184" customWidth="1"/>
    <col min="2308" max="2309" width="9.06640625" style="2184"/>
    <col min="2310" max="2311" width="9.19921875" style="2184" customWidth="1"/>
    <col min="2312" max="2312" width="17.46484375" style="2184" customWidth="1"/>
    <col min="2313" max="2313" width="17.86328125" style="2184" bestFit="1" customWidth="1"/>
    <col min="2314" max="2561" width="9.06640625" style="2184"/>
    <col min="2562" max="2562" width="3.33203125" style="2184" customWidth="1"/>
    <col min="2563" max="2563" width="16.3984375" style="2184" customWidth="1"/>
    <col min="2564" max="2565" width="9.06640625" style="2184"/>
    <col min="2566" max="2567" width="9.19921875" style="2184" customWidth="1"/>
    <col min="2568" max="2568" width="17.46484375" style="2184" customWidth="1"/>
    <col min="2569" max="2569" width="17.86328125" style="2184" bestFit="1" customWidth="1"/>
    <col min="2570" max="2817" width="9.06640625" style="2184"/>
    <col min="2818" max="2818" width="3.33203125" style="2184" customWidth="1"/>
    <col min="2819" max="2819" width="16.3984375" style="2184" customWidth="1"/>
    <col min="2820" max="2821" width="9.06640625" style="2184"/>
    <col min="2822" max="2823" width="9.19921875" style="2184" customWidth="1"/>
    <col min="2824" max="2824" width="17.46484375" style="2184" customWidth="1"/>
    <col min="2825" max="2825" width="17.86328125" style="2184" bestFit="1" customWidth="1"/>
    <col min="2826" max="3073" width="9.06640625" style="2184"/>
    <col min="3074" max="3074" width="3.33203125" style="2184" customWidth="1"/>
    <col min="3075" max="3075" width="16.3984375" style="2184" customWidth="1"/>
    <col min="3076" max="3077" width="9.06640625" style="2184"/>
    <col min="3078" max="3079" width="9.19921875" style="2184" customWidth="1"/>
    <col min="3080" max="3080" width="17.46484375" style="2184" customWidth="1"/>
    <col min="3081" max="3081" width="17.86328125" style="2184" bestFit="1" customWidth="1"/>
    <col min="3082" max="3329" width="9.06640625" style="2184"/>
    <col min="3330" max="3330" width="3.33203125" style="2184" customWidth="1"/>
    <col min="3331" max="3331" width="16.3984375" style="2184" customWidth="1"/>
    <col min="3332" max="3333" width="9.06640625" style="2184"/>
    <col min="3334" max="3335" width="9.19921875" style="2184" customWidth="1"/>
    <col min="3336" max="3336" width="17.46484375" style="2184" customWidth="1"/>
    <col min="3337" max="3337" width="17.86328125" style="2184" bestFit="1" customWidth="1"/>
    <col min="3338" max="3585" width="9.06640625" style="2184"/>
    <col min="3586" max="3586" width="3.33203125" style="2184" customWidth="1"/>
    <col min="3587" max="3587" width="16.3984375" style="2184" customWidth="1"/>
    <col min="3588" max="3589" width="9.06640625" style="2184"/>
    <col min="3590" max="3591" width="9.19921875" style="2184" customWidth="1"/>
    <col min="3592" max="3592" width="17.46484375" style="2184" customWidth="1"/>
    <col min="3593" max="3593" width="17.86328125" style="2184" bestFit="1" customWidth="1"/>
    <col min="3594" max="3841" width="9.06640625" style="2184"/>
    <col min="3842" max="3842" width="3.33203125" style="2184" customWidth="1"/>
    <col min="3843" max="3843" width="16.3984375" style="2184" customWidth="1"/>
    <col min="3844" max="3845" width="9.06640625" style="2184"/>
    <col min="3846" max="3847" width="9.19921875" style="2184" customWidth="1"/>
    <col min="3848" max="3848" width="17.46484375" style="2184" customWidth="1"/>
    <col min="3849" max="3849" width="17.86328125" style="2184" bestFit="1" customWidth="1"/>
    <col min="3850" max="4097" width="9.06640625" style="2184"/>
    <col min="4098" max="4098" width="3.33203125" style="2184" customWidth="1"/>
    <col min="4099" max="4099" width="16.3984375" style="2184" customWidth="1"/>
    <col min="4100" max="4101" width="9.06640625" style="2184"/>
    <col min="4102" max="4103" width="9.19921875" style="2184" customWidth="1"/>
    <col min="4104" max="4104" width="17.46484375" style="2184" customWidth="1"/>
    <col min="4105" max="4105" width="17.86328125" style="2184" bestFit="1" customWidth="1"/>
    <col min="4106" max="4353" width="9.06640625" style="2184"/>
    <col min="4354" max="4354" width="3.33203125" style="2184" customWidth="1"/>
    <col min="4355" max="4355" width="16.3984375" style="2184" customWidth="1"/>
    <col min="4356" max="4357" width="9.06640625" style="2184"/>
    <col min="4358" max="4359" width="9.19921875" style="2184" customWidth="1"/>
    <col min="4360" max="4360" width="17.46484375" style="2184" customWidth="1"/>
    <col min="4361" max="4361" width="17.86328125" style="2184" bestFit="1" customWidth="1"/>
    <col min="4362" max="4609" width="9.06640625" style="2184"/>
    <col min="4610" max="4610" width="3.33203125" style="2184" customWidth="1"/>
    <col min="4611" max="4611" width="16.3984375" style="2184" customWidth="1"/>
    <col min="4612" max="4613" width="9.06640625" style="2184"/>
    <col min="4614" max="4615" width="9.19921875" style="2184" customWidth="1"/>
    <col min="4616" max="4616" width="17.46484375" style="2184" customWidth="1"/>
    <col min="4617" max="4617" width="17.86328125" style="2184" bestFit="1" customWidth="1"/>
    <col min="4618" max="4865" width="9.06640625" style="2184"/>
    <col min="4866" max="4866" width="3.33203125" style="2184" customWidth="1"/>
    <col min="4867" max="4867" width="16.3984375" style="2184" customWidth="1"/>
    <col min="4868" max="4869" width="9.06640625" style="2184"/>
    <col min="4870" max="4871" width="9.19921875" style="2184" customWidth="1"/>
    <col min="4872" max="4872" width="17.46484375" style="2184" customWidth="1"/>
    <col min="4873" max="4873" width="17.86328125" style="2184" bestFit="1" customWidth="1"/>
    <col min="4874" max="5121" width="9.06640625" style="2184"/>
    <col min="5122" max="5122" width="3.33203125" style="2184" customWidth="1"/>
    <col min="5123" max="5123" width="16.3984375" style="2184" customWidth="1"/>
    <col min="5124" max="5125" width="9.06640625" style="2184"/>
    <col min="5126" max="5127" width="9.19921875" style="2184" customWidth="1"/>
    <col min="5128" max="5128" width="17.46484375" style="2184" customWidth="1"/>
    <col min="5129" max="5129" width="17.86328125" style="2184" bestFit="1" customWidth="1"/>
    <col min="5130" max="5377" width="9.06640625" style="2184"/>
    <col min="5378" max="5378" width="3.33203125" style="2184" customWidth="1"/>
    <col min="5379" max="5379" width="16.3984375" style="2184" customWidth="1"/>
    <col min="5380" max="5381" width="9.06640625" style="2184"/>
    <col min="5382" max="5383" width="9.19921875" style="2184" customWidth="1"/>
    <col min="5384" max="5384" width="17.46484375" style="2184" customWidth="1"/>
    <col min="5385" max="5385" width="17.86328125" style="2184" bestFit="1" customWidth="1"/>
    <col min="5386" max="5633" width="9.06640625" style="2184"/>
    <col min="5634" max="5634" width="3.33203125" style="2184" customWidth="1"/>
    <col min="5635" max="5635" width="16.3984375" style="2184" customWidth="1"/>
    <col min="5636" max="5637" width="9.06640625" style="2184"/>
    <col min="5638" max="5639" width="9.19921875" style="2184" customWidth="1"/>
    <col min="5640" max="5640" width="17.46484375" style="2184" customWidth="1"/>
    <col min="5641" max="5641" width="17.86328125" style="2184" bestFit="1" customWidth="1"/>
    <col min="5642" max="5889" width="9.06640625" style="2184"/>
    <col min="5890" max="5890" width="3.33203125" style="2184" customWidth="1"/>
    <col min="5891" max="5891" width="16.3984375" style="2184" customWidth="1"/>
    <col min="5892" max="5893" width="9.06640625" style="2184"/>
    <col min="5894" max="5895" width="9.19921875" style="2184" customWidth="1"/>
    <col min="5896" max="5896" width="17.46484375" style="2184" customWidth="1"/>
    <col min="5897" max="5897" width="17.86328125" style="2184" bestFit="1" customWidth="1"/>
    <col min="5898" max="6145" width="9.06640625" style="2184"/>
    <col min="6146" max="6146" width="3.33203125" style="2184" customWidth="1"/>
    <col min="6147" max="6147" width="16.3984375" style="2184" customWidth="1"/>
    <col min="6148" max="6149" width="9.06640625" style="2184"/>
    <col min="6150" max="6151" width="9.19921875" style="2184" customWidth="1"/>
    <col min="6152" max="6152" width="17.46484375" style="2184" customWidth="1"/>
    <col min="6153" max="6153" width="17.86328125" style="2184" bestFit="1" customWidth="1"/>
    <col min="6154" max="6401" width="9.06640625" style="2184"/>
    <col min="6402" max="6402" width="3.33203125" style="2184" customWidth="1"/>
    <col min="6403" max="6403" width="16.3984375" style="2184" customWidth="1"/>
    <col min="6404" max="6405" width="9.06640625" style="2184"/>
    <col min="6406" max="6407" width="9.19921875" style="2184" customWidth="1"/>
    <col min="6408" max="6408" width="17.46484375" style="2184" customWidth="1"/>
    <col min="6409" max="6409" width="17.86328125" style="2184" bestFit="1" customWidth="1"/>
    <col min="6410" max="6657" width="9.06640625" style="2184"/>
    <col min="6658" max="6658" width="3.33203125" style="2184" customWidth="1"/>
    <col min="6659" max="6659" width="16.3984375" style="2184" customWidth="1"/>
    <col min="6660" max="6661" width="9.06640625" style="2184"/>
    <col min="6662" max="6663" width="9.19921875" style="2184" customWidth="1"/>
    <col min="6664" max="6664" width="17.46484375" style="2184" customWidth="1"/>
    <col min="6665" max="6665" width="17.86328125" style="2184" bestFit="1" customWidth="1"/>
    <col min="6666" max="6913" width="9.06640625" style="2184"/>
    <col min="6914" max="6914" width="3.33203125" style="2184" customWidth="1"/>
    <col min="6915" max="6915" width="16.3984375" style="2184" customWidth="1"/>
    <col min="6916" max="6917" width="9.06640625" style="2184"/>
    <col min="6918" max="6919" width="9.19921875" style="2184" customWidth="1"/>
    <col min="6920" max="6920" width="17.46484375" style="2184" customWidth="1"/>
    <col min="6921" max="6921" width="17.86328125" style="2184" bestFit="1" customWidth="1"/>
    <col min="6922" max="7169" width="9.06640625" style="2184"/>
    <col min="7170" max="7170" width="3.33203125" style="2184" customWidth="1"/>
    <col min="7171" max="7171" width="16.3984375" style="2184" customWidth="1"/>
    <col min="7172" max="7173" width="9.06640625" style="2184"/>
    <col min="7174" max="7175" width="9.19921875" style="2184" customWidth="1"/>
    <col min="7176" max="7176" width="17.46484375" style="2184" customWidth="1"/>
    <col min="7177" max="7177" width="17.86328125" style="2184" bestFit="1" customWidth="1"/>
    <col min="7178" max="7425" width="9.06640625" style="2184"/>
    <col min="7426" max="7426" width="3.33203125" style="2184" customWidth="1"/>
    <col min="7427" max="7427" width="16.3984375" style="2184" customWidth="1"/>
    <col min="7428" max="7429" width="9.06640625" style="2184"/>
    <col min="7430" max="7431" width="9.19921875" style="2184" customWidth="1"/>
    <col min="7432" max="7432" width="17.46484375" style="2184" customWidth="1"/>
    <col min="7433" max="7433" width="17.86328125" style="2184" bestFit="1" customWidth="1"/>
    <col min="7434" max="7681" width="9.06640625" style="2184"/>
    <col min="7682" max="7682" width="3.33203125" style="2184" customWidth="1"/>
    <col min="7683" max="7683" width="16.3984375" style="2184" customWidth="1"/>
    <col min="7684" max="7685" width="9.06640625" style="2184"/>
    <col min="7686" max="7687" width="9.19921875" style="2184" customWidth="1"/>
    <col min="7688" max="7688" width="17.46484375" style="2184" customWidth="1"/>
    <col min="7689" max="7689" width="17.86328125" style="2184" bestFit="1" customWidth="1"/>
    <col min="7690" max="7937" width="9.06640625" style="2184"/>
    <col min="7938" max="7938" width="3.33203125" style="2184" customWidth="1"/>
    <col min="7939" max="7939" width="16.3984375" style="2184" customWidth="1"/>
    <col min="7940" max="7941" width="9.06640625" style="2184"/>
    <col min="7942" max="7943" width="9.19921875" style="2184" customWidth="1"/>
    <col min="7944" max="7944" width="17.46484375" style="2184" customWidth="1"/>
    <col min="7945" max="7945" width="17.86328125" style="2184" bestFit="1" customWidth="1"/>
    <col min="7946" max="8193" width="9.06640625" style="2184"/>
    <col min="8194" max="8194" width="3.33203125" style="2184" customWidth="1"/>
    <col min="8195" max="8195" width="16.3984375" style="2184" customWidth="1"/>
    <col min="8196" max="8197" width="9.06640625" style="2184"/>
    <col min="8198" max="8199" width="9.19921875" style="2184" customWidth="1"/>
    <col min="8200" max="8200" width="17.46484375" style="2184" customWidth="1"/>
    <col min="8201" max="8201" width="17.86328125" style="2184" bestFit="1" customWidth="1"/>
    <col min="8202" max="8449" width="9.06640625" style="2184"/>
    <col min="8450" max="8450" width="3.33203125" style="2184" customWidth="1"/>
    <col min="8451" max="8451" width="16.3984375" style="2184" customWidth="1"/>
    <col min="8452" max="8453" width="9.06640625" style="2184"/>
    <col min="8454" max="8455" width="9.19921875" style="2184" customWidth="1"/>
    <col min="8456" max="8456" width="17.46484375" style="2184" customWidth="1"/>
    <col min="8457" max="8457" width="17.86328125" style="2184" bestFit="1" customWidth="1"/>
    <col min="8458" max="8705" width="9.06640625" style="2184"/>
    <col min="8706" max="8706" width="3.33203125" style="2184" customWidth="1"/>
    <col min="8707" max="8707" width="16.3984375" style="2184" customWidth="1"/>
    <col min="8708" max="8709" width="9.06640625" style="2184"/>
    <col min="8710" max="8711" width="9.19921875" style="2184" customWidth="1"/>
    <col min="8712" max="8712" width="17.46484375" style="2184" customWidth="1"/>
    <col min="8713" max="8713" width="17.86328125" style="2184" bestFit="1" customWidth="1"/>
    <col min="8714" max="8961" width="9.06640625" style="2184"/>
    <col min="8962" max="8962" width="3.33203125" style="2184" customWidth="1"/>
    <col min="8963" max="8963" width="16.3984375" style="2184" customWidth="1"/>
    <col min="8964" max="8965" width="9.06640625" style="2184"/>
    <col min="8966" max="8967" width="9.19921875" style="2184" customWidth="1"/>
    <col min="8968" max="8968" width="17.46484375" style="2184" customWidth="1"/>
    <col min="8969" max="8969" width="17.86328125" style="2184" bestFit="1" customWidth="1"/>
    <col min="8970" max="9217" width="9.06640625" style="2184"/>
    <col min="9218" max="9218" width="3.33203125" style="2184" customWidth="1"/>
    <col min="9219" max="9219" width="16.3984375" style="2184" customWidth="1"/>
    <col min="9220" max="9221" width="9.06640625" style="2184"/>
    <col min="9222" max="9223" width="9.19921875" style="2184" customWidth="1"/>
    <col min="9224" max="9224" width="17.46484375" style="2184" customWidth="1"/>
    <col min="9225" max="9225" width="17.86328125" style="2184" bestFit="1" customWidth="1"/>
    <col min="9226" max="9473" width="9.06640625" style="2184"/>
    <col min="9474" max="9474" width="3.33203125" style="2184" customWidth="1"/>
    <col min="9475" max="9475" width="16.3984375" style="2184" customWidth="1"/>
    <col min="9476" max="9477" width="9.06640625" style="2184"/>
    <col min="9478" max="9479" width="9.19921875" style="2184" customWidth="1"/>
    <col min="9480" max="9480" width="17.46484375" style="2184" customWidth="1"/>
    <col min="9481" max="9481" width="17.86328125" style="2184" bestFit="1" customWidth="1"/>
    <col min="9482" max="9729" width="9.06640625" style="2184"/>
    <col min="9730" max="9730" width="3.33203125" style="2184" customWidth="1"/>
    <col min="9731" max="9731" width="16.3984375" style="2184" customWidth="1"/>
    <col min="9732" max="9733" width="9.06640625" style="2184"/>
    <col min="9734" max="9735" width="9.19921875" style="2184" customWidth="1"/>
    <col min="9736" max="9736" width="17.46484375" style="2184" customWidth="1"/>
    <col min="9737" max="9737" width="17.86328125" style="2184" bestFit="1" customWidth="1"/>
    <col min="9738" max="9985" width="9.06640625" style="2184"/>
    <col min="9986" max="9986" width="3.33203125" style="2184" customWidth="1"/>
    <col min="9987" max="9987" width="16.3984375" style="2184" customWidth="1"/>
    <col min="9988" max="9989" width="9.06640625" style="2184"/>
    <col min="9990" max="9991" width="9.19921875" style="2184" customWidth="1"/>
    <col min="9992" max="9992" width="17.46484375" style="2184" customWidth="1"/>
    <col min="9993" max="9993" width="17.86328125" style="2184" bestFit="1" customWidth="1"/>
    <col min="9994" max="10241" width="9.06640625" style="2184"/>
    <col min="10242" max="10242" width="3.33203125" style="2184" customWidth="1"/>
    <col min="10243" max="10243" width="16.3984375" style="2184" customWidth="1"/>
    <col min="10244" max="10245" width="9.06640625" style="2184"/>
    <col min="10246" max="10247" width="9.19921875" style="2184" customWidth="1"/>
    <col min="10248" max="10248" width="17.46484375" style="2184" customWidth="1"/>
    <col min="10249" max="10249" width="17.86328125" style="2184" bestFit="1" customWidth="1"/>
    <col min="10250" max="10497" width="9.06640625" style="2184"/>
    <col min="10498" max="10498" width="3.33203125" style="2184" customWidth="1"/>
    <col min="10499" max="10499" width="16.3984375" style="2184" customWidth="1"/>
    <col min="10500" max="10501" width="9.06640625" style="2184"/>
    <col min="10502" max="10503" width="9.19921875" style="2184" customWidth="1"/>
    <col min="10504" max="10504" width="17.46484375" style="2184" customWidth="1"/>
    <col min="10505" max="10505" width="17.86328125" style="2184" bestFit="1" customWidth="1"/>
    <col min="10506" max="10753" width="9.06640625" style="2184"/>
    <col min="10754" max="10754" width="3.33203125" style="2184" customWidth="1"/>
    <col min="10755" max="10755" width="16.3984375" style="2184" customWidth="1"/>
    <col min="10756" max="10757" width="9.06640625" style="2184"/>
    <col min="10758" max="10759" width="9.19921875" style="2184" customWidth="1"/>
    <col min="10760" max="10760" width="17.46484375" style="2184" customWidth="1"/>
    <col min="10761" max="10761" width="17.86328125" style="2184" bestFit="1" customWidth="1"/>
    <col min="10762" max="11009" width="9.06640625" style="2184"/>
    <col min="11010" max="11010" width="3.33203125" style="2184" customWidth="1"/>
    <col min="11011" max="11011" width="16.3984375" style="2184" customWidth="1"/>
    <col min="11012" max="11013" width="9.06640625" style="2184"/>
    <col min="11014" max="11015" width="9.19921875" style="2184" customWidth="1"/>
    <col min="11016" max="11016" width="17.46484375" style="2184" customWidth="1"/>
    <col min="11017" max="11017" width="17.86328125" style="2184" bestFit="1" customWidth="1"/>
    <col min="11018" max="11265" width="9.06640625" style="2184"/>
    <col min="11266" max="11266" width="3.33203125" style="2184" customWidth="1"/>
    <col min="11267" max="11267" width="16.3984375" style="2184" customWidth="1"/>
    <col min="11268" max="11269" width="9.06640625" style="2184"/>
    <col min="11270" max="11271" width="9.19921875" style="2184" customWidth="1"/>
    <col min="11272" max="11272" width="17.46484375" style="2184" customWidth="1"/>
    <col min="11273" max="11273" width="17.86328125" style="2184" bestFit="1" customWidth="1"/>
    <col min="11274" max="11521" width="9.06640625" style="2184"/>
    <col min="11522" max="11522" width="3.33203125" style="2184" customWidth="1"/>
    <col min="11523" max="11523" width="16.3984375" style="2184" customWidth="1"/>
    <col min="11524" max="11525" width="9.06640625" style="2184"/>
    <col min="11526" max="11527" width="9.19921875" style="2184" customWidth="1"/>
    <col min="11528" max="11528" width="17.46484375" style="2184" customWidth="1"/>
    <col min="11529" max="11529" width="17.86328125" style="2184" bestFit="1" customWidth="1"/>
    <col min="11530" max="11777" width="9.06640625" style="2184"/>
    <col min="11778" max="11778" width="3.33203125" style="2184" customWidth="1"/>
    <col min="11779" max="11779" width="16.3984375" style="2184" customWidth="1"/>
    <col min="11780" max="11781" width="9.06640625" style="2184"/>
    <col min="11782" max="11783" width="9.19921875" style="2184" customWidth="1"/>
    <col min="11784" max="11784" width="17.46484375" style="2184" customWidth="1"/>
    <col min="11785" max="11785" width="17.86328125" style="2184" bestFit="1" customWidth="1"/>
    <col min="11786" max="12033" width="9.06640625" style="2184"/>
    <col min="12034" max="12034" width="3.33203125" style="2184" customWidth="1"/>
    <col min="12035" max="12035" width="16.3984375" style="2184" customWidth="1"/>
    <col min="12036" max="12037" width="9.06640625" style="2184"/>
    <col min="12038" max="12039" width="9.19921875" style="2184" customWidth="1"/>
    <col min="12040" max="12040" width="17.46484375" style="2184" customWidth="1"/>
    <col min="12041" max="12041" width="17.86328125" style="2184" bestFit="1" customWidth="1"/>
    <col min="12042" max="12289" width="9.06640625" style="2184"/>
    <col min="12290" max="12290" width="3.33203125" style="2184" customWidth="1"/>
    <col min="12291" max="12291" width="16.3984375" style="2184" customWidth="1"/>
    <col min="12292" max="12293" width="9.06640625" style="2184"/>
    <col min="12294" max="12295" width="9.19921875" style="2184" customWidth="1"/>
    <col min="12296" max="12296" width="17.46484375" style="2184" customWidth="1"/>
    <col min="12297" max="12297" width="17.86328125" style="2184" bestFit="1" customWidth="1"/>
    <col min="12298" max="12545" width="9.06640625" style="2184"/>
    <col min="12546" max="12546" width="3.33203125" style="2184" customWidth="1"/>
    <col min="12547" max="12547" width="16.3984375" style="2184" customWidth="1"/>
    <col min="12548" max="12549" width="9.06640625" style="2184"/>
    <col min="12550" max="12551" width="9.19921875" style="2184" customWidth="1"/>
    <col min="12552" max="12552" width="17.46484375" style="2184" customWidth="1"/>
    <col min="12553" max="12553" width="17.86328125" style="2184" bestFit="1" customWidth="1"/>
    <col min="12554" max="12801" width="9.06640625" style="2184"/>
    <col min="12802" max="12802" width="3.33203125" style="2184" customWidth="1"/>
    <col min="12803" max="12803" width="16.3984375" style="2184" customWidth="1"/>
    <col min="12804" max="12805" width="9.06640625" style="2184"/>
    <col min="12806" max="12807" width="9.19921875" style="2184" customWidth="1"/>
    <col min="12808" max="12808" width="17.46484375" style="2184" customWidth="1"/>
    <col min="12809" max="12809" width="17.86328125" style="2184" bestFit="1" customWidth="1"/>
    <col min="12810" max="13057" width="9.06640625" style="2184"/>
    <col min="13058" max="13058" width="3.33203125" style="2184" customWidth="1"/>
    <col min="13059" max="13059" width="16.3984375" style="2184" customWidth="1"/>
    <col min="13060" max="13061" width="9.06640625" style="2184"/>
    <col min="13062" max="13063" width="9.19921875" style="2184" customWidth="1"/>
    <col min="13064" max="13064" width="17.46484375" style="2184" customWidth="1"/>
    <col min="13065" max="13065" width="17.86328125" style="2184" bestFit="1" customWidth="1"/>
    <col min="13066" max="13313" width="9.06640625" style="2184"/>
    <col min="13314" max="13314" width="3.33203125" style="2184" customWidth="1"/>
    <col min="13315" max="13315" width="16.3984375" style="2184" customWidth="1"/>
    <col min="13316" max="13317" width="9.06640625" style="2184"/>
    <col min="13318" max="13319" width="9.19921875" style="2184" customWidth="1"/>
    <col min="13320" max="13320" width="17.46484375" style="2184" customWidth="1"/>
    <col min="13321" max="13321" width="17.86328125" style="2184" bestFit="1" customWidth="1"/>
    <col min="13322" max="13569" width="9.06640625" style="2184"/>
    <col min="13570" max="13570" width="3.33203125" style="2184" customWidth="1"/>
    <col min="13571" max="13571" width="16.3984375" style="2184" customWidth="1"/>
    <col min="13572" max="13573" width="9.06640625" style="2184"/>
    <col min="13574" max="13575" width="9.19921875" style="2184" customWidth="1"/>
    <col min="13576" max="13576" width="17.46484375" style="2184" customWidth="1"/>
    <col min="13577" max="13577" width="17.86328125" style="2184" bestFit="1" customWidth="1"/>
    <col min="13578" max="13825" width="9.06640625" style="2184"/>
    <col min="13826" max="13826" width="3.33203125" style="2184" customWidth="1"/>
    <col min="13827" max="13827" width="16.3984375" style="2184" customWidth="1"/>
    <col min="13828" max="13829" width="9.06640625" style="2184"/>
    <col min="13830" max="13831" width="9.19921875" style="2184" customWidth="1"/>
    <col min="13832" max="13832" width="17.46484375" style="2184" customWidth="1"/>
    <col min="13833" max="13833" width="17.86328125" style="2184" bestFit="1" customWidth="1"/>
    <col min="13834" max="14081" width="9.06640625" style="2184"/>
    <col min="14082" max="14082" width="3.33203125" style="2184" customWidth="1"/>
    <col min="14083" max="14083" width="16.3984375" style="2184" customWidth="1"/>
    <col min="14084" max="14085" width="9.06640625" style="2184"/>
    <col min="14086" max="14087" width="9.19921875" style="2184" customWidth="1"/>
    <col min="14088" max="14088" width="17.46484375" style="2184" customWidth="1"/>
    <col min="14089" max="14089" width="17.86328125" style="2184" bestFit="1" customWidth="1"/>
    <col min="14090" max="14337" width="9.06640625" style="2184"/>
    <col min="14338" max="14338" width="3.33203125" style="2184" customWidth="1"/>
    <col min="14339" max="14339" width="16.3984375" style="2184" customWidth="1"/>
    <col min="14340" max="14341" width="9.06640625" style="2184"/>
    <col min="14342" max="14343" width="9.19921875" style="2184" customWidth="1"/>
    <col min="14344" max="14344" width="17.46484375" style="2184" customWidth="1"/>
    <col min="14345" max="14345" width="17.86328125" style="2184" bestFit="1" customWidth="1"/>
    <col min="14346" max="14593" width="9.06640625" style="2184"/>
    <col min="14594" max="14594" width="3.33203125" style="2184" customWidth="1"/>
    <col min="14595" max="14595" width="16.3984375" style="2184" customWidth="1"/>
    <col min="14596" max="14597" width="9.06640625" style="2184"/>
    <col min="14598" max="14599" width="9.19921875" style="2184" customWidth="1"/>
    <col min="14600" max="14600" width="17.46484375" style="2184" customWidth="1"/>
    <col min="14601" max="14601" width="17.86328125" style="2184" bestFit="1" customWidth="1"/>
    <col min="14602" max="14849" width="9.06640625" style="2184"/>
    <col min="14850" max="14850" width="3.33203125" style="2184" customWidth="1"/>
    <col min="14851" max="14851" width="16.3984375" style="2184" customWidth="1"/>
    <col min="14852" max="14853" width="9.06640625" style="2184"/>
    <col min="14854" max="14855" width="9.19921875" style="2184" customWidth="1"/>
    <col min="14856" max="14856" width="17.46484375" style="2184" customWidth="1"/>
    <col min="14857" max="14857" width="17.86328125" style="2184" bestFit="1" customWidth="1"/>
    <col min="14858" max="15105" width="9.06640625" style="2184"/>
    <col min="15106" max="15106" width="3.33203125" style="2184" customWidth="1"/>
    <col min="15107" max="15107" width="16.3984375" style="2184" customWidth="1"/>
    <col min="15108" max="15109" width="9.06640625" style="2184"/>
    <col min="15110" max="15111" width="9.19921875" style="2184" customWidth="1"/>
    <col min="15112" max="15112" width="17.46484375" style="2184" customWidth="1"/>
    <col min="15113" max="15113" width="17.86328125" style="2184" bestFit="1" customWidth="1"/>
    <col min="15114" max="15361" width="9.06640625" style="2184"/>
    <col min="15362" max="15362" width="3.33203125" style="2184" customWidth="1"/>
    <col min="15363" max="15363" width="16.3984375" style="2184" customWidth="1"/>
    <col min="15364" max="15365" width="9.06640625" style="2184"/>
    <col min="15366" max="15367" width="9.19921875" style="2184" customWidth="1"/>
    <col min="15368" max="15368" width="17.46484375" style="2184" customWidth="1"/>
    <col min="15369" max="15369" width="17.86328125" style="2184" bestFit="1" customWidth="1"/>
    <col min="15370" max="15617" width="9.06640625" style="2184"/>
    <col min="15618" max="15618" width="3.33203125" style="2184" customWidth="1"/>
    <col min="15619" max="15619" width="16.3984375" style="2184" customWidth="1"/>
    <col min="15620" max="15621" width="9.06640625" style="2184"/>
    <col min="15622" max="15623" width="9.19921875" style="2184" customWidth="1"/>
    <col min="15624" max="15624" width="17.46484375" style="2184" customWidth="1"/>
    <col min="15625" max="15625" width="17.86328125" style="2184" bestFit="1" customWidth="1"/>
    <col min="15626" max="15873" width="9.06640625" style="2184"/>
    <col min="15874" max="15874" width="3.33203125" style="2184" customWidth="1"/>
    <col min="15875" max="15875" width="16.3984375" style="2184" customWidth="1"/>
    <col min="15876" max="15877" width="9.06640625" style="2184"/>
    <col min="15878" max="15879" width="9.19921875" style="2184" customWidth="1"/>
    <col min="15880" max="15880" width="17.46484375" style="2184" customWidth="1"/>
    <col min="15881" max="15881" width="17.86328125" style="2184" bestFit="1" customWidth="1"/>
    <col min="15882" max="16129" width="9.06640625" style="2184"/>
    <col min="16130" max="16130" width="3.33203125" style="2184" customWidth="1"/>
    <col min="16131" max="16131" width="16.3984375" style="2184" customWidth="1"/>
    <col min="16132" max="16133" width="9.06640625" style="2184"/>
    <col min="16134" max="16135" width="9.19921875" style="2184" customWidth="1"/>
    <col min="16136" max="16136" width="17.46484375" style="2184" customWidth="1"/>
    <col min="16137" max="16137" width="17.86328125" style="2184" bestFit="1" customWidth="1"/>
    <col min="16138" max="16384" width="9.06640625" style="2184"/>
  </cols>
  <sheetData>
    <row r="1" spans="1:11" ht="27.75" customHeight="1" x14ac:dyDescent="0.25">
      <c r="A1" s="2183"/>
      <c r="B1" s="2183"/>
      <c r="I1" s="2185" t="s">
        <v>188</v>
      </c>
    </row>
    <row r="2" spans="1:11" ht="56.25" customHeight="1" x14ac:dyDescent="0.25">
      <c r="A2" s="2186" t="s">
        <v>815</v>
      </c>
      <c r="B2" s="2186"/>
      <c r="C2" s="2186"/>
      <c r="D2" s="2186"/>
      <c r="E2" s="2186"/>
      <c r="F2" s="2186"/>
      <c r="G2" s="2186"/>
      <c r="H2" s="2186"/>
      <c r="I2" s="2186"/>
    </row>
    <row r="3" spans="1:11" ht="15" customHeight="1" x14ac:dyDescent="0.25">
      <c r="A3" s="2187"/>
      <c r="B3" s="2187"/>
      <c r="C3" s="2187"/>
      <c r="D3" s="2187"/>
      <c r="E3" s="2187"/>
      <c r="F3" s="2187"/>
      <c r="G3" s="2187"/>
      <c r="H3" s="2187"/>
      <c r="I3" s="2187"/>
    </row>
    <row r="4" spans="1:11" ht="30" customHeight="1" x14ac:dyDescent="0.25">
      <c r="A4" s="2188" t="s">
        <v>62</v>
      </c>
      <c r="B4" s="2189"/>
      <c r="C4" s="2189"/>
      <c r="D4" s="2190"/>
      <c r="E4" s="2191"/>
      <c r="F4" s="2192"/>
      <c r="G4" s="2192"/>
      <c r="H4" s="2192"/>
      <c r="I4" s="2193"/>
      <c r="J4" s="2194"/>
      <c r="K4" s="2194"/>
    </row>
    <row r="5" spans="1:11" ht="30" customHeight="1" x14ac:dyDescent="0.25">
      <c r="A5" s="2188" t="s">
        <v>28</v>
      </c>
      <c r="B5" s="2189"/>
      <c r="C5" s="2189"/>
      <c r="D5" s="2190"/>
      <c r="E5" s="2191" t="s">
        <v>808</v>
      </c>
      <c r="F5" s="2192"/>
      <c r="G5" s="2192"/>
      <c r="H5" s="2192"/>
      <c r="I5" s="2193"/>
      <c r="J5" s="2194"/>
      <c r="K5" s="2194"/>
    </row>
    <row r="6" spans="1:11" ht="15" customHeight="1" x14ac:dyDescent="0.25">
      <c r="A6" s="2187"/>
      <c r="B6" s="2187"/>
      <c r="C6" s="2187"/>
      <c r="D6" s="2187"/>
      <c r="E6" s="2187"/>
      <c r="F6" s="2187"/>
      <c r="G6" s="2187"/>
      <c r="H6" s="2187"/>
      <c r="I6" s="2187"/>
    </row>
    <row r="7" spans="1:11" ht="17.25" customHeight="1" x14ac:dyDescent="0.25">
      <c r="A7" s="2195"/>
      <c r="B7" s="2195"/>
      <c r="C7" s="2195"/>
      <c r="D7" s="2195"/>
      <c r="E7" s="2196"/>
      <c r="F7" s="2197" t="s">
        <v>816</v>
      </c>
      <c r="G7" s="2198"/>
      <c r="H7" s="2199" t="s">
        <v>810</v>
      </c>
      <c r="I7" s="2199"/>
    </row>
    <row r="8" spans="1:11" ht="17.25" customHeight="1" x14ac:dyDescent="0.25">
      <c r="A8" s="2195"/>
      <c r="B8" s="2195"/>
      <c r="C8" s="2195"/>
      <c r="D8" s="2195"/>
      <c r="E8" s="2196"/>
      <c r="F8" s="2200"/>
      <c r="G8" s="2200"/>
      <c r="H8" s="2199"/>
      <c r="I8" s="2199"/>
    </row>
    <row r="9" spans="1:11" ht="17.25" customHeight="1" x14ac:dyDescent="0.25">
      <c r="A9" s="2195"/>
      <c r="B9" s="2195"/>
      <c r="C9" s="2195"/>
      <c r="D9" s="2195"/>
      <c r="E9" s="2196"/>
      <c r="F9" s="2201"/>
      <c r="G9" s="2201"/>
      <c r="H9" s="2199"/>
      <c r="I9" s="2199"/>
    </row>
    <row r="10" spans="1:11" ht="17.25" customHeight="1" x14ac:dyDescent="0.25">
      <c r="A10" s="2202"/>
      <c r="B10" s="2202"/>
      <c r="C10" s="2203"/>
      <c r="D10" s="2203"/>
      <c r="E10" s="2203"/>
      <c r="F10" s="2204"/>
      <c r="G10" s="2204"/>
      <c r="H10" s="2204"/>
      <c r="I10" s="2205"/>
    </row>
    <row r="11" spans="1:11" ht="17.25" customHeight="1" x14ac:dyDescent="0.25">
      <c r="A11" s="2202"/>
      <c r="B11" s="2202"/>
      <c r="C11" s="2203"/>
      <c r="D11" s="2203"/>
      <c r="E11" s="2203"/>
      <c r="F11" s="2206" t="s">
        <v>809</v>
      </c>
      <c r="G11" s="2207"/>
      <c r="H11" s="2208" t="s">
        <v>810</v>
      </c>
      <c r="I11" s="2209"/>
    </row>
    <row r="12" spans="1:11" ht="17.25" customHeight="1" x14ac:dyDescent="0.25">
      <c r="A12" s="2202"/>
      <c r="B12" s="2202"/>
      <c r="C12" s="2203"/>
      <c r="D12" s="2203"/>
      <c r="E12" s="2203"/>
      <c r="F12" s="2210"/>
      <c r="G12" s="2211"/>
      <c r="H12" s="2212"/>
      <c r="I12" s="2213"/>
    </row>
    <row r="13" spans="1:11" ht="17.25" customHeight="1" x14ac:dyDescent="0.25">
      <c r="A13" s="2202"/>
      <c r="B13" s="2202"/>
      <c r="C13" s="2203"/>
      <c r="D13" s="2203"/>
      <c r="E13" s="2203"/>
      <c r="F13" s="2214"/>
      <c r="G13" s="2215"/>
      <c r="H13" s="2216"/>
      <c r="I13" s="2217"/>
    </row>
    <row r="14" spans="1:11" ht="17.25" customHeight="1" x14ac:dyDescent="0.25">
      <c r="A14" s="2202"/>
      <c r="B14" s="2202"/>
      <c r="C14" s="2203"/>
      <c r="D14" s="2203"/>
      <c r="E14" s="2203"/>
      <c r="F14" s="2204"/>
      <c r="G14" s="2204"/>
      <c r="H14" s="2204"/>
      <c r="I14" s="2205"/>
    </row>
    <row r="15" spans="1:11" ht="15" customHeight="1" x14ac:dyDescent="0.25">
      <c r="A15" s="2202"/>
      <c r="B15" s="2202"/>
      <c r="C15" s="2206" t="s">
        <v>190</v>
      </c>
      <c r="D15" s="2197"/>
      <c r="E15" s="2207"/>
      <c r="F15" s="2218"/>
      <c r="G15" s="2219"/>
      <c r="H15" s="2219"/>
      <c r="I15" s="2220"/>
    </row>
    <row r="16" spans="1:11" ht="15" customHeight="1" x14ac:dyDescent="0.25">
      <c r="A16" s="2202"/>
      <c r="B16" s="2202"/>
      <c r="C16" s="2210"/>
      <c r="D16" s="2221"/>
      <c r="E16" s="2211"/>
      <c r="F16" s="2222">
        <v>1</v>
      </c>
      <c r="G16" s="2205" t="s">
        <v>201</v>
      </c>
      <c r="H16" s="2205"/>
      <c r="I16" s="2223"/>
    </row>
    <row r="17" spans="1:9" ht="15" customHeight="1" x14ac:dyDescent="0.25">
      <c r="A17" s="2202"/>
      <c r="B17" s="2202"/>
      <c r="C17" s="2210"/>
      <c r="D17" s="2221"/>
      <c r="E17" s="2211"/>
      <c r="F17" s="2222">
        <v>2</v>
      </c>
      <c r="G17" s="2205" t="s">
        <v>202</v>
      </c>
      <c r="H17" s="2205"/>
      <c r="I17" s="2223"/>
    </row>
    <row r="18" spans="1:9" ht="15" customHeight="1" x14ac:dyDescent="0.25">
      <c r="A18" s="2202"/>
      <c r="B18" s="2202"/>
      <c r="C18" s="2210"/>
      <c r="D18" s="2221"/>
      <c r="E18" s="2211"/>
      <c r="F18" s="2222">
        <v>3</v>
      </c>
      <c r="G18" s="2205" t="s">
        <v>203</v>
      </c>
      <c r="H18" s="2205"/>
      <c r="I18" s="2223"/>
    </row>
    <row r="19" spans="1:9" ht="15" customHeight="1" x14ac:dyDescent="0.25">
      <c r="A19" s="2202"/>
      <c r="B19" s="2202"/>
      <c r="C19" s="2210"/>
      <c r="D19" s="2221"/>
      <c r="E19" s="2211"/>
      <c r="F19" s="2222">
        <v>4</v>
      </c>
      <c r="G19" s="2205" t="s">
        <v>204</v>
      </c>
      <c r="H19" s="2205"/>
      <c r="I19" s="2223"/>
    </row>
    <row r="20" spans="1:9" ht="15" customHeight="1" x14ac:dyDescent="0.25">
      <c r="A20" s="2202"/>
      <c r="B20" s="2202"/>
      <c r="C20" s="2210"/>
      <c r="D20" s="2221"/>
      <c r="E20" s="2211"/>
      <c r="F20" s="2222">
        <v>5</v>
      </c>
      <c r="G20" s="2205" t="s">
        <v>205</v>
      </c>
      <c r="H20" s="2205"/>
      <c r="I20" s="2223"/>
    </row>
    <row r="21" spans="1:9" ht="15" customHeight="1" x14ac:dyDescent="0.25">
      <c r="A21" s="2202"/>
      <c r="B21" s="2202"/>
      <c r="C21" s="2210"/>
      <c r="D21" s="2221"/>
      <c r="E21" s="2211"/>
      <c r="F21" s="2222">
        <v>6</v>
      </c>
      <c r="G21" s="2205" t="s">
        <v>206</v>
      </c>
      <c r="H21" s="2205"/>
      <c r="I21" s="2223"/>
    </row>
    <row r="22" spans="1:9" ht="15" customHeight="1" x14ac:dyDescent="0.25">
      <c r="A22" s="2202"/>
      <c r="B22" s="2202"/>
      <c r="C22" s="2210"/>
      <c r="D22" s="2221"/>
      <c r="E22" s="2211"/>
      <c r="F22" s="2222">
        <v>7</v>
      </c>
      <c r="G22" s="2205" t="s">
        <v>207</v>
      </c>
      <c r="H22" s="2205"/>
      <c r="I22" s="2223"/>
    </row>
    <row r="23" spans="1:9" ht="15" customHeight="1" x14ac:dyDescent="0.25">
      <c r="A23" s="2202"/>
      <c r="B23" s="2202"/>
      <c r="C23" s="2214"/>
      <c r="D23" s="2224"/>
      <c r="E23" s="2215"/>
      <c r="F23" s="2225"/>
      <c r="G23" s="2226"/>
      <c r="H23" s="2226"/>
      <c r="I23" s="2227"/>
    </row>
    <row r="24" spans="1:9" ht="15.75" customHeight="1" x14ac:dyDescent="0.25">
      <c r="A24" s="2205"/>
      <c r="B24" s="2205"/>
      <c r="C24" s="2205"/>
      <c r="D24" s="2205"/>
      <c r="E24" s="2205"/>
      <c r="F24" s="2205"/>
      <c r="G24" s="2205"/>
      <c r="H24" s="2205"/>
      <c r="I24" s="2205"/>
    </row>
    <row r="25" spans="1:9" ht="15.75" customHeight="1" thickBot="1" x14ac:dyDescent="0.3">
      <c r="A25" s="2228"/>
      <c r="B25" s="2228"/>
      <c r="C25" s="2228"/>
      <c r="D25" s="2228"/>
      <c r="E25" s="2228"/>
      <c r="F25" s="2228"/>
      <c r="G25" s="2228"/>
      <c r="H25" s="2228"/>
      <c r="I25" s="2228"/>
    </row>
    <row r="26" spans="1:9" s="2234" customFormat="1" ht="24.75" customHeight="1" x14ac:dyDescent="0.25">
      <c r="A26" s="2229"/>
      <c r="B26" s="2230" t="s">
        <v>3</v>
      </c>
      <c r="C26" s="2231" t="s">
        <v>199</v>
      </c>
      <c r="D26" s="2231"/>
      <c r="E26" s="2231"/>
      <c r="F26" s="2231" t="s">
        <v>66</v>
      </c>
      <c r="G26" s="2232"/>
      <c r="H26" s="2233" t="s">
        <v>200</v>
      </c>
      <c r="I26" s="2160" t="s">
        <v>813</v>
      </c>
    </row>
    <row r="27" spans="1:9" s="2234" customFormat="1" ht="20" customHeight="1" x14ac:dyDescent="0.25">
      <c r="A27" s="2229">
        <v>1</v>
      </c>
      <c r="B27" s="2230"/>
      <c r="C27" s="2235"/>
      <c r="D27" s="2236"/>
      <c r="E27" s="2237"/>
      <c r="F27" s="2231"/>
      <c r="G27" s="2232"/>
      <c r="H27" s="2238"/>
      <c r="I27" s="2239"/>
    </row>
    <row r="28" spans="1:9" s="2234" customFormat="1" ht="20" customHeight="1" x14ac:dyDescent="0.25">
      <c r="A28" s="2229">
        <v>2</v>
      </c>
      <c r="B28" s="2230"/>
      <c r="C28" s="2235"/>
      <c r="D28" s="2236"/>
      <c r="E28" s="2237"/>
      <c r="F28" s="2231"/>
      <c r="G28" s="2232"/>
      <c r="H28" s="2238"/>
      <c r="I28" s="2239"/>
    </row>
    <row r="29" spans="1:9" s="2234" customFormat="1" ht="20" customHeight="1" x14ac:dyDescent="0.25">
      <c r="A29" s="2229">
        <v>3</v>
      </c>
      <c r="B29" s="2240"/>
      <c r="C29" s="2241"/>
      <c r="D29" s="2242"/>
      <c r="E29" s="2243"/>
      <c r="F29" s="2232"/>
      <c r="G29" s="2244"/>
      <c r="H29" s="2238"/>
      <c r="I29" s="2239"/>
    </row>
    <row r="30" spans="1:9" s="2234" customFormat="1" ht="20" customHeight="1" x14ac:dyDescent="0.25">
      <c r="A30" s="2229">
        <v>4</v>
      </c>
      <c r="B30" s="2240"/>
      <c r="C30" s="2241"/>
      <c r="D30" s="2242"/>
      <c r="E30" s="2243"/>
      <c r="F30" s="2232"/>
      <c r="G30" s="2244"/>
      <c r="H30" s="2238"/>
      <c r="I30" s="2239"/>
    </row>
    <row r="31" spans="1:9" s="2234" customFormat="1" ht="20" customHeight="1" x14ac:dyDescent="0.25">
      <c r="A31" s="2229">
        <v>5</v>
      </c>
      <c r="B31" s="2240"/>
      <c r="C31" s="2241"/>
      <c r="D31" s="2242"/>
      <c r="E31" s="2243"/>
      <c r="F31" s="2232"/>
      <c r="G31" s="2244"/>
      <c r="H31" s="2238"/>
      <c r="I31" s="2239"/>
    </row>
    <row r="32" spans="1:9" s="2234" customFormat="1" ht="20" customHeight="1" x14ac:dyDescent="0.25">
      <c r="A32" s="2229">
        <v>6</v>
      </c>
      <c r="B32" s="2240"/>
      <c r="C32" s="2241"/>
      <c r="D32" s="2242"/>
      <c r="E32" s="2243"/>
      <c r="F32" s="2232"/>
      <c r="G32" s="2244"/>
      <c r="H32" s="2238"/>
      <c r="I32" s="2245"/>
    </row>
    <row r="33" spans="1:9" s="2234" customFormat="1" ht="20" customHeight="1" x14ac:dyDescent="0.25">
      <c r="A33" s="2229">
        <v>7</v>
      </c>
      <c r="B33" s="2230"/>
      <c r="C33" s="2231"/>
      <c r="D33" s="2231"/>
      <c r="E33" s="2231"/>
      <c r="F33" s="2231"/>
      <c r="G33" s="2232"/>
      <c r="H33" s="2246"/>
      <c r="I33" s="2245"/>
    </row>
    <row r="34" spans="1:9" s="2234" customFormat="1" ht="20" customHeight="1" x14ac:dyDescent="0.25">
      <c r="A34" s="2229">
        <v>8</v>
      </c>
      <c r="B34" s="2230"/>
      <c r="C34" s="2231"/>
      <c r="D34" s="2231"/>
      <c r="E34" s="2231"/>
      <c r="F34" s="2231"/>
      <c r="G34" s="2232"/>
      <c r="H34" s="2246"/>
      <c r="I34" s="2245"/>
    </row>
    <row r="35" spans="1:9" s="2234" customFormat="1" ht="20" customHeight="1" x14ac:dyDescent="0.25">
      <c r="A35" s="2229">
        <v>9</v>
      </c>
      <c r="B35" s="2230"/>
      <c r="C35" s="2231"/>
      <c r="D35" s="2231"/>
      <c r="E35" s="2231"/>
      <c r="F35" s="2231"/>
      <c r="G35" s="2232"/>
      <c r="H35" s="2246"/>
      <c r="I35" s="2245"/>
    </row>
    <row r="36" spans="1:9" s="2234" customFormat="1" ht="20" customHeight="1" x14ac:dyDescent="0.25">
      <c r="A36" s="2229">
        <v>10</v>
      </c>
      <c r="B36" s="2230"/>
      <c r="C36" s="2231"/>
      <c r="D36" s="2231"/>
      <c r="E36" s="2231"/>
      <c r="F36" s="2231"/>
      <c r="G36" s="2232"/>
      <c r="H36" s="2246"/>
      <c r="I36" s="2245"/>
    </row>
    <row r="37" spans="1:9" s="2234" customFormat="1" ht="20" customHeight="1" x14ac:dyDescent="0.25">
      <c r="A37" s="2229">
        <v>11</v>
      </c>
      <c r="B37" s="2240"/>
      <c r="C37" s="2241"/>
      <c r="D37" s="2242"/>
      <c r="E37" s="2243"/>
      <c r="F37" s="2231"/>
      <c r="G37" s="2232"/>
      <c r="H37" s="2238"/>
      <c r="I37" s="2239"/>
    </row>
    <row r="38" spans="1:9" s="2234" customFormat="1" ht="20" customHeight="1" x14ac:dyDescent="0.25">
      <c r="A38" s="2229">
        <v>12</v>
      </c>
      <c r="B38" s="2230"/>
      <c r="C38" s="2235"/>
      <c r="D38" s="2236"/>
      <c r="E38" s="2237"/>
      <c r="F38" s="2231"/>
      <c r="G38" s="2232"/>
      <c r="H38" s="2238"/>
      <c r="I38" s="2239"/>
    </row>
    <row r="39" spans="1:9" s="2234" customFormat="1" ht="20" customHeight="1" x14ac:dyDescent="0.25">
      <c r="A39" s="2229">
        <v>13</v>
      </c>
      <c r="B39" s="2240"/>
      <c r="C39" s="2241"/>
      <c r="D39" s="2242"/>
      <c r="E39" s="2243"/>
      <c r="F39" s="2232"/>
      <c r="G39" s="2244"/>
      <c r="H39" s="2238"/>
      <c r="I39" s="2239"/>
    </row>
    <row r="40" spans="1:9" s="2234" customFormat="1" ht="20" customHeight="1" x14ac:dyDescent="0.25">
      <c r="A40" s="2229">
        <v>14</v>
      </c>
      <c r="B40" s="2230"/>
      <c r="C40" s="2235"/>
      <c r="D40" s="2236"/>
      <c r="E40" s="2237"/>
      <c r="F40" s="2231"/>
      <c r="G40" s="2232"/>
      <c r="H40" s="2238"/>
      <c r="I40" s="2239"/>
    </row>
    <row r="41" spans="1:9" s="2234" customFormat="1" ht="20" customHeight="1" x14ac:dyDescent="0.25">
      <c r="A41" s="2229">
        <v>15</v>
      </c>
      <c r="B41" s="2230"/>
      <c r="C41" s="2241"/>
      <c r="D41" s="2242"/>
      <c r="E41" s="2247"/>
      <c r="F41" s="2231"/>
      <c r="G41" s="2232"/>
      <c r="H41" s="2238"/>
      <c r="I41" s="2245"/>
    </row>
    <row r="42" spans="1:9" s="2234" customFormat="1" ht="20" customHeight="1" x14ac:dyDescent="0.25">
      <c r="A42" s="2229">
        <v>16</v>
      </c>
      <c r="B42" s="2230"/>
      <c r="C42" s="2248"/>
      <c r="D42" s="2248"/>
      <c r="E42" s="2231"/>
      <c r="F42" s="2231"/>
      <c r="G42" s="2232"/>
      <c r="H42" s="2238"/>
      <c r="I42" s="2245"/>
    </row>
    <row r="43" spans="1:9" s="2234" customFormat="1" ht="20" customHeight="1" x14ac:dyDescent="0.25">
      <c r="A43" s="2229">
        <v>17</v>
      </c>
      <c r="B43" s="2230"/>
      <c r="C43" s="2231"/>
      <c r="D43" s="2231"/>
      <c r="E43" s="2231"/>
      <c r="F43" s="2231"/>
      <c r="G43" s="2232"/>
      <c r="H43" s="2238"/>
      <c r="I43" s="2245"/>
    </row>
    <row r="44" spans="1:9" s="2234" customFormat="1" ht="20" customHeight="1" x14ac:dyDescent="0.25">
      <c r="A44" s="2229">
        <v>18</v>
      </c>
      <c r="B44" s="2230"/>
      <c r="C44" s="2231"/>
      <c r="D44" s="2231"/>
      <c r="E44" s="2231"/>
      <c r="F44" s="2231"/>
      <c r="G44" s="2232"/>
      <c r="H44" s="2238"/>
      <c r="I44" s="2245"/>
    </row>
    <row r="45" spans="1:9" s="2234" customFormat="1" ht="20" customHeight="1" x14ac:dyDescent="0.25">
      <c r="A45" s="2229">
        <v>19</v>
      </c>
      <c r="B45" s="2230"/>
      <c r="C45" s="2231"/>
      <c r="D45" s="2231"/>
      <c r="E45" s="2231"/>
      <c r="F45" s="2231"/>
      <c r="G45" s="2232"/>
      <c r="H45" s="2238"/>
      <c r="I45" s="2245"/>
    </row>
    <row r="46" spans="1:9" s="2234" customFormat="1" ht="20" customHeight="1" thickBot="1" x14ac:dyDescent="0.3">
      <c r="A46" s="2229">
        <v>20</v>
      </c>
      <c r="B46" s="2230"/>
      <c r="C46" s="2231"/>
      <c r="D46" s="2231"/>
      <c r="E46" s="2231"/>
      <c r="F46" s="2231"/>
      <c r="G46" s="2232"/>
      <c r="H46" s="2249"/>
      <c r="I46" s="2245"/>
    </row>
    <row r="47" spans="1:9" ht="39.75" customHeight="1" x14ac:dyDescent="0.25">
      <c r="A47" s="2250" t="s">
        <v>817</v>
      </c>
      <c r="B47" s="2251"/>
      <c r="C47" s="2251"/>
      <c r="D47" s="2251"/>
      <c r="E47" s="2251"/>
      <c r="F47" s="2251"/>
      <c r="G47" s="2251"/>
      <c r="H47" s="2251"/>
      <c r="I47" s="2251"/>
    </row>
    <row r="48" spans="1:9" ht="103.5" customHeight="1" x14ac:dyDescent="0.25">
      <c r="A48" s="2251"/>
      <c r="B48" s="2251"/>
      <c r="C48" s="2251"/>
      <c r="D48" s="2251"/>
      <c r="E48" s="2251"/>
      <c r="F48" s="2251"/>
      <c r="G48" s="2251"/>
      <c r="H48" s="2251"/>
      <c r="I48" s="2251"/>
    </row>
  </sheetData>
  <mergeCells count="54">
    <mergeCell ref="A47:I48"/>
    <mergeCell ref="C44:E44"/>
    <mergeCell ref="F44:G44"/>
    <mergeCell ref="C45:E45"/>
    <mergeCell ref="F45:G45"/>
    <mergeCell ref="C46:E46"/>
    <mergeCell ref="F46:G46"/>
    <mergeCell ref="F41:G41"/>
    <mergeCell ref="C42:E42"/>
    <mergeCell ref="F42:G42"/>
    <mergeCell ref="C43:E43"/>
    <mergeCell ref="F43:G43"/>
    <mergeCell ref="A1:B1"/>
    <mergeCell ref="A2:I2"/>
    <mergeCell ref="A4:D4"/>
    <mergeCell ref="E4:I4"/>
    <mergeCell ref="A5:D5"/>
    <mergeCell ref="E5:I5"/>
    <mergeCell ref="C38:E38"/>
    <mergeCell ref="F38:G38"/>
    <mergeCell ref="C39:E39"/>
    <mergeCell ref="F39:G39"/>
    <mergeCell ref="C40:E40"/>
    <mergeCell ref="F40:G40"/>
    <mergeCell ref="C41:E41"/>
    <mergeCell ref="C35:E35"/>
    <mergeCell ref="F35:G35"/>
    <mergeCell ref="C36:E36"/>
    <mergeCell ref="F36:G36"/>
    <mergeCell ref="C37:E37"/>
    <mergeCell ref="F37:G37"/>
    <mergeCell ref="C32:E32"/>
    <mergeCell ref="F32:G32"/>
    <mergeCell ref="C33:E33"/>
    <mergeCell ref="F33:G33"/>
    <mergeCell ref="C34:E34"/>
    <mergeCell ref="F34:G34"/>
    <mergeCell ref="C29:E29"/>
    <mergeCell ref="F29:G29"/>
    <mergeCell ref="C30:E30"/>
    <mergeCell ref="F30:G30"/>
    <mergeCell ref="C31:E31"/>
    <mergeCell ref="F31:G31"/>
    <mergeCell ref="C26:E26"/>
    <mergeCell ref="F26:G26"/>
    <mergeCell ref="C27:E27"/>
    <mergeCell ref="F27:G27"/>
    <mergeCell ref="C28:E28"/>
    <mergeCell ref="F28:G28"/>
    <mergeCell ref="C15:E23"/>
    <mergeCell ref="F7:G9"/>
    <mergeCell ref="H7:I9"/>
    <mergeCell ref="F11:G13"/>
    <mergeCell ref="H11:I13"/>
  </mergeCells>
  <phoneticPr fontId="2"/>
  <pageMargins left="0.7" right="0.7" top="0.75" bottom="0.75" header="0.3" footer="0.3"/>
  <pageSetup paperSize="9" scale="84"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sheetPr>
  <dimension ref="A1:H48"/>
  <sheetViews>
    <sheetView view="pageBreakPreview" zoomScaleNormal="100" zoomScaleSheetLayoutView="100" workbookViewId="0">
      <selection activeCell="C24" sqref="C24:H24"/>
    </sheetView>
  </sheetViews>
  <sheetFormatPr defaultRowHeight="12.75" x14ac:dyDescent="0.25"/>
  <cols>
    <col min="1" max="1" width="3.33203125" style="2184" customWidth="1"/>
    <col min="2" max="2" width="16.3984375" style="2184" customWidth="1"/>
    <col min="3" max="4" width="9.06640625" style="2184" customWidth="1"/>
    <col min="5" max="5" width="9.86328125" style="2184" customWidth="1"/>
    <col min="6" max="6" width="9.19921875" style="2184" customWidth="1"/>
    <col min="7" max="7" width="20.3984375" style="2184" customWidth="1"/>
    <col min="8" max="8" width="20.53125" style="2184" customWidth="1"/>
    <col min="9" max="256" width="9.06640625" style="2184"/>
    <col min="257" max="257" width="3.33203125" style="2184" customWidth="1"/>
    <col min="258" max="258" width="16.3984375" style="2184" customWidth="1"/>
    <col min="259" max="260" width="9.06640625" style="2184"/>
    <col min="261" max="262" width="9.19921875" style="2184" customWidth="1"/>
    <col min="263" max="263" width="17.46484375" style="2184" customWidth="1"/>
    <col min="264" max="264" width="17.86328125" style="2184" bestFit="1" customWidth="1"/>
    <col min="265" max="512" width="9.06640625" style="2184"/>
    <col min="513" max="513" width="3.33203125" style="2184" customWidth="1"/>
    <col min="514" max="514" width="16.3984375" style="2184" customWidth="1"/>
    <col min="515" max="516" width="9.06640625" style="2184"/>
    <col min="517" max="518" width="9.19921875" style="2184" customWidth="1"/>
    <col min="519" max="519" width="17.46484375" style="2184" customWidth="1"/>
    <col min="520" max="520" width="17.86328125" style="2184" bestFit="1" customWidth="1"/>
    <col min="521" max="768" width="9.06640625" style="2184"/>
    <col min="769" max="769" width="3.33203125" style="2184" customWidth="1"/>
    <col min="770" max="770" width="16.3984375" style="2184" customWidth="1"/>
    <col min="771" max="772" width="9.06640625" style="2184"/>
    <col min="773" max="774" width="9.19921875" style="2184" customWidth="1"/>
    <col min="775" max="775" width="17.46484375" style="2184" customWidth="1"/>
    <col min="776" max="776" width="17.86328125" style="2184" bestFit="1" customWidth="1"/>
    <col min="777" max="1024" width="9.06640625" style="2184"/>
    <col min="1025" max="1025" width="3.33203125" style="2184" customWidth="1"/>
    <col min="1026" max="1026" width="16.3984375" style="2184" customWidth="1"/>
    <col min="1027" max="1028" width="9.06640625" style="2184"/>
    <col min="1029" max="1030" width="9.19921875" style="2184" customWidth="1"/>
    <col min="1031" max="1031" width="17.46484375" style="2184" customWidth="1"/>
    <col min="1032" max="1032" width="17.86328125" style="2184" bestFit="1" customWidth="1"/>
    <col min="1033" max="1280" width="9.06640625" style="2184"/>
    <col min="1281" max="1281" width="3.33203125" style="2184" customWidth="1"/>
    <col min="1282" max="1282" width="16.3984375" style="2184" customWidth="1"/>
    <col min="1283" max="1284" width="9.06640625" style="2184"/>
    <col min="1285" max="1286" width="9.19921875" style="2184" customWidth="1"/>
    <col min="1287" max="1287" width="17.46484375" style="2184" customWidth="1"/>
    <col min="1288" max="1288" width="17.86328125" style="2184" bestFit="1" customWidth="1"/>
    <col min="1289" max="1536" width="9.06640625" style="2184"/>
    <col min="1537" max="1537" width="3.33203125" style="2184" customWidth="1"/>
    <col min="1538" max="1538" width="16.3984375" style="2184" customWidth="1"/>
    <col min="1539" max="1540" width="9.06640625" style="2184"/>
    <col min="1541" max="1542" width="9.19921875" style="2184" customWidth="1"/>
    <col min="1543" max="1543" width="17.46484375" style="2184" customWidth="1"/>
    <col min="1544" max="1544" width="17.86328125" style="2184" bestFit="1" customWidth="1"/>
    <col min="1545" max="1792" width="9.06640625" style="2184"/>
    <col min="1793" max="1793" width="3.33203125" style="2184" customWidth="1"/>
    <col min="1794" max="1794" width="16.3984375" style="2184" customWidth="1"/>
    <col min="1795" max="1796" width="9.06640625" style="2184"/>
    <col min="1797" max="1798" width="9.19921875" style="2184" customWidth="1"/>
    <col min="1799" max="1799" width="17.46484375" style="2184" customWidth="1"/>
    <col min="1800" max="1800" width="17.86328125" style="2184" bestFit="1" customWidth="1"/>
    <col min="1801" max="2048" width="9.06640625" style="2184"/>
    <col min="2049" max="2049" width="3.33203125" style="2184" customWidth="1"/>
    <col min="2050" max="2050" width="16.3984375" style="2184" customWidth="1"/>
    <col min="2051" max="2052" width="9.06640625" style="2184"/>
    <col min="2053" max="2054" width="9.19921875" style="2184" customWidth="1"/>
    <col min="2055" max="2055" width="17.46484375" style="2184" customWidth="1"/>
    <col min="2056" max="2056" width="17.86328125" style="2184" bestFit="1" customWidth="1"/>
    <col min="2057" max="2304" width="9.06640625" style="2184"/>
    <col min="2305" max="2305" width="3.33203125" style="2184" customWidth="1"/>
    <col min="2306" max="2306" width="16.3984375" style="2184" customWidth="1"/>
    <col min="2307" max="2308" width="9.06640625" style="2184"/>
    <col min="2309" max="2310" width="9.19921875" style="2184" customWidth="1"/>
    <col min="2311" max="2311" width="17.46484375" style="2184" customWidth="1"/>
    <col min="2312" max="2312" width="17.86328125" style="2184" bestFit="1" customWidth="1"/>
    <col min="2313" max="2560" width="9.06640625" style="2184"/>
    <col min="2561" max="2561" width="3.33203125" style="2184" customWidth="1"/>
    <col min="2562" max="2562" width="16.3984375" style="2184" customWidth="1"/>
    <col min="2563" max="2564" width="9.06640625" style="2184"/>
    <col min="2565" max="2566" width="9.19921875" style="2184" customWidth="1"/>
    <col min="2567" max="2567" width="17.46484375" style="2184" customWidth="1"/>
    <col min="2568" max="2568" width="17.86328125" style="2184" bestFit="1" customWidth="1"/>
    <col min="2569" max="2816" width="9.06640625" style="2184"/>
    <col min="2817" max="2817" width="3.33203125" style="2184" customWidth="1"/>
    <col min="2818" max="2818" width="16.3984375" style="2184" customWidth="1"/>
    <col min="2819" max="2820" width="9.06640625" style="2184"/>
    <col min="2821" max="2822" width="9.19921875" style="2184" customWidth="1"/>
    <col min="2823" max="2823" width="17.46484375" style="2184" customWidth="1"/>
    <col min="2824" max="2824" width="17.86328125" style="2184" bestFit="1" customWidth="1"/>
    <col min="2825" max="3072" width="9.06640625" style="2184"/>
    <col min="3073" max="3073" width="3.33203125" style="2184" customWidth="1"/>
    <col min="3074" max="3074" width="16.3984375" style="2184" customWidth="1"/>
    <col min="3075" max="3076" width="9.06640625" style="2184"/>
    <col min="3077" max="3078" width="9.19921875" style="2184" customWidth="1"/>
    <col min="3079" max="3079" width="17.46484375" style="2184" customWidth="1"/>
    <col min="3080" max="3080" width="17.86328125" style="2184" bestFit="1" customWidth="1"/>
    <col min="3081" max="3328" width="9.06640625" style="2184"/>
    <col min="3329" max="3329" width="3.33203125" style="2184" customWidth="1"/>
    <col min="3330" max="3330" width="16.3984375" style="2184" customWidth="1"/>
    <col min="3331" max="3332" width="9.06640625" style="2184"/>
    <col min="3333" max="3334" width="9.19921875" style="2184" customWidth="1"/>
    <col min="3335" max="3335" width="17.46484375" style="2184" customWidth="1"/>
    <col min="3336" max="3336" width="17.86328125" style="2184" bestFit="1" customWidth="1"/>
    <col min="3337" max="3584" width="9.06640625" style="2184"/>
    <col min="3585" max="3585" width="3.33203125" style="2184" customWidth="1"/>
    <col min="3586" max="3586" width="16.3984375" style="2184" customWidth="1"/>
    <col min="3587" max="3588" width="9.06640625" style="2184"/>
    <col min="3589" max="3590" width="9.19921875" style="2184" customWidth="1"/>
    <col min="3591" max="3591" width="17.46484375" style="2184" customWidth="1"/>
    <col min="3592" max="3592" width="17.86328125" style="2184" bestFit="1" customWidth="1"/>
    <col min="3593" max="3840" width="9.06640625" style="2184"/>
    <col min="3841" max="3841" width="3.33203125" style="2184" customWidth="1"/>
    <col min="3842" max="3842" width="16.3984375" style="2184" customWidth="1"/>
    <col min="3843" max="3844" width="9.06640625" style="2184"/>
    <col min="3845" max="3846" width="9.19921875" style="2184" customWidth="1"/>
    <col min="3847" max="3847" width="17.46484375" style="2184" customWidth="1"/>
    <col min="3848" max="3848" width="17.86328125" style="2184" bestFit="1" customWidth="1"/>
    <col min="3849" max="4096" width="9.06640625" style="2184"/>
    <col min="4097" max="4097" width="3.33203125" style="2184" customWidth="1"/>
    <col min="4098" max="4098" width="16.3984375" style="2184" customWidth="1"/>
    <col min="4099" max="4100" width="9.06640625" style="2184"/>
    <col min="4101" max="4102" width="9.19921875" style="2184" customWidth="1"/>
    <col min="4103" max="4103" width="17.46484375" style="2184" customWidth="1"/>
    <col min="4104" max="4104" width="17.86328125" style="2184" bestFit="1" customWidth="1"/>
    <col min="4105" max="4352" width="9.06640625" style="2184"/>
    <col min="4353" max="4353" width="3.33203125" style="2184" customWidth="1"/>
    <col min="4354" max="4354" width="16.3984375" style="2184" customWidth="1"/>
    <col min="4355" max="4356" width="9.06640625" style="2184"/>
    <col min="4357" max="4358" width="9.19921875" style="2184" customWidth="1"/>
    <col min="4359" max="4359" width="17.46484375" style="2184" customWidth="1"/>
    <col min="4360" max="4360" width="17.86328125" style="2184" bestFit="1" customWidth="1"/>
    <col min="4361" max="4608" width="9.06640625" style="2184"/>
    <col min="4609" max="4609" width="3.33203125" style="2184" customWidth="1"/>
    <col min="4610" max="4610" width="16.3984375" style="2184" customWidth="1"/>
    <col min="4611" max="4612" width="9.06640625" style="2184"/>
    <col min="4613" max="4614" width="9.19921875" style="2184" customWidth="1"/>
    <col min="4615" max="4615" width="17.46484375" style="2184" customWidth="1"/>
    <col min="4616" max="4616" width="17.86328125" style="2184" bestFit="1" customWidth="1"/>
    <col min="4617" max="4864" width="9.06640625" style="2184"/>
    <col min="4865" max="4865" width="3.33203125" style="2184" customWidth="1"/>
    <col min="4866" max="4866" width="16.3984375" style="2184" customWidth="1"/>
    <col min="4867" max="4868" width="9.06640625" style="2184"/>
    <col min="4869" max="4870" width="9.19921875" style="2184" customWidth="1"/>
    <col min="4871" max="4871" width="17.46484375" style="2184" customWidth="1"/>
    <col min="4872" max="4872" width="17.86328125" style="2184" bestFit="1" customWidth="1"/>
    <col min="4873" max="5120" width="9.06640625" style="2184"/>
    <col min="5121" max="5121" width="3.33203125" style="2184" customWidth="1"/>
    <col min="5122" max="5122" width="16.3984375" style="2184" customWidth="1"/>
    <col min="5123" max="5124" width="9.06640625" style="2184"/>
    <col min="5125" max="5126" width="9.19921875" style="2184" customWidth="1"/>
    <col min="5127" max="5127" width="17.46484375" style="2184" customWidth="1"/>
    <col min="5128" max="5128" width="17.86328125" style="2184" bestFit="1" customWidth="1"/>
    <col min="5129" max="5376" width="9.06640625" style="2184"/>
    <col min="5377" max="5377" width="3.33203125" style="2184" customWidth="1"/>
    <col min="5378" max="5378" width="16.3984375" style="2184" customWidth="1"/>
    <col min="5379" max="5380" width="9.06640625" style="2184"/>
    <col min="5381" max="5382" width="9.19921875" style="2184" customWidth="1"/>
    <col min="5383" max="5383" width="17.46484375" style="2184" customWidth="1"/>
    <col min="5384" max="5384" width="17.86328125" style="2184" bestFit="1" customWidth="1"/>
    <col min="5385" max="5632" width="9.06640625" style="2184"/>
    <col min="5633" max="5633" width="3.33203125" style="2184" customWidth="1"/>
    <col min="5634" max="5634" width="16.3984375" style="2184" customWidth="1"/>
    <col min="5635" max="5636" width="9.06640625" style="2184"/>
    <col min="5637" max="5638" width="9.19921875" style="2184" customWidth="1"/>
    <col min="5639" max="5639" width="17.46484375" style="2184" customWidth="1"/>
    <col min="5640" max="5640" width="17.86328125" style="2184" bestFit="1" customWidth="1"/>
    <col min="5641" max="5888" width="9.06640625" style="2184"/>
    <col min="5889" max="5889" width="3.33203125" style="2184" customWidth="1"/>
    <col min="5890" max="5890" width="16.3984375" style="2184" customWidth="1"/>
    <col min="5891" max="5892" width="9.06640625" style="2184"/>
    <col min="5893" max="5894" width="9.19921875" style="2184" customWidth="1"/>
    <col min="5895" max="5895" width="17.46484375" style="2184" customWidth="1"/>
    <col min="5896" max="5896" width="17.86328125" style="2184" bestFit="1" customWidth="1"/>
    <col min="5897" max="6144" width="9.06640625" style="2184"/>
    <col min="6145" max="6145" width="3.33203125" style="2184" customWidth="1"/>
    <col min="6146" max="6146" width="16.3984375" style="2184" customWidth="1"/>
    <col min="6147" max="6148" width="9.06640625" style="2184"/>
    <col min="6149" max="6150" width="9.19921875" style="2184" customWidth="1"/>
    <col min="6151" max="6151" width="17.46484375" style="2184" customWidth="1"/>
    <col min="6152" max="6152" width="17.86328125" style="2184" bestFit="1" customWidth="1"/>
    <col min="6153" max="6400" width="9.06640625" style="2184"/>
    <col min="6401" max="6401" width="3.33203125" style="2184" customWidth="1"/>
    <col min="6402" max="6402" width="16.3984375" style="2184" customWidth="1"/>
    <col min="6403" max="6404" width="9.06640625" style="2184"/>
    <col min="6405" max="6406" width="9.19921875" style="2184" customWidth="1"/>
    <col min="6407" max="6407" width="17.46484375" style="2184" customWidth="1"/>
    <col min="6408" max="6408" width="17.86328125" style="2184" bestFit="1" customWidth="1"/>
    <col min="6409" max="6656" width="9.06640625" style="2184"/>
    <col min="6657" max="6657" width="3.33203125" style="2184" customWidth="1"/>
    <col min="6658" max="6658" width="16.3984375" style="2184" customWidth="1"/>
    <col min="6659" max="6660" width="9.06640625" style="2184"/>
    <col min="6661" max="6662" width="9.19921875" style="2184" customWidth="1"/>
    <col min="6663" max="6663" width="17.46484375" style="2184" customWidth="1"/>
    <col min="6664" max="6664" width="17.86328125" style="2184" bestFit="1" customWidth="1"/>
    <col min="6665" max="6912" width="9.06640625" style="2184"/>
    <col min="6913" max="6913" width="3.33203125" style="2184" customWidth="1"/>
    <col min="6914" max="6914" width="16.3984375" style="2184" customWidth="1"/>
    <col min="6915" max="6916" width="9.06640625" style="2184"/>
    <col min="6917" max="6918" width="9.19921875" style="2184" customWidth="1"/>
    <col min="6919" max="6919" width="17.46484375" style="2184" customWidth="1"/>
    <col min="6920" max="6920" width="17.86328125" style="2184" bestFit="1" customWidth="1"/>
    <col min="6921" max="7168" width="9.06640625" style="2184"/>
    <col min="7169" max="7169" width="3.33203125" style="2184" customWidth="1"/>
    <col min="7170" max="7170" width="16.3984375" style="2184" customWidth="1"/>
    <col min="7171" max="7172" width="9.06640625" style="2184"/>
    <col min="7173" max="7174" width="9.19921875" style="2184" customWidth="1"/>
    <col min="7175" max="7175" width="17.46484375" style="2184" customWidth="1"/>
    <col min="7176" max="7176" width="17.86328125" style="2184" bestFit="1" customWidth="1"/>
    <col min="7177" max="7424" width="9.06640625" style="2184"/>
    <col min="7425" max="7425" width="3.33203125" style="2184" customWidth="1"/>
    <col min="7426" max="7426" width="16.3984375" style="2184" customWidth="1"/>
    <col min="7427" max="7428" width="9.06640625" style="2184"/>
    <col min="7429" max="7430" width="9.19921875" style="2184" customWidth="1"/>
    <col min="7431" max="7431" width="17.46484375" style="2184" customWidth="1"/>
    <col min="7432" max="7432" width="17.86328125" style="2184" bestFit="1" customWidth="1"/>
    <col min="7433" max="7680" width="9.06640625" style="2184"/>
    <col min="7681" max="7681" width="3.33203125" style="2184" customWidth="1"/>
    <col min="7682" max="7682" width="16.3984375" style="2184" customWidth="1"/>
    <col min="7683" max="7684" width="9.06640625" style="2184"/>
    <col min="7685" max="7686" width="9.19921875" style="2184" customWidth="1"/>
    <col min="7687" max="7687" width="17.46484375" style="2184" customWidth="1"/>
    <col min="7688" max="7688" width="17.86328125" style="2184" bestFit="1" customWidth="1"/>
    <col min="7689" max="7936" width="9.06640625" style="2184"/>
    <col min="7937" max="7937" width="3.33203125" style="2184" customWidth="1"/>
    <col min="7938" max="7938" width="16.3984375" style="2184" customWidth="1"/>
    <col min="7939" max="7940" width="9.06640625" style="2184"/>
    <col min="7941" max="7942" width="9.19921875" style="2184" customWidth="1"/>
    <col min="7943" max="7943" width="17.46484375" style="2184" customWidth="1"/>
    <col min="7944" max="7944" width="17.86328125" style="2184" bestFit="1" customWidth="1"/>
    <col min="7945" max="8192" width="9.06640625" style="2184"/>
    <col min="8193" max="8193" width="3.33203125" style="2184" customWidth="1"/>
    <col min="8194" max="8194" width="16.3984375" style="2184" customWidth="1"/>
    <col min="8195" max="8196" width="9.06640625" style="2184"/>
    <col min="8197" max="8198" width="9.19921875" style="2184" customWidth="1"/>
    <col min="8199" max="8199" width="17.46484375" style="2184" customWidth="1"/>
    <col min="8200" max="8200" width="17.86328125" style="2184" bestFit="1" customWidth="1"/>
    <col min="8201" max="8448" width="9.06640625" style="2184"/>
    <col min="8449" max="8449" width="3.33203125" style="2184" customWidth="1"/>
    <col min="8450" max="8450" width="16.3984375" style="2184" customWidth="1"/>
    <col min="8451" max="8452" width="9.06640625" style="2184"/>
    <col min="8453" max="8454" width="9.19921875" style="2184" customWidth="1"/>
    <col min="8455" max="8455" width="17.46484375" style="2184" customWidth="1"/>
    <col min="8456" max="8456" width="17.86328125" style="2184" bestFit="1" customWidth="1"/>
    <col min="8457" max="8704" width="9.06640625" style="2184"/>
    <col min="8705" max="8705" width="3.33203125" style="2184" customWidth="1"/>
    <col min="8706" max="8706" width="16.3984375" style="2184" customWidth="1"/>
    <col min="8707" max="8708" width="9.06640625" style="2184"/>
    <col min="8709" max="8710" width="9.19921875" style="2184" customWidth="1"/>
    <col min="8711" max="8711" width="17.46484375" style="2184" customWidth="1"/>
    <col min="8712" max="8712" width="17.86328125" style="2184" bestFit="1" customWidth="1"/>
    <col min="8713" max="8960" width="9.06640625" style="2184"/>
    <col min="8961" max="8961" width="3.33203125" style="2184" customWidth="1"/>
    <col min="8962" max="8962" width="16.3984375" style="2184" customWidth="1"/>
    <col min="8963" max="8964" width="9.06640625" style="2184"/>
    <col min="8965" max="8966" width="9.19921875" style="2184" customWidth="1"/>
    <col min="8967" max="8967" width="17.46484375" style="2184" customWidth="1"/>
    <col min="8968" max="8968" width="17.86328125" style="2184" bestFit="1" customWidth="1"/>
    <col min="8969" max="9216" width="9.06640625" style="2184"/>
    <col min="9217" max="9217" width="3.33203125" style="2184" customWidth="1"/>
    <col min="9218" max="9218" width="16.3984375" style="2184" customWidth="1"/>
    <col min="9219" max="9220" width="9.06640625" style="2184"/>
    <col min="9221" max="9222" width="9.19921875" style="2184" customWidth="1"/>
    <col min="9223" max="9223" width="17.46484375" style="2184" customWidth="1"/>
    <col min="9224" max="9224" width="17.86328125" style="2184" bestFit="1" customWidth="1"/>
    <col min="9225" max="9472" width="9.06640625" style="2184"/>
    <col min="9473" max="9473" width="3.33203125" style="2184" customWidth="1"/>
    <col min="9474" max="9474" width="16.3984375" style="2184" customWidth="1"/>
    <col min="9475" max="9476" width="9.06640625" style="2184"/>
    <col min="9477" max="9478" width="9.19921875" style="2184" customWidth="1"/>
    <col min="9479" max="9479" width="17.46484375" style="2184" customWidth="1"/>
    <col min="9480" max="9480" width="17.86328125" style="2184" bestFit="1" customWidth="1"/>
    <col min="9481" max="9728" width="9.06640625" style="2184"/>
    <col min="9729" max="9729" width="3.33203125" style="2184" customWidth="1"/>
    <col min="9730" max="9730" width="16.3984375" style="2184" customWidth="1"/>
    <col min="9731" max="9732" width="9.06640625" style="2184"/>
    <col min="9733" max="9734" width="9.19921875" style="2184" customWidth="1"/>
    <col min="9735" max="9735" width="17.46484375" style="2184" customWidth="1"/>
    <col min="9736" max="9736" width="17.86328125" style="2184" bestFit="1" customWidth="1"/>
    <col min="9737" max="9984" width="9.06640625" style="2184"/>
    <col min="9985" max="9985" width="3.33203125" style="2184" customWidth="1"/>
    <col min="9986" max="9986" width="16.3984375" style="2184" customWidth="1"/>
    <col min="9987" max="9988" width="9.06640625" style="2184"/>
    <col min="9989" max="9990" width="9.19921875" style="2184" customWidth="1"/>
    <col min="9991" max="9991" width="17.46484375" style="2184" customWidth="1"/>
    <col min="9992" max="9992" width="17.86328125" style="2184" bestFit="1" customWidth="1"/>
    <col min="9993" max="10240" width="9.06640625" style="2184"/>
    <col min="10241" max="10241" width="3.33203125" style="2184" customWidth="1"/>
    <col min="10242" max="10242" width="16.3984375" style="2184" customWidth="1"/>
    <col min="10243" max="10244" width="9.06640625" style="2184"/>
    <col min="10245" max="10246" width="9.19921875" style="2184" customWidth="1"/>
    <col min="10247" max="10247" width="17.46484375" style="2184" customWidth="1"/>
    <col min="10248" max="10248" width="17.86328125" style="2184" bestFit="1" customWidth="1"/>
    <col min="10249" max="10496" width="9.06640625" style="2184"/>
    <col min="10497" max="10497" width="3.33203125" style="2184" customWidth="1"/>
    <col min="10498" max="10498" width="16.3984375" style="2184" customWidth="1"/>
    <col min="10499" max="10500" width="9.06640625" style="2184"/>
    <col min="10501" max="10502" width="9.19921875" style="2184" customWidth="1"/>
    <col min="10503" max="10503" width="17.46484375" style="2184" customWidth="1"/>
    <col min="10504" max="10504" width="17.86328125" style="2184" bestFit="1" customWidth="1"/>
    <col min="10505" max="10752" width="9.06640625" style="2184"/>
    <col min="10753" max="10753" width="3.33203125" style="2184" customWidth="1"/>
    <col min="10754" max="10754" width="16.3984375" style="2184" customWidth="1"/>
    <col min="10755" max="10756" width="9.06640625" style="2184"/>
    <col min="10757" max="10758" width="9.19921875" style="2184" customWidth="1"/>
    <col min="10759" max="10759" width="17.46484375" style="2184" customWidth="1"/>
    <col min="10760" max="10760" width="17.86328125" style="2184" bestFit="1" customWidth="1"/>
    <col min="10761" max="11008" width="9.06640625" style="2184"/>
    <col min="11009" max="11009" width="3.33203125" style="2184" customWidth="1"/>
    <col min="11010" max="11010" width="16.3984375" style="2184" customWidth="1"/>
    <col min="11011" max="11012" width="9.06640625" style="2184"/>
    <col min="11013" max="11014" width="9.19921875" style="2184" customWidth="1"/>
    <col min="11015" max="11015" width="17.46484375" style="2184" customWidth="1"/>
    <col min="11016" max="11016" width="17.86328125" style="2184" bestFit="1" customWidth="1"/>
    <col min="11017" max="11264" width="9.06640625" style="2184"/>
    <col min="11265" max="11265" width="3.33203125" style="2184" customWidth="1"/>
    <col min="11266" max="11266" width="16.3984375" style="2184" customWidth="1"/>
    <col min="11267" max="11268" width="9.06640625" style="2184"/>
    <col min="11269" max="11270" width="9.19921875" style="2184" customWidth="1"/>
    <col min="11271" max="11271" width="17.46484375" style="2184" customWidth="1"/>
    <col min="11272" max="11272" width="17.86328125" style="2184" bestFit="1" customWidth="1"/>
    <col min="11273" max="11520" width="9.06640625" style="2184"/>
    <col min="11521" max="11521" width="3.33203125" style="2184" customWidth="1"/>
    <col min="11522" max="11522" width="16.3984375" style="2184" customWidth="1"/>
    <col min="11523" max="11524" width="9.06640625" style="2184"/>
    <col min="11525" max="11526" width="9.19921875" style="2184" customWidth="1"/>
    <col min="11527" max="11527" width="17.46484375" style="2184" customWidth="1"/>
    <col min="11528" max="11528" width="17.86328125" style="2184" bestFit="1" customWidth="1"/>
    <col min="11529" max="11776" width="9.06640625" style="2184"/>
    <col min="11777" max="11777" width="3.33203125" style="2184" customWidth="1"/>
    <col min="11778" max="11778" width="16.3984375" style="2184" customWidth="1"/>
    <col min="11779" max="11780" width="9.06640625" style="2184"/>
    <col min="11781" max="11782" width="9.19921875" style="2184" customWidth="1"/>
    <col min="11783" max="11783" width="17.46484375" style="2184" customWidth="1"/>
    <col min="11784" max="11784" width="17.86328125" style="2184" bestFit="1" customWidth="1"/>
    <col min="11785" max="12032" width="9.06640625" style="2184"/>
    <col min="12033" max="12033" width="3.33203125" style="2184" customWidth="1"/>
    <col min="12034" max="12034" width="16.3984375" style="2184" customWidth="1"/>
    <col min="12035" max="12036" width="9.06640625" style="2184"/>
    <col min="12037" max="12038" width="9.19921875" style="2184" customWidth="1"/>
    <col min="12039" max="12039" width="17.46484375" style="2184" customWidth="1"/>
    <col min="12040" max="12040" width="17.86328125" style="2184" bestFit="1" customWidth="1"/>
    <col min="12041" max="12288" width="9.06640625" style="2184"/>
    <col min="12289" max="12289" width="3.33203125" style="2184" customWidth="1"/>
    <col min="12290" max="12290" width="16.3984375" style="2184" customWidth="1"/>
    <col min="12291" max="12292" width="9.06640625" style="2184"/>
    <col min="12293" max="12294" width="9.19921875" style="2184" customWidth="1"/>
    <col min="12295" max="12295" width="17.46484375" style="2184" customWidth="1"/>
    <col min="12296" max="12296" width="17.86328125" style="2184" bestFit="1" customWidth="1"/>
    <col min="12297" max="12544" width="9.06640625" style="2184"/>
    <col min="12545" max="12545" width="3.33203125" style="2184" customWidth="1"/>
    <col min="12546" max="12546" width="16.3984375" style="2184" customWidth="1"/>
    <col min="12547" max="12548" width="9.06640625" style="2184"/>
    <col min="12549" max="12550" width="9.19921875" style="2184" customWidth="1"/>
    <col min="12551" max="12551" width="17.46484375" style="2184" customWidth="1"/>
    <col min="12552" max="12552" width="17.86328125" style="2184" bestFit="1" customWidth="1"/>
    <col min="12553" max="12800" width="9.06640625" style="2184"/>
    <col min="12801" max="12801" width="3.33203125" style="2184" customWidth="1"/>
    <col min="12802" max="12802" width="16.3984375" style="2184" customWidth="1"/>
    <col min="12803" max="12804" width="9.06640625" style="2184"/>
    <col min="12805" max="12806" width="9.19921875" style="2184" customWidth="1"/>
    <col min="12807" max="12807" width="17.46484375" style="2184" customWidth="1"/>
    <col min="12808" max="12808" width="17.86328125" style="2184" bestFit="1" customWidth="1"/>
    <col min="12809" max="13056" width="9.06640625" style="2184"/>
    <col min="13057" max="13057" width="3.33203125" style="2184" customWidth="1"/>
    <col min="13058" max="13058" width="16.3984375" style="2184" customWidth="1"/>
    <col min="13059" max="13060" width="9.06640625" style="2184"/>
    <col min="13061" max="13062" width="9.19921875" style="2184" customWidth="1"/>
    <col min="13063" max="13063" width="17.46484375" style="2184" customWidth="1"/>
    <col min="13064" max="13064" width="17.86328125" style="2184" bestFit="1" customWidth="1"/>
    <col min="13065" max="13312" width="9.06640625" style="2184"/>
    <col min="13313" max="13313" width="3.33203125" style="2184" customWidth="1"/>
    <col min="13314" max="13314" width="16.3984375" style="2184" customWidth="1"/>
    <col min="13315" max="13316" width="9.06640625" style="2184"/>
    <col min="13317" max="13318" width="9.19921875" style="2184" customWidth="1"/>
    <col min="13319" max="13319" width="17.46484375" style="2184" customWidth="1"/>
    <col min="13320" max="13320" width="17.86328125" style="2184" bestFit="1" customWidth="1"/>
    <col min="13321" max="13568" width="9.06640625" style="2184"/>
    <col min="13569" max="13569" width="3.33203125" style="2184" customWidth="1"/>
    <col min="13570" max="13570" width="16.3984375" style="2184" customWidth="1"/>
    <col min="13571" max="13572" width="9.06640625" style="2184"/>
    <col min="13573" max="13574" width="9.19921875" style="2184" customWidth="1"/>
    <col min="13575" max="13575" width="17.46484375" style="2184" customWidth="1"/>
    <col min="13576" max="13576" width="17.86328125" style="2184" bestFit="1" customWidth="1"/>
    <col min="13577" max="13824" width="9.06640625" style="2184"/>
    <col min="13825" max="13825" width="3.33203125" style="2184" customWidth="1"/>
    <col min="13826" max="13826" width="16.3984375" style="2184" customWidth="1"/>
    <col min="13827" max="13828" width="9.06640625" style="2184"/>
    <col min="13829" max="13830" width="9.19921875" style="2184" customWidth="1"/>
    <col min="13831" max="13831" width="17.46484375" style="2184" customWidth="1"/>
    <col min="13832" max="13832" width="17.86328125" style="2184" bestFit="1" customWidth="1"/>
    <col min="13833" max="14080" width="9.06640625" style="2184"/>
    <col min="14081" max="14081" width="3.33203125" style="2184" customWidth="1"/>
    <col min="14082" max="14082" width="16.3984375" style="2184" customWidth="1"/>
    <col min="14083" max="14084" width="9.06640625" style="2184"/>
    <col min="14085" max="14086" width="9.19921875" style="2184" customWidth="1"/>
    <col min="14087" max="14087" width="17.46484375" style="2184" customWidth="1"/>
    <col min="14088" max="14088" width="17.86328125" style="2184" bestFit="1" customWidth="1"/>
    <col min="14089" max="14336" width="9.06640625" style="2184"/>
    <col min="14337" max="14337" width="3.33203125" style="2184" customWidth="1"/>
    <col min="14338" max="14338" width="16.3984375" style="2184" customWidth="1"/>
    <col min="14339" max="14340" width="9.06640625" style="2184"/>
    <col min="14341" max="14342" width="9.19921875" style="2184" customWidth="1"/>
    <col min="14343" max="14343" width="17.46484375" style="2184" customWidth="1"/>
    <col min="14344" max="14344" width="17.86328125" style="2184" bestFit="1" customWidth="1"/>
    <col min="14345" max="14592" width="9.06640625" style="2184"/>
    <col min="14593" max="14593" width="3.33203125" style="2184" customWidth="1"/>
    <col min="14594" max="14594" width="16.3984375" style="2184" customWidth="1"/>
    <col min="14595" max="14596" width="9.06640625" style="2184"/>
    <col min="14597" max="14598" width="9.19921875" style="2184" customWidth="1"/>
    <col min="14599" max="14599" width="17.46484375" style="2184" customWidth="1"/>
    <col min="14600" max="14600" width="17.86328125" style="2184" bestFit="1" customWidth="1"/>
    <col min="14601" max="14848" width="9.06640625" style="2184"/>
    <col min="14849" max="14849" width="3.33203125" style="2184" customWidth="1"/>
    <col min="14850" max="14850" width="16.3984375" style="2184" customWidth="1"/>
    <col min="14851" max="14852" width="9.06640625" style="2184"/>
    <col min="14853" max="14854" width="9.19921875" style="2184" customWidth="1"/>
    <col min="14855" max="14855" width="17.46484375" style="2184" customWidth="1"/>
    <col min="14856" max="14856" width="17.86328125" style="2184" bestFit="1" customWidth="1"/>
    <col min="14857" max="15104" width="9.06640625" style="2184"/>
    <col min="15105" max="15105" width="3.33203125" style="2184" customWidth="1"/>
    <col min="15106" max="15106" width="16.3984375" style="2184" customWidth="1"/>
    <col min="15107" max="15108" width="9.06640625" style="2184"/>
    <col min="15109" max="15110" width="9.19921875" style="2184" customWidth="1"/>
    <col min="15111" max="15111" width="17.46484375" style="2184" customWidth="1"/>
    <col min="15112" max="15112" width="17.86328125" style="2184" bestFit="1" customWidth="1"/>
    <col min="15113" max="15360" width="9.06640625" style="2184"/>
    <col min="15361" max="15361" width="3.33203125" style="2184" customWidth="1"/>
    <col min="15362" max="15362" width="16.3984375" style="2184" customWidth="1"/>
    <col min="15363" max="15364" width="9.06640625" style="2184"/>
    <col min="15365" max="15366" width="9.19921875" style="2184" customWidth="1"/>
    <col min="15367" max="15367" width="17.46484375" style="2184" customWidth="1"/>
    <col min="15368" max="15368" width="17.86328125" style="2184" bestFit="1" customWidth="1"/>
    <col min="15369" max="15616" width="9.06640625" style="2184"/>
    <col min="15617" max="15617" width="3.33203125" style="2184" customWidth="1"/>
    <col min="15618" max="15618" width="16.3984375" style="2184" customWidth="1"/>
    <col min="15619" max="15620" width="9.06640625" style="2184"/>
    <col min="15621" max="15622" width="9.19921875" style="2184" customWidth="1"/>
    <col min="15623" max="15623" width="17.46484375" style="2184" customWidth="1"/>
    <col min="15624" max="15624" width="17.86328125" style="2184" bestFit="1" customWidth="1"/>
    <col min="15625" max="15872" width="9.06640625" style="2184"/>
    <col min="15873" max="15873" width="3.33203125" style="2184" customWidth="1"/>
    <col min="15874" max="15874" width="16.3984375" style="2184" customWidth="1"/>
    <col min="15875" max="15876" width="9.06640625" style="2184"/>
    <col min="15877" max="15878" width="9.19921875" style="2184" customWidth="1"/>
    <col min="15879" max="15879" width="17.46484375" style="2184" customWidth="1"/>
    <col min="15880" max="15880" width="17.86328125" style="2184" bestFit="1" customWidth="1"/>
    <col min="15881" max="16128" width="9.06640625" style="2184"/>
    <col min="16129" max="16129" width="3.33203125" style="2184" customWidth="1"/>
    <col min="16130" max="16130" width="16.3984375" style="2184" customWidth="1"/>
    <col min="16131" max="16132" width="9.06640625" style="2184"/>
    <col min="16133" max="16134" width="9.19921875" style="2184" customWidth="1"/>
    <col min="16135" max="16135" width="17.46484375" style="2184" customWidth="1"/>
    <col min="16136" max="16136" width="17.86328125" style="2184" bestFit="1" customWidth="1"/>
    <col min="16137" max="16384" width="9.06640625" style="2184"/>
  </cols>
  <sheetData>
    <row r="1" spans="1:8" ht="21.75" customHeight="1" x14ac:dyDescent="0.25">
      <c r="A1" s="2183"/>
      <c r="B1" s="2252"/>
      <c r="H1" s="2185" t="s">
        <v>188</v>
      </c>
    </row>
    <row r="2" spans="1:8" ht="56.25" customHeight="1" x14ac:dyDescent="0.25">
      <c r="A2" s="2253" t="s">
        <v>819</v>
      </c>
      <c r="B2" s="2253"/>
      <c r="C2" s="2253"/>
      <c r="D2" s="2253"/>
      <c r="E2" s="2253"/>
      <c r="F2" s="2253"/>
      <c r="G2" s="2253"/>
      <c r="H2" s="2253"/>
    </row>
    <row r="3" spans="1:8" ht="30" customHeight="1" x14ac:dyDescent="0.25">
      <c r="A3" s="2130" t="s">
        <v>62</v>
      </c>
      <c r="B3" s="2130"/>
      <c r="C3" s="2130"/>
      <c r="D3" s="2191"/>
      <c r="E3" s="2192"/>
      <c r="F3" s="2192"/>
      <c r="G3" s="2192"/>
      <c r="H3" s="2193"/>
    </row>
    <row r="4" spans="1:8" ht="30" customHeight="1" x14ac:dyDescent="0.25">
      <c r="A4" s="2130" t="s">
        <v>28</v>
      </c>
      <c r="B4" s="2130"/>
      <c r="C4" s="2130"/>
      <c r="D4" s="2191" t="s">
        <v>808</v>
      </c>
      <c r="E4" s="2192"/>
      <c r="F4" s="2192"/>
      <c r="G4" s="2192"/>
      <c r="H4" s="2193"/>
    </row>
    <row r="5" spans="1:8" ht="10.050000000000001" customHeight="1" x14ac:dyDescent="0.25">
      <c r="A5" s="2187"/>
      <c r="B5" s="2187"/>
      <c r="C5" s="2187"/>
      <c r="D5" s="2187"/>
      <c r="E5" s="2187"/>
      <c r="F5" s="2187"/>
      <c r="G5" s="2187"/>
      <c r="H5" s="2187"/>
    </row>
    <row r="6" spans="1:8" ht="15" customHeight="1" x14ac:dyDescent="0.25">
      <c r="A6" s="2187"/>
      <c r="B6" s="2187"/>
      <c r="C6" s="2254"/>
      <c r="D6" s="2196"/>
      <c r="E6" s="2206" t="s">
        <v>189</v>
      </c>
      <c r="F6" s="2207"/>
      <c r="G6" s="2255" t="s">
        <v>23</v>
      </c>
      <c r="H6" s="2256"/>
    </row>
    <row r="7" spans="1:8" ht="15" customHeight="1" x14ac:dyDescent="0.25">
      <c r="A7" s="2187"/>
      <c r="B7" s="2187"/>
      <c r="C7" s="2254"/>
      <c r="D7" s="2196"/>
      <c r="E7" s="2210"/>
      <c r="F7" s="2211"/>
      <c r="G7" s="2257"/>
      <c r="H7" s="2258"/>
    </row>
    <row r="8" spans="1:8" ht="15" customHeight="1" x14ac:dyDescent="0.25">
      <c r="A8" s="2187"/>
      <c r="B8" s="2187"/>
      <c r="C8" s="2254"/>
      <c r="D8" s="2196"/>
      <c r="E8" s="2214"/>
      <c r="F8" s="2215"/>
      <c r="G8" s="2259"/>
      <c r="H8" s="2260"/>
    </row>
    <row r="9" spans="1:8" ht="10.050000000000001" customHeight="1" x14ac:dyDescent="0.25">
      <c r="A9" s="2187"/>
      <c r="B9" s="2187"/>
      <c r="C9" s="2187"/>
      <c r="D9" s="2187"/>
      <c r="E9" s="2187"/>
      <c r="F9" s="2187"/>
      <c r="G9" s="2187"/>
      <c r="H9" s="2187"/>
    </row>
    <row r="10" spans="1:8" ht="17.25" customHeight="1" x14ac:dyDescent="0.25">
      <c r="A10" s="2250"/>
      <c r="B10" s="2250"/>
      <c r="C10" s="2254"/>
      <c r="D10" s="2196"/>
      <c r="E10" s="2206" t="s">
        <v>820</v>
      </c>
      <c r="F10" s="2207"/>
      <c r="G10" s="2261" t="s">
        <v>810</v>
      </c>
      <c r="H10" s="2209"/>
    </row>
    <row r="11" spans="1:8" ht="17.25" customHeight="1" x14ac:dyDescent="0.25">
      <c r="A11" s="2250"/>
      <c r="B11" s="2250"/>
      <c r="C11" s="2254"/>
      <c r="D11" s="2196"/>
      <c r="E11" s="2210"/>
      <c r="F11" s="2211"/>
      <c r="G11" s="2262"/>
      <c r="H11" s="2213"/>
    </row>
    <row r="12" spans="1:8" ht="17.25" customHeight="1" x14ac:dyDescent="0.25">
      <c r="A12" s="2250"/>
      <c r="B12" s="2250"/>
      <c r="C12" s="2254"/>
      <c r="D12" s="2196"/>
      <c r="E12" s="2214"/>
      <c r="F12" s="2215"/>
      <c r="G12" s="2263"/>
      <c r="H12" s="2217"/>
    </row>
    <row r="13" spans="1:8" ht="10.050000000000001" customHeight="1" x14ac:dyDescent="0.25">
      <c r="A13" s="2202"/>
      <c r="B13" s="2202"/>
      <c r="C13" s="2203"/>
      <c r="D13" s="2203"/>
      <c r="E13" s="2204"/>
      <c r="F13" s="2204"/>
      <c r="G13" s="2204"/>
      <c r="H13" s="2205"/>
    </row>
    <row r="14" spans="1:8" ht="10.050000000000001" customHeight="1" x14ac:dyDescent="0.25">
      <c r="A14" s="2202"/>
      <c r="B14" s="2264" t="s">
        <v>190</v>
      </c>
      <c r="C14" s="2206" t="s">
        <v>821</v>
      </c>
      <c r="D14" s="2197"/>
      <c r="E14" s="2207"/>
      <c r="F14" s="2219"/>
      <c r="G14" s="2219"/>
      <c r="H14" s="2265"/>
    </row>
    <row r="15" spans="1:8" ht="12.75" customHeight="1" x14ac:dyDescent="0.25">
      <c r="A15" s="2202"/>
      <c r="B15" s="2266"/>
      <c r="C15" s="2210"/>
      <c r="D15" s="2221"/>
      <c r="E15" s="2211"/>
      <c r="F15" s="2267">
        <v>1</v>
      </c>
      <c r="G15" s="2228" t="s">
        <v>191</v>
      </c>
      <c r="H15" s="2268"/>
    </row>
    <row r="16" spans="1:8" ht="12.75" customHeight="1" x14ac:dyDescent="0.25">
      <c r="A16" s="2202"/>
      <c r="B16" s="2266"/>
      <c r="C16" s="2210"/>
      <c r="D16" s="2221"/>
      <c r="E16" s="2211"/>
      <c r="F16" s="2267">
        <v>2</v>
      </c>
      <c r="G16" s="2228" t="s">
        <v>192</v>
      </c>
      <c r="H16" s="2268"/>
    </row>
    <row r="17" spans="1:8" ht="12.75" customHeight="1" x14ac:dyDescent="0.25">
      <c r="A17" s="2202"/>
      <c r="B17" s="2266"/>
      <c r="C17" s="2210"/>
      <c r="D17" s="2221"/>
      <c r="E17" s="2211"/>
      <c r="F17" s="2267">
        <v>3</v>
      </c>
      <c r="G17" s="2228" t="s">
        <v>193</v>
      </c>
      <c r="H17" s="2268"/>
    </row>
    <row r="18" spans="1:8" ht="12.75" customHeight="1" x14ac:dyDescent="0.25">
      <c r="A18" s="2202"/>
      <c r="B18" s="2266"/>
      <c r="C18" s="2210"/>
      <c r="D18" s="2221"/>
      <c r="E18" s="2211"/>
      <c r="F18" s="2267">
        <v>4</v>
      </c>
      <c r="G18" s="2228" t="s">
        <v>194</v>
      </c>
      <c r="H18" s="2268"/>
    </row>
    <row r="19" spans="1:8" ht="12.75" customHeight="1" x14ac:dyDescent="0.25">
      <c r="A19" s="2202"/>
      <c r="B19" s="2266"/>
      <c r="C19" s="2210"/>
      <c r="D19" s="2221"/>
      <c r="E19" s="2211"/>
      <c r="F19" s="2267">
        <v>5</v>
      </c>
      <c r="G19" s="2228" t="s">
        <v>195</v>
      </c>
      <c r="H19" s="2268"/>
    </row>
    <row r="20" spans="1:8" ht="12.75" customHeight="1" x14ac:dyDescent="0.25">
      <c r="A20" s="2202"/>
      <c r="B20" s="2266"/>
      <c r="C20" s="2210"/>
      <c r="D20" s="2221"/>
      <c r="E20" s="2211"/>
      <c r="F20" s="2267">
        <v>6</v>
      </c>
      <c r="G20" s="2228" t="s">
        <v>196</v>
      </c>
      <c r="H20" s="2268"/>
    </row>
    <row r="21" spans="1:8" ht="12.75" customHeight="1" x14ac:dyDescent="0.25">
      <c r="A21" s="2202"/>
      <c r="B21" s="2266"/>
      <c r="C21" s="2210"/>
      <c r="D21" s="2221"/>
      <c r="E21" s="2211"/>
      <c r="F21" s="2267">
        <v>7</v>
      </c>
      <c r="G21" s="2228" t="s">
        <v>197</v>
      </c>
      <c r="H21" s="2268"/>
    </row>
    <row r="22" spans="1:8" ht="12.75" customHeight="1" x14ac:dyDescent="0.25">
      <c r="A22" s="2202"/>
      <c r="B22" s="2266"/>
      <c r="C22" s="2210"/>
      <c r="D22" s="2221"/>
      <c r="E22" s="2211"/>
      <c r="F22" s="2267">
        <v>8</v>
      </c>
      <c r="G22" s="2228" t="s">
        <v>198</v>
      </c>
      <c r="H22" s="2268"/>
    </row>
    <row r="23" spans="1:8" ht="10.050000000000001" customHeight="1" x14ac:dyDescent="0.25">
      <c r="A23" s="2202"/>
      <c r="B23" s="2266"/>
      <c r="C23" s="2214"/>
      <c r="D23" s="2224"/>
      <c r="E23" s="2215"/>
      <c r="F23" s="2226"/>
      <c r="G23" s="2226"/>
      <c r="H23" s="2269"/>
    </row>
    <row r="24" spans="1:8" ht="30" customHeight="1" x14ac:dyDescent="0.25">
      <c r="A24" s="2205"/>
      <c r="B24" s="2270"/>
      <c r="C24" s="2271" t="s">
        <v>822</v>
      </c>
      <c r="D24" s="2272"/>
      <c r="E24" s="2272"/>
      <c r="F24" s="2272"/>
      <c r="G24" s="2272"/>
      <c r="H24" s="2273"/>
    </row>
    <row r="25" spans="1:8" ht="15.75" customHeight="1" thickBot="1" x14ac:dyDescent="0.3">
      <c r="A25" s="2228"/>
      <c r="B25" s="2228"/>
      <c r="C25" s="2228"/>
      <c r="D25" s="2228"/>
      <c r="E25" s="2228"/>
      <c r="F25" s="2228"/>
      <c r="G25" s="2228"/>
      <c r="H25" s="2228"/>
    </row>
    <row r="26" spans="1:8" s="2234" customFormat="1" ht="24.75" customHeight="1" x14ac:dyDescent="0.25">
      <c r="A26" s="2229"/>
      <c r="B26" s="2230" t="s">
        <v>3</v>
      </c>
      <c r="C26" s="2231" t="s">
        <v>199</v>
      </c>
      <c r="D26" s="2231"/>
      <c r="E26" s="2231" t="s">
        <v>66</v>
      </c>
      <c r="F26" s="2232"/>
      <c r="G26" s="2233" t="s">
        <v>200</v>
      </c>
      <c r="H26" s="2160" t="s">
        <v>813</v>
      </c>
    </row>
    <row r="27" spans="1:8" s="2234" customFormat="1" ht="20" customHeight="1" x14ac:dyDescent="0.25">
      <c r="A27" s="2229">
        <v>1</v>
      </c>
      <c r="B27" s="2230"/>
      <c r="C27" s="2235"/>
      <c r="D27" s="2237"/>
      <c r="E27" s="2231"/>
      <c r="F27" s="2232"/>
      <c r="G27" s="2238"/>
      <c r="H27" s="2239"/>
    </row>
    <row r="28" spans="1:8" s="2234" customFormat="1" ht="20" customHeight="1" x14ac:dyDescent="0.25">
      <c r="A28" s="2229">
        <v>2</v>
      </c>
      <c r="B28" s="2230"/>
      <c r="C28" s="2235"/>
      <c r="D28" s="2237"/>
      <c r="E28" s="2231"/>
      <c r="F28" s="2232"/>
      <c r="G28" s="2238"/>
      <c r="H28" s="2239"/>
    </row>
    <row r="29" spans="1:8" s="2234" customFormat="1" ht="20" customHeight="1" x14ac:dyDescent="0.25">
      <c r="A29" s="2229">
        <v>3</v>
      </c>
      <c r="B29" s="2240"/>
      <c r="C29" s="2241"/>
      <c r="D29" s="2243"/>
      <c r="E29" s="2232"/>
      <c r="F29" s="2244"/>
      <c r="G29" s="2238"/>
      <c r="H29" s="2239"/>
    </row>
    <row r="30" spans="1:8" s="2234" customFormat="1" ht="20" customHeight="1" x14ac:dyDescent="0.25">
      <c r="A30" s="2229">
        <v>4</v>
      </c>
      <c r="B30" s="2240"/>
      <c r="C30" s="2241"/>
      <c r="D30" s="2243"/>
      <c r="E30" s="2232"/>
      <c r="F30" s="2244"/>
      <c r="G30" s="2238"/>
      <c r="H30" s="2239"/>
    </row>
    <row r="31" spans="1:8" s="2234" customFormat="1" ht="20" customHeight="1" x14ac:dyDescent="0.25">
      <c r="A31" s="2229">
        <v>5</v>
      </c>
      <c r="B31" s="2240"/>
      <c r="C31" s="2241"/>
      <c r="D31" s="2243"/>
      <c r="E31" s="2232"/>
      <c r="F31" s="2244"/>
      <c r="G31" s="2238"/>
      <c r="H31" s="2239"/>
    </row>
    <row r="32" spans="1:8" s="2234" customFormat="1" ht="20" customHeight="1" x14ac:dyDescent="0.25">
      <c r="A32" s="2229">
        <v>6</v>
      </c>
      <c r="B32" s="2240"/>
      <c r="C32" s="2241"/>
      <c r="D32" s="2243"/>
      <c r="E32" s="2232"/>
      <c r="F32" s="2244"/>
      <c r="G32" s="2238"/>
      <c r="H32" s="2245"/>
    </row>
    <row r="33" spans="1:8" s="2234" customFormat="1" ht="20" customHeight="1" x14ac:dyDescent="0.25">
      <c r="A33" s="2229">
        <v>7</v>
      </c>
      <c r="B33" s="2230"/>
      <c r="C33" s="2231"/>
      <c r="D33" s="2231"/>
      <c r="E33" s="2231"/>
      <c r="F33" s="2232"/>
      <c r="G33" s="2246"/>
      <c r="H33" s="2245"/>
    </row>
    <row r="34" spans="1:8" s="2234" customFormat="1" ht="20" customHeight="1" x14ac:dyDescent="0.25">
      <c r="A34" s="2229">
        <v>8</v>
      </c>
      <c r="B34" s="2230"/>
      <c r="C34" s="2231"/>
      <c r="D34" s="2231"/>
      <c r="E34" s="2231"/>
      <c r="F34" s="2232"/>
      <c r="G34" s="2246"/>
      <c r="H34" s="2245"/>
    </row>
    <row r="35" spans="1:8" s="2234" customFormat="1" ht="20" customHeight="1" x14ac:dyDescent="0.25">
      <c r="A35" s="2229">
        <v>9</v>
      </c>
      <c r="B35" s="2230"/>
      <c r="C35" s="2231"/>
      <c r="D35" s="2231"/>
      <c r="E35" s="2231"/>
      <c r="F35" s="2232"/>
      <c r="G35" s="2246"/>
      <c r="H35" s="2245"/>
    </row>
    <row r="36" spans="1:8" s="2234" customFormat="1" ht="20" customHeight="1" x14ac:dyDescent="0.25">
      <c r="A36" s="2229">
        <v>10</v>
      </c>
      <c r="B36" s="2230"/>
      <c r="C36" s="2231"/>
      <c r="D36" s="2231"/>
      <c r="E36" s="2231"/>
      <c r="F36" s="2232"/>
      <c r="G36" s="2246"/>
      <c r="H36" s="2245"/>
    </row>
    <row r="37" spans="1:8" s="2234" customFormat="1" ht="20" customHeight="1" x14ac:dyDescent="0.25">
      <c r="A37" s="2229">
        <v>11</v>
      </c>
      <c r="B37" s="2240"/>
      <c r="C37" s="2241"/>
      <c r="D37" s="2243"/>
      <c r="E37" s="2231"/>
      <c r="F37" s="2232"/>
      <c r="G37" s="2238"/>
      <c r="H37" s="2239"/>
    </row>
    <row r="38" spans="1:8" s="2234" customFormat="1" ht="20" customHeight="1" x14ac:dyDescent="0.25">
      <c r="A38" s="2229">
        <v>12</v>
      </c>
      <c r="B38" s="2230"/>
      <c r="C38" s="2235"/>
      <c r="D38" s="2237"/>
      <c r="E38" s="2231"/>
      <c r="F38" s="2232"/>
      <c r="G38" s="2238"/>
      <c r="H38" s="2239"/>
    </row>
    <row r="39" spans="1:8" s="2234" customFormat="1" ht="20" customHeight="1" x14ac:dyDescent="0.25">
      <c r="A39" s="2229">
        <v>13</v>
      </c>
      <c r="B39" s="2240"/>
      <c r="C39" s="2241"/>
      <c r="D39" s="2243"/>
      <c r="E39" s="2232"/>
      <c r="F39" s="2244"/>
      <c r="G39" s="2238"/>
      <c r="H39" s="2239"/>
    </row>
    <row r="40" spans="1:8" s="2234" customFormat="1" ht="20" customHeight="1" x14ac:dyDescent="0.25">
      <c r="A40" s="2229">
        <v>14</v>
      </c>
      <c r="B40" s="2230"/>
      <c r="C40" s="2235"/>
      <c r="D40" s="2237"/>
      <c r="E40" s="2231"/>
      <c r="F40" s="2232"/>
      <c r="G40" s="2238"/>
      <c r="H40" s="2239"/>
    </row>
    <row r="41" spans="1:8" s="2234" customFormat="1" ht="20" customHeight="1" x14ac:dyDescent="0.25">
      <c r="A41" s="2229">
        <v>15</v>
      </c>
      <c r="B41" s="2230"/>
      <c r="C41" s="2241"/>
      <c r="D41" s="2247"/>
      <c r="E41" s="2231"/>
      <c r="F41" s="2232"/>
      <c r="G41" s="2238"/>
      <c r="H41" s="2245"/>
    </row>
    <row r="42" spans="1:8" s="2234" customFormat="1" ht="20" customHeight="1" x14ac:dyDescent="0.25">
      <c r="A42" s="2229">
        <v>16</v>
      </c>
      <c r="B42" s="2230"/>
      <c r="C42" s="2248"/>
      <c r="D42" s="2231"/>
      <c r="E42" s="2231"/>
      <c r="F42" s="2232"/>
      <c r="G42" s="2238"/>
      <c r="H42" s="2245"/>
    </row>
    <row r="43" spans="1:8" s="2234" customFormat="1" ht="20" customHeight="1" x14ac:dyDescent="0.25">
      <c r="A43" s="2229">
        <v>17</v>
      </c>
      <c r="B43" s="2230"/>
      <c r="C43" s="2231"/>
      <c r="D43" s="2231"/>
      <c r="E43" s="2231"/>
      <c r="F43" s="2232"/>
      <c r="G43" s="2238"/>
      <c r="H43" s="2245"/>
    </row>
    <row r="44" spans="1:8" s="2234" customFormat="1" ht="20" customHeight="1" x14ac:dyDescent="0.25">
      <c r="A44" s="2229">
        <v>18</v>
      </c>
      <c r="B44" s="2230"/>
      <c r="C44" s="2231"/>
      <c r="D44" s="2231"/>
      <c r="E44" s="2231"/>
      <c r="F44" s="2232"/>
      <c r="G44" s="2238"/>
      <c r="H44" s="2245"/>
    </row>
    <row r="45" spans="1:8" s="2234" customFormat="1" ht="20" customHeight="1" x14ac:dyDescent="0.25">
      <c r="A45" s="2229">
        <v>19</v>
      </c>
      <c r="B45" s="2230"/>
      <c r="C45" s="2231"/>
      <c r="D45" s="2231"/>
      <c r="E45" s="2231"/>
      <c r="F45" s="2232"/>
      <c r="G45" s="2238"/>
      <c r="H45" s="2245"/>
    </row>
    <row r="46" spans="1:8" s="2234" customFormat="1" ht="20" customHeight="1" thickBot="1" x14ac:dyDescent="0.3">
      <c r="A46" s="2229">
        <v>20</v>
      </c>
      <c r="B46" s="2230"/>
      <c r="C46" s="2231"/>
      <c r="D46" s="2231"/>
      <c r="E46" s="2231"/>
      <c r="F46" s="2232"/>
      <c r="G46" s="2249"/>
      <c r="H46" s="2245"/>
    </row>
    <row r="47" spans="1:8" ht="39.75" customHeight="1" x14ac:dyDescent="0.25">
      <c r="A47" s="2250" t="s">
        <v>823</v>
      </c>
      <c r="B47" s="2251"/>
      <c r="C47" s="2251"/>
      <c r="D47" s="2251"/>
      <c r="E47" s="2251"/>
      <c r="F47" s="2251"/>
      <c r="G47" s="2251"/>
      <c r="H47" s="2251"/>
    </row>
    <row r="48" spans="1:8" ht="183" customHeight="1" x14ac:dyDescent="0.25">
      <c r="A48" s="2251"/>
      <c r="B48" s="2251"/>
      <c r="C48" s="2251"/>
      <c r="D48" s="2251"/>
      <c r="E48" s="2251"/>
      <c r="F48" s="2251"/>
      <c r="G48" s="2251"/>
      <c r="H48" s="2251"/>
    </row>
  </sheetData>
  <mergeCells count="59">
    <mergeCell ref="A47:H48"/>
    <mergeCell ref="E44:F44"/>
    <mergeCell ref="C45:D45"/>
    <mergeCell ref="E45:F45"/>
    <mergeCell ref="C46:D46"/>
    <mergeCell ref="E46:F46"/>
    <mergeCell ref="E10:F12"/>
    <mergeCell ref="G10:H12"/>
    <mergeCell ref="A11:B11"/>
    <mergeCell ref="A12:B12"/>
    <mergeCell ref="B14:B24"/>
    <mergeCell ref="C14:E23"/>
    <mergeCell ref="C24:H24"/>
    <mergeCell ref="A1:B1"/>
    <mergeCell ref="A2:H2"/>
    <mergeCell ref="A3:C3"/>
    <mergeCell ref="D3:H3"/>
    <mergeCell ref="A4:C4"/>
    <mergeCell ref="D4:H4"/>
    <mergeCell ref="C37:D37"/>
    <mergeCell ref="E37:F37"/>
    <mergeCell ref="C38:D38"/>
    <mergeCell ref="E38:F38"/>
    <mergeCell ref="C39:D39"/>
    <mergeCell ref="E39:F39"/>
    <mergeCell ref="C40:D40"/>
    <mergeCell ref="E40:F40"/>
    <mergeCell ref="C41:D41"/>
    <mergeCell ref="E41:F41"/>
    <mergeCell ref="C42:D42"/>
    <mergeCell ref="E42:F42"/>
    <mergeCell ref="C43:D43"/>
    <mergeCell ref="E43:F43"/>
    <mergeCell ref="C44:D44"/>
    <mergeCell ref="C34:D34"/>
    <mergeCell ref="E34:F34"/>
    <mergeCell ref="C35:D35"/>
    <mergeCell ref="E35:F35"/>
    <mergeCell ref="C36:D36"/>
    <mergeCell ref="E36:F36"/>
    <mergeCell ref="C31:D31"/>
    <mergeCell ref="E31:F31"/>
    <mergeCell ref="C32:D32"/>
    <mergeCell ref="E32:F32"/>
    <mergeCell ref="C33:D33"/>
    <mergeCell ref="E33:F33"/>
    <mergeCell ref="C27:D27"/>
    <mergeCell ref="E27:F27"/>
    <mergeCell ref="C29:D29"/>
    <mergeCell ref="E29:F29"/>
    <mergeCell ref="C30:D30"/>
    <mergeCell ref="E30:F30"/>
    <mergeCell ref="C28:D28"/>
    <mergeCell ref="E28:F28"/>
    <mergeCell ref="C26:D26"/>
    <mergeCell ref="E26:F26"/>
    <mergeCell ref="E6:F8"/>
    <mergeCell ref="G6:H8"/>
    <mergeCell ref="A10:B10"/>
  </mergeCells>
  <phoneticPr fontId="2"/>
  <pageMargins left="0.7" right="0.7" top="0.75" bottom="0.75" header="0.3" footer="0.3"/>
  <pageSetup paperSize="9" scale="89" orientation="portrait" r:id="rId1"/>
  <rowBreaks count="1" manualBreakCount="1">
    <brk id="46"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31598-3DA5-4B72-9FB4-40F33F149718}">
  <sheetPr>
    <tabColor theme="0"/>
  </sheetPr>
  <dimension ref="A1:H61"/>
  <sheetViews>
    <sheetView tabSelected="1" view="pageBreakPreview" zoomScaleNormal="100" zoomScaleSheetLayoutView="100" workbookViewId="0">
      <selection activeCell="J19" sqref="J19"/>
    </sheetView>
  </sheetViews>
  <sheetFormatPr defaultRowHeight="12.75" x14ac:dyDescent="0.25"/>
  <cols>
    <col min="1" max="1" width="3.33203125" style="2184" customWidth="1"/>
    <col min="2" max="2" width="16.3984375" style="2184" customWidth="1"/>
    <col min="3" max="4" width="9.06640625" style="2184"/>
    <col min="5" max="5" width="9.19921875" style="2184" customWidth="1"/>
    <col min="6" max="6" width="20.1328125" style="2184" customWidth="1"/>
    <col min="7" max="7" width="24.6640625" style="2184" customWidth="1"/>
    <col min="8" max="8" width="20.53125" style="2184" customWidth="1"/>
    <col min="9" max="256" width="9.06640625" style="2184"/>
    <col min="257" max="257" width="3.33203125" style="2184" customWidth="1"/>
    <col min="258" max="258" width="16.3984375" style="2184" customWidth="1"/>
    <col min="259" max="260" width="9.06640625" style="2184"/>
    <col min="261" max="262" width="9.19921875" style="2184" customWidth="1"/>
    <col min="263" max="263" width="17.46484375" style="2184" customWidth="1"/>
    <col min="264" max="264" width="17.86328125" style="2184" bestFit="1" customWidth="1"/>
    <col min="265" max="512" width="9.06640625" style="2184"/>
    <col min="513" max="513" width="3.33203125" style="2184" customWidth="1"/>
    <col min="514" max="514" width="16.3984375" style="2184" customWidth="1"/>
    <col min="515" max="516" width="9.06640625" style="2184"/>
    <col min="517" max="518" width="9.19921875" style="2184" customWidth="1"/>
    <col min="519" max="519" width="17.46484375" style="2184" customWidth="1"/>
    <col min="520" max="520" width="17.86328125" style="2184" bestFit="1" customWidth="1"/>
    <col min="521" max="768" width="9.06640625" style="2184"/>
    <col min="769" max="769" width="3.33203125" style="2184" customWidth="1"/>
    <col min="770" max="770" width="16.3984375" style="2184" customWidth="1"/>
    <col min="771" max="772" width="9.06640625" style="2184"/>
    <col min="773" max="774" width="9.19921875" style="2184" customWidth="1"/>
    <col min="775" max="775" width="17.46484375" style="2184" customWidth="1"/>
    <col min="776" max="776" width="17.86328125" style="2184" bestFit="1" customWidth="1"/>
    <col min="777" max="1024" width="9.06640625" style="2184"/>
    <col min="1025" max="1025" width="3.33203125" style="2184" customWidth="1"/>
    <col min="1026" max="1026" width="16.3984375" style="2184" customWidth="1"/>
    <col min="1027" max="1028" width="9.06640625" style="2184"/>
    <col min="1029" max="1030" width="9.19921875" style="2184" customWidth="1"/>
    <col min="1031" max="1031" width="17.46484375" style="2184" customWidth="1"/>
    <col min="1032" max="1032" width="17.86328125" style="2184" bestFit="1" customWidth="1"/>
    <col min="1033" max="1280" width="9.06640625" style="2184"/>
    <col min="1281" max="1281" width="3.33203125" style="2184" customWidth="1"/>
    <col min="1282" max="1282" width="16.3984375" style="2184" customWidth="1"/>
    <col min="1283" max="1284" width="9.06640625" style="2184"/>
    <col min="1285" max="1286" width="9.19921875" style="2184" customWidth="1"/>
    <col min="1287" max="1287" width="17.46484375" style="2184" customWidth="1"/>
    <col min="1288" max="1288" width="17.86328125" style="2184" bestFit="1" customWidth="1"/>
    <col min="1289" max="1536" width="9.06640625" style="2184"/>
    <col min="1537" max="1537" width="3.33203125" style="2184" customWidth="1"/>
    <col min="1538" max="1538" width="16.3984375" style="2184" customWidth="1"/>
    <col min="1539" max="1540" width="9.06640625" style="2184"/>
    <col min="1541" max="1542" width="9.19921875" style="2184" customWidth="1"/>
    <col min="1543" max="1543" width="17.46484375" style="2184" customWidth="1"/>
    <col min="1544" max="1544" width="17.86328125" style="2184" bestFit="1" customWidth="1"/>
    <col min="1545" max="1792" width="9.06640625" style="2184"/>
    <col min="1793" max="1793" width="3.33203125" style="2184" customWidth="1"/>
    <col min="1794" max="1794" width="16.3984375" style="2184" customWidth="1"/>
    <col min="1795" max="1796" width="9.06640625" style="2184"/>
    <col min="1797" max="1798" width="9.19921875" style="2184" customWidth="1"/>
    <col min="1799" max="1799" width="17.46484375" style="2184" customWidth="1"/>
    <col min="1800" max="1800" width="17.86328125" style="2184" bestFit="1" customWidth="1"/>
    <col min="1801" max="2048" width="9.06640625" style="2184"/>
    <col min="2049" max="2049" width="3.33203125" style="2184" customWidth="1"/>
    <col min="2050" max="2050" width="16.3984375" style="2184" customWidth="1"/>
    <col min="2051" max="2052" width="9.06640625" style="2184"/>
    <col min="2053" max="2054" width="9.19921875" style="2184" customWidth="1"/>
    <col min="2055" max="2055" width="17.46484375" style="2184" customWidth="1"/>
    <col min="2056" max="2056" width="17.86328125" style="2184" bestFit="1" customWidth="1"/>
    <col min="2057" max="2304" width="9.06640625" style="2184"/>
    <col min="2305" max="2305" width="3.33203125" style="2184" customWidth="1"/>
    <col min="2306" max="2306" width="16.3984375" style="2184" customWidth="1"/>
    <col min="2307" max="2308" width="9.06640625" style="2184"/>
    <col min="2309" max="2310" width="9.19921875" style="2184" customWidth="1"/>
    <col min="2311" max="2311" width="17.46484375" style="2184" customWidth="1"/>
    <col min="2312" max="2312" width="17.86328125" style="2184" bestFit="1" customWidth="1"/>
    <col min="2313" max="2560" width="9.06640625" style="2184"/>
    <col min="2561" max="2561" width="3.33203125" style="2184" customWidth="1"/>
    <col min="2562" max="2562" width="16.3984375" style="2184" customWidth="1"/>
    <col min="2563" max="2564" width="9.06640625" style="2184"/>
    <col min="2565" max="2566" width="9.19921875" style="2184" customWidth="1"/>
    <col min="2567" max="2567" width="17.46484375" style="2184" customWidth="1"/>
    <col min="2568" max="2568" width="17.86328125" style="2184" bestFit="1" customWidth="1"/>
    <col min="2569" max="2816" width="9.06640625" style="2184"/>
    <col min="2817" max="2817" width="3.33203125" style="2184" customWidth="1"/>
    <col min="2818" max="2818" width="16.3984375" style="2184" customWidth="1"/>
    <col min="2819" max="2820" width="9.06640625" style="2184"/>
    <col min="2821" max="2822" width="9.19921875" style="2184" customWidth="1"/>
    <col min="2823" max="2823" width="17.46484375" style="2184" customWidth="1"/>
    <col min="2824" max="2824" width="17.86328125" style="2184" bestFit="1" customWidth="1"/>
    <col min="2825" max="3072" width="9.06640625" style="2184"/>
    <col min="3073" max="3073" width="3.33203125" style="2184" customWidth="1"/>
    <col min="3074" max="3074" width="16.3984375" style="2184" customWidth="1"/>
    <col min="3075" max="3076" width="9.06640625" style="2184"/>
    <col min="3077" max="3078" width="9.19921875" style="2184" customWidth="1"/>
    <col min="3079" max="3079" width="17.46484375" style="2184" customWidth="1"/>
    <col min="3080" max="3080" width="17.86328125" style="2184" bestFit="1" customWidth="1"/>
    <col min="3081" max="3328" width="9.06640625" style="2184"/>
    <col min="3329" max="3329" width="3.33203125" style="2184" customWidth="1"/>
    <col min="3330" max="3330" width="16.3984375" style="2184" customWidth="1"/>
    <col min="3331" max="3332" width="9.06640625" style="2184"/>
    <col min="3333" max="3334" width="9.19921875" style="2184" customWidth="1"/>
    <col min="3335" max="3335" width="17.46484375" style="2184" customWidth="1"/>
    <col min="3336" max="3336" width="17.86328125" style="2184" bestFit="1" customWidth="1"/>
    <col min="3337" max="3584" width="9.06640625" style="2184"/>
    <col min="3585" max="3585" width="3.33203125" style="2184" customWidth="1"/>
    <col min="3586" max="3586" width="16.3984375" style="2184" customWidth="1"/>
    <col min="3587" max="3588" width="9.06640625" style="2184"/>
    <col min="3589" max="3590" width="9.19921875" style="2184" customWidth="1"/>
    <col min="3591" max="3591" width="17.46484375" style="2184" customWidth="1"/>
    <col min="3592" max="3592" width="17.86328125" style="2184" bestFit="1" customWidth="1"/>
    <col min="3593" max="3840" width="9.06640625" style="2184"/>
    <col min="3841" max="3841" width="3.33203125" style="2184" customWidth="1"/>
    <col min="3842" max="3842" width="16.3984375" style="2184" customWidth="1"/>
    <col min="3843" max="3844" width="9.06640625" style="2184"/>
    <col min="3845" max="3846" width="9.19921875" style="2184" customWidth="1"/>
    <col min="3847" max="3847" width="17.46484375" style="2184" customWidth="1"/>
    <col min="3848" max="3848" width="17.86328125" style="2184" bestFit="1" customWidth="1"/>
    <col min="3849" max="4096" width="9.06640625" style="2184"/>
    <col min="4097" max="4097" width="3.33203125" style="2184" customWidth="1"/>
    <col min="4098" max="4098" width="16.3984375" style="2184" customWidth="1"/>
    <col min="4099" max="4100" width="9.06640625" style="2184"/>
    <col min="4101" max="4102" width="9.19921875" style="2184" customWidth="1"/>
    <col min="4103" max="4103" width="17.46484375" style="2184" customWidth="1"/>
    <col min="4104" max="4104" width="17.86328125" style="2184" bestFit="1" customWidth="1"/>
    <col min="4105" max="4352" width="9.06640625" style="2184"/>
    <col min="4353" max="4353" width="3.33203125" style="2184" customWidth="1"/>
    <col min="4354" max="4354" width="16.3984375" style="2184" customWidth="1"/>
    <col min="4355" max="4356" width="9.06640625" style="2184"/>
    <col min="4357" max="4358" width="9.19921875" style="2184" customWidth="1"/>
    <col min="4359" max="4359" width="17.46484375" style="2184" customWidth="1"/>
    <col min="4360" max="4360" width="17.86328125" style="2184" bestFit="1" customWidth="1"/>
    <col min="4361" max="4608" width="9.06640625" style="2184"/>
    <col min="4609" max="4609" width="3.33203125" style="2184" customWidth="1"/>
    <col min="4610" max="4610" width="16.3984375" style="2184" customWidth="1"/>
    <col min="4611" max="4612" width="9.06640625" style="2184"/>
    <col min="4613" max="4614" width="9.19921875" style="2184" customWidth="1"/>
    <col min="4615" max="4615" width="17.46484375" style="2184" customWidth="1"/>
    <col min="4616" max="4616" width="17.86328125" style="2184" bestFit="1" customWidth="1"/>
    <col min="4617" max="4864" width="9.06640625" style="2184"/>
    <col min="4865" max="4865" width="3.33203125" style="2184" customWidth="1"/>
    <col min="4866" max="4866" width="16.3984375" style="2184" customWidth="1"/>
    <col min="4867" max="4868" width="9.06640625" style="2184"/>
    <col min="4869" max="4870" width="9.19921875" style="2184" customWidth="1"/>
    <col min="4871" max="4871" width="17.46484375" style="2184" customWidth="1"/>
    <col min="4872" max="4872" width="17.86328125" style="2184" bestFit="1" customWidth="1"/>
    <col min="4873" max="5120" width="9.06640625" style="2184"/>
    <col min="5121" max="5121" width="3.33203125" style="2184" customWidth="1"/>
    <col min="5122" max="5122" width="16.3984375" style="2184" customWidth="1"/>
    <col min="5123" max="5124" width="9.06640625" style="2184"/>
    <col min="5125" max="5126" width="9.19921875" style="2184" customWidth="1"/>
    <col min="5127" max="5127" width="17.46484375" style="2184" customWidth="1"/>
    <col min="5128" max="5128" width="17.86328125" style="2184" bestFit="1" customWidth="1"/>
    <col min="5129" max="5376" width="9.06640625" style="2184"/>
    <col min="5377" max="5377" width="3.33203125" style="2184" customWidth="1"/>
    <col min="5378" max="5378" width="16.3984375" style="2184" customWidth="1"/>
    <col min="5379" max="5380" width="9.06640625" style="2184"/>
    <col min="5381" max="5382" width="9.19921875" style="2184" customWidth="1"/>
    <col min="5383" max="5383" width="17.46484375" style="2184" customWidth="1"/>
    <col min="5384" max="5384" width="17.86328125" style="2184" bestFit="1" customWidth="1"/>
    <col min="5385" max="5632" width="9.06640625" style="2184"/>
    <col min="5633" max="5633" width="3.33203125" style="2184" customWidth="1"/>
    <col min="5634" max="5634" width="16.3984375" style="2184" customWidth="1"/>
    <col min="5635" max="5636" width="9.06640625" style="2184"/>
    <col min="5637" max="5638" width="9.19921875" style="2184" customWidth="1"/>
    <col min="5639" max="5639" width="17.46484375" style="2184" customWidth="1"/>
    <col min="5640" max="5640" width="17.86328125" style="2184" bestFit="1" customWidth="1"/>
    <col min="5641" max="5888" width="9.06640625" style="2184"/>
    <col min="5889" max="5889" width="3.33203125" style="2184" customWidth="1"/>
    <col min="5890" max="5890" width="16.3984375" style="2184" customWidth="1"/>
    <col min="5891" max="5892" width="9.06640625" style="2184"/>
    <col min="5893" max="5894" width="9.19921875" style="2184" customWidth="1"/>
    <col min="5895" max="5895" width="17.46484375" style="2184" customWidth="1"/>
    <col min="5896" max="5896" width="17.86328125" style="2184" bestFit="1" customWidth="1"/>
    <col min="5897" max="6144" width="9.06640625" style="2184"/>
    <col min="6145" max="6145" width="3.33203125" style="2184" customWidth="1"/>
    <col min="6146" max="6146" width="16.3984375" style="2184" customWidth="1"/>
    <col min="6147" max="6148" width="9.06640625" style="2184"/>
    <col min="6149" max="6150" width="9.19921875" style="2184" customWidth="1"/>
    <col min="6151" max="6151" width="17.46484375" style="2184" customWidth="1"/>
    <col min="6152" max="6152" width="17.86328125" style="2184" bestFit="1" customWidth="1"/>
    <col min="6153" max="6400" width="9.06640625" style="2184"/>
    <col min="6401" max="6401" width="3.33203125" style="2184" customWidth="1"/>
    <col min="6402" max="6402" width="16.3984375" style="2184" customWidth="1"/>
    <col min="6403" max="6404" width="9.06640625" style="2184"/>
    <col min="6405" max="6406" width="9.19921875" style="2184" customWidth="1"/>
    <col min="6407" max="6407" width="17.46484375" style="2184" customWidth="1"/>
    <col min="6408" max="6408" width="17.86328125" style="2184" bestFit="1" customWidth="1"/>
    <col min="6409" max="6656" width="9.06640625" style="2184"/>
    <col min="6657" max="6657" width="3.33203125" style="2184" customWidth="1"/>
    <col min="6658" max="6658" width="16.3984375" style="2184" customWidth="1"/>
    <col min="6659" max="6660" width="9.06640625" style="2184"/>
    <col min="6661" max="6662" width="9.19921875" style="2184" customWidth="1"/>
    <col min="6663" max="6663" width="17.46484375" style="2184" customWidth="1"/>
    <col min="6664" max="6664" width="17.86328125" style="2184" bestFit="1" customWidth="1"/>
    <col min="6665" max="6912" width="9.06640625" style="2184"/>
    <col min="6913" max="6913" width="3.33203125" style="2184" customWidth="1"/>
    <col min="6914" max="6914" width="16.3984375" style="2184" customWidth="1"/>
    <col min="6915" max="6916" width="9.06640625" style="2184"/>
    <col min="6917" max="6918" width="9.19921875" style="2184" customWidth="1"/>
    <col min="6919" max="6919" width="17.46484375" style="2184" customWidth="1"/>
    <col min="6920" max="6920" width="17.86328125" style="2184" bestFit="1" customWidth="1"/>
    <col min="6921" max="7168" width="9.06640625" style="2184"/>
    <col min="7169" max="7169" width="3.33203125" style="2184" customWidth="1"/>
    <col min="7170" max="7170" width="16.3984375" style="2184" customWidth="1"/>
    <col min="7171" max="7172" width="9.06640625" style="2184"/>
    <col min="7173" max="7174" width="9.19921875" style="2184" customWidth="1"/>
    <col min="7175" max="7175" width="17.46484375" style="2184" customWidth="1"/>
    <col min="7176" max="7176" width="17.86328125" style="2184" bestFit="1" customWidth="1"/>
    <col min="7177" max="7424" width="9.06640625" style="2184"/>
    <col min="7425" max="7425" width="3.33203125" style="2184" customWidth="1"/>
    <col min="7426" max="7426" width="16.3984375" style="2184" customWidth="1"/>
    <col min="7427" max="7428" width="9.06640625" style="2184"/>
    <col min="7429" max="7430" width="9.19921875" style="2184" customWidth="1"/>
    <col min="7431" max="7431" width="17.46484375" style="2184" customWidth="1"/>
    <col min="7432" max="7432" width="17.86328125" style="2184" bestFit="1" customWidth="1"/>
    <col min="7433" max="7680" width="9.06640625" style="2184"/>
    <col min="7681" max="7681" width="3.33203125" style="2184" customWidth="1"/>
    <col min="7682" max="7682" width="16.3984375" style="2184" customWidth="1"/>
    <col min="7683" max="7684" width="9.06640625" style="2184"/>
    <col min="7685" max="7686" width="9.19921875" style="2184" customWidth="1"/>
    <col min="7687" max="7687" width="17.46484375" style="2184" customWidth="1"/>
    <col min="7688" max="7688" width="17.86328125" style="2184" bestFit="1" customWidth="1"/>
    <col min="7689" max="7936" width="9.06640625" style="2184"/>
    <col min="7937" max="7937" width="3.33203125" style="2184" customWidth="1"/>
    <col min="7938" max="7938" width="16.3984375" style="2184" customWidth="1"/>
    <col min="7939" max="7940" width="9.06640625" style="2184"/>
    <col min="7941" max="7942" width="9.19921875" style="2184" customWidth="1"/>
    <col min="7943" max="7943" width="17.46484375" style="2184" customWidth="1"/>
    <col min="7944" max="7944" width="17.86328125" style="2184" bestFit="1" customWidth="1"/>
    <col min="7945" max="8192" width="9.06640625" style="2184"/>
    <col min="8193" max="8193" width="3.33203125" style="2184" customWidth="1"/>
    <col min="8194" max="8194" width="16.3984375" style="2184" customWidth="1"/>
    <col min="8195" max="8196" width="9.06640625" style="2184"/>
    <col min="8197" max="8198" width="9.19921875" style="2184" customWidth="1"/>
    <col min="8199" max="8199" width="17.46484375" style="2184" customWidth="1"/>
    <col min="8200" max="8200" width="17.86328125" style="2184" bestFit="1" customWidth="1"/>
    <col min="8201" max="8448" width="9.06640625" style="2184"/>
    <col min="8449" max="8449" width="3.33203125" style="2184" customWidth="1"/>
    <col min="8450" max="8450" width="16.3984375" style="2184" customWidth="1"/>
    <col min="8451" max="8452" width="9.06640625" style="2184"/>
    <col min="8453" max="8454" width="9.19921875" style="2184" customWidth="1"/>
    <col min="8455" max="8455" width="17.46484375" style="2184" customWidth="1"/>
    <col min="8456" max="8456" width="17.86328125" style="2184" bestFit="1" customWidth="1"/>
    <col min="8457" max="8704" width="9.06640625" style="2184"/>
    <col min="8705" max="8705" width="3.33203125" style="2184" customWidth="1"/>
    <col min="8706" max="8706" width="16.3984375" style="2184" customWidth="1"/>
    <col min="8707" max="8708" width="9.06640625" style="2184"/>
    <col min="8709" max="8710" width="9.19921875" style="2184" customWidth="1"/>
    <col min="8711" max="8711" width="17.46484375" style="2184" customWidth="1"/>
    <col min="8712" max="8712" width="17.86328125" style="2184" bestFit="1" customWidth="1"/>
    <col min="8713" max="8960" width="9.06640625" style="2184"/>
    <col min="8961" max="8961" width="3.33203125" style="2184" customWidth="1"/>
    <col min="8962" max="8962" width="16.3984375" style="2184" customWidth="1"/>
    <col min="8963" max="8964" width="9.06640625" style="2184"/>
    <col min="8965" max="8966" width="9.19921875" style="2184" customWidth="1"/>
    <col min="8967" max="8967" width="17.46484375" style="2184" customWidth="1"/>
    <col min="8968" max="8968" width="17.86328125" style="2184" bestFit="1" customWidth="1"/>
    <col min="8969" max="9216" width="9.06640625" style="2184"/>
    <col min="9217" max="9217" width="3.33203125" style="2184" customWidth="1"/>
    <col min="9218" max="9218" width="16.3984375" style="2184" customWidth="1"/>
    <col min="9219" max="9220" width="9.06640625" style="2184"/>
    <col min="9221" max="9222" width="9.19921875" style="2184" customWidth="1"/>
    <col min="9223" max="9223" width="17.46484375" style="2184" customWidth="1"/>
    <col min="9224" max="9224" width="17.86328125" style="2184" bestFit="1" customWidth="1"/>
    <col min="9225" max="9472" width="9.06640625" style="2184"/>
    <col min="9473" max="9473" width="3.33203125" style="2184" customWidth="1"/>
    <col min="9474" max="9474" width="16.3984375" style="2184" customWidth="1"/>
    <col min="9475" max="9476" width="9.06640625" style="2184"/>
    <col min="9477" max="9478" width="9.19921875" style="2184" customWidth="1"/>
    <col min="9479" max="9479" width="17.46484375" style="2184" customWidth="1"/>
    <col min="9480" max="9480" width="17.86328125" style="2184" bestFit="1" customWidth="1"/>
    <col min="9481" max="9728" width="9.06640625" style="2184"/>
    <col min="9729" max="9729" width="3.33203125" style="2184" customWidth="1"/>
    <col min="9730" max="9730" width="16.3984375" style="2184" customWidth="1"/>
    <col min="9731" max="9732" width="9.06640625" style="2184"/>
    <col min="9733" max="9734" width="9.19921875" style="2184" customWidth="1"/>
    <col min="9735" max="9735" width="17.46484375" style="2184" customWidth="1"/>
    <col min="9736" max="9736" width="17.86328125" style="2184" bestFit="1" customWidth="1"/>
    <col min="9737" max="9984" width="9.06640625" style="2184"/>
    <col min="9985" max="9985" width="3.33203125" style="2184" customWidth="1"/>
    <col min="9986" max="9986" width="16.3984375" style="2184" customWidth="1"/>
    <col min="9987" max="9988" width="9.06640625" style="2184"/>
    <col min="9989" max="9990" width="9.19921875" style="2184" customWidth="1"/>
    <col min="9991" max="9991" width="17.46484375" style="2184" customWidth="1"/>
    <col min="9992" max="9992" width="17.86328125" style="2184" bestFit="1" customWidth="1"/>
    <col min="9993" max="10240" width="9.06640625" style="2184"/>
    <col min="10241" max="10241" width="3.33203125" style="2184" customWidth="1"/>
    <col min="10242" max="10242" width="16.3984375" style="2184" customWidth="1"/>
    <col min="10243" max="10244" width="9.06640625" style="2184"/>
    <col min="10245" max="10246" width="9.19921875" style="2184" customWidth="1"/>
    <col min="10247" max="10247" width="17.46484375" style="2184" customWidth="1"/>
    <col min="10248" max="10248" width="17.86328125" style="2184" bestFit="1" customWidth="1"/>
    <col min="10249" max="10496" width="9.06640625" style="2184"/>
    <col min="10497" max="10497" width="3.33203125" style="2184" customWidth="1"/>
    <col min="10498" max="10498" width="16.3984375" style="2184" customWidth="1"/>
    <col min="10499" max="10500" width="9.06640625" style="2184"/>
    <col min="10501" max="10502" width="9.19921875" style="2184" customWidth="1"/>
    <col min="10503" max="10503" width="17.46484375" style="2184" customWidth="1"/>
    <col min="10504" max="10504" width="17.86328125" style="2184" bestFit="1" customWidth="1"/>
    <col min="10505" max="10752" width="9.06640625" style="2184"/>
    <col min="10753" max="10753" width="3.33203125" style="2184" customWidth="1"/>
    <col min="10754" max="10754" width="16.3984375" style="2184" customWidth="1"/>
    <col min="10755" max="10756" width="9.06640625" style="2184"/>
    <col min="10757" max="10758" width="9.19921875" style="2184" customWidth="1"/>
    <col min="10759" max="10759" width="17.46484375" style="2184" customWidth="1"/>
    <col min="10760" max="10760" width="17.86328125" style="2184" bestFit="1" customWidth="1"/>
    <col min="10761" max="11008" width="9.06640625" style="2184"/>
    <col min="11009" max="11009" width="3.33203125" style="2184" customWidth="1"/>
    <col min="11010" max="11010" width="16.3984375" style="2184" customWidth="1"/>
    <col min="11011" max="11012" width="9.06640625" style="2184"/>
    <col min="11013" max="11014" width="9.19921875" style="2184" customWidth="1"/>
    <col min="11015" max="11015" width="17.46484375" style="2184" customWidth="1"/>
    <col min="11016" max="11016" width="17.86328125" style="2184" bestFit="1" customWidth="1"/>
    <col min="11017" max="11264" width="9.06640625" style="2184"/>
    <col min="11265" max="11265" width="3.33203125" style="2184" customWidth="1"/>
    <col min="11266" max="11266" width="16.3984375" style="2184" customWidth="1"/>
    <col min="11267" max="11268" width="9.06640625" style="2184"/>
    <col min="11269" max="11270" width="9.19921875" style="2184" customWidth="1"/>
    <col min="11271" max="11271" width="17.46484375" style="2184" customWidth="1"/>
    <col min="11272" max="11272" width="17.86328125" style="2184" bestFit="1" customWidth="1"/>
    <col min="11273" max="11520" width="9.06640625" style="2184"/>
    <col min="11521" max="11521" width="3.33203125" style="2184" customWidth="1"/>
    <col min="11522" max="11522" width="16.3984375" style="2184" customWidth="1"/>
    <col min="11523" max="11524" width="9.06640625" style="2184"/>
    <col min="11525" max="11526" width="9.19921875" style="2184" customWidth="1"/>
    <col min="11527" max="11527" width="17.46484375" style="2184" customWidth="1"/>
    <col min="11528" max="11528" width="17.86328125" style="2184" bestFit="1" customWidth="1"/>
    <col min="11529" max="11776" width="9.06640625" style="2184"/>
    <col min="11777" max="11777" width="3.33203125" style="2184" customWidth="1"/>
    <col min="11778" max="11778" width="16.3984375" style="2184" customWidth="1"/>
    <col min="11779" max="11780" width="9.06640625" style="2184"/>
    <col min="11781" max="11782" width="9.19921875" style="2184" customWidth="1"/>
    <col min="11783" max="11783" width="17.46484375" style="2184" customWidth="1"/>
    <col min="11784" max="11784" width="17.86328125" style="2184" bestFit="1" customWidth="1"/>
    <col min="11785" max="12032" width="9.06640625" style="2184"/>
    <col min="12033" max="12033" width="3.33203125" style="2184" customWidth="1"/>
    <col min="12034" max="12034" width="16.3984375" style="2184" customWidth="1"/>
    <col min="12035" max="12036" width="9.06640625" style="2184"/>
    <col min="12037" max="12038" width="9.19921875" style="2184" customWidth="1"/>
    <col min="12039" max="12039" width="17.46484375" style="2184" customWidth="1"/>
    <col min="12040" max="12040" width="17.86328125" style="2184" bestFit="1" customWidth="1"/>
    <col min="12041" max="12288" width="9.06640625" style="2184"/>
    <col min="12289" max="12289" width="3.33203125" style="2184" customWidth="1"/>
    <col min="12290" max="12290" width="16.3984375" style="2184" customWidth="1"/>
    <col min="12291" max="12292" width="9.06640625" style="2184"/>
    <col min="12293" max="12294" width="9.19921875" style="2184" customWidth="1"/>
    <col min="12295" max="12295" width="17.46484375" style="2184" customWidth="1"/>
    <col min="12296" max="12296" width="17.86328125" style="2184" bestFit="1" customWidth="1"/>
    <col min="12297" max="12544" width="9.06640625" style="2184"/>
    <col min="12545" max="12545" width="3.33203125" style="2184" customWidth="1"/>
    <col min="12546" max="12546" width="16.3984375" style="2184" customWidth="1"/>
    <col min="12547" max="12548" width="9.06640625" style="2184"/>
    <col min="12549" max="12550" width="9.19921875" style="2184" customWidth="1"/>
    <col min="12551" max="12551" width="17.46484375" style="2184" customWidth="1"/>
    <col min="12552" max="12552" width="17.86328125" style="2184" bestFit="1" customWidth="1"/>
    <col min="12553" max="12800" width="9.06640625" style="2184"/>
    <col min="12801" max="12801" width="3.33203125" style="2184" customWidth="1"/>
    <col min="12802" max="12802" width="16.3984375" style="2184" customWidth="1"/>
    <col min="12803" max="12804" width="9.06640625" style="2184"/>
    <col min="12805" max="12806" width="9.19921875" style="2184" customWidth="1"/>
    <col min="12807" max="12807" width="17.46484375" style="2184" customWidth="1"/>
    <col min="12808" max="12808" width="17.86328125" style="2184" bestFit="1" customWidth="1"/>
    <col min="12809" max="13056" width="9.06640625" style="2184"/>
    <col min="13057" max="13057" width="3.33203125" style="2184" customWidth="1"/>
    <col min="13058" max="13058" width="16.3984375" style="2184" customWidth="1"/>
    <col min="13059" max="13060" width="9.06640625" style="2184"/>
    <col min="13061" max="13062" width="9.19921875" style="2184" customWidth="1"/>
    <col min="13063" max="13063" width="17.46484375" style="2184" customWidth="1"/>
    <col min="13064" max="13064" width="17.86328125" style="2184" bestFit="1" customWidth="1"/>
    <col min="13065" max="13312" width="9.06640625" style="2184"/>
    <col min="13313" max="13313" width="3.33203125" style="2184" customWidth="1"/>
    <col min="13314" max="13314" width="16.3984375" style="2184" customWidth="1"/>
    <col min="13315" max="13316" width="9.06640625" style="2184"/>
    <col min="13317" max="13318" width="9.19921875" style="2184" customWidth="1"/>
    <col min="13319" max="13319" width="17.46484375" style="2184" customWidth="1"/>
    <col min="13320" max="13320" width="17.86328125" style="2184" bestFit="1" customWidth="1"/>
    <col min="13321" max="13568" width="9.06640625" style="2184"/>
    <col min="13569" max="13569" width="3.33203125" style="2184" customWidth="1"/>
    <col min="13570" max="13570" width="16.3984375" style="2184" customWidth="1"/>
    <col min="13571" max="13572" width="9.06640625" style="2184"/>
    <col min="13573" max="13574" width="9.19921875" style="2184" customWidth="1"/>
    <col min="13575" max="13575" width="17.46484375" style="2184" customWidth="1"/>
    <col min="13576" max="13576" width="17.86328125" style="2184" bestFit="1" customWidth="1"/>
    <col min="13577" max="13824" width="9.06640625" style="2184"/>
    <col min="13825" max="13825" width="3.33203125" style="2184" customWidth="1"/>
    <col min="13826" max="13826" width="16.3984375" style="2184" customWidth="1"/>
    <col min="13827" max="13828" width="9.06640625" style="2184"/>
    <col min="13829" max="13830" width="9.19921875" style="2184" customWidth="1"/>
    <col min="13831" max="13831" width="17.46484375" style="2184" customWidth="1"/>
    <col min="13832" max="13832" width="17.86328125" style="2184" bestFit="1" customWidth="1"/>
    <col min="13833" max="14080" width="9.06640625" style="2184"/>
    <col min="14081" max="14081" width="3.33203125" style="2184" customWidth="1"/>
    <col min="14082" max="14082" width="16.3984375" style="2184" customWidth="1"/>
    <col min="14083" max="14084" width="9.06640625" style="2184"/>
    <col min="14085" max="14086" width="9.19921875" style="2184" customWidth="1"/>
    <col min="14087" max="14087" width="17.46484375" style="2184" customWidth="1"/>
    <col min="14088" max="14088" width="17.86328125" style="2184" bestFit="1" customWidth="1"/>
    <col min="14089" max="14336" width="9.06640625" style="2184"/>
    <col min="14337" max="14337" width="3.33203125" style="2184" customWidth="1"/>
    <col min="14338" max="14338" width="16.3984375" style="2184" customWidth="1"/>
    <col min="14339" max="14340" width="9.06640625" style="2184"/>
    <col min="14341" max="14342" width="9.19921875" style="2184" customWidth="1"/>
    <col min="14343" max="14343" width="17.46484375" style="2184" customWidth="1"/>
    <col min="14344" max="14344" width="17.86328125" style="2184" bestFit="1" customWidth="1"/>
    <col min="14345" max="14592" width="9.06640625" style="2184"/>
    <col min="14593" max="14593" width="3.33203125" style="2184" customWidth="1"/>
    <col min="14594" max="14594" width="16.3984375" style="2184" customWidth="1"/>
    <col min="14595" max="14596" width="9.06640625" style="2184"/>
    <col min="14597" max="14598" width="9.19921875" style="2184" customWidth="1"/>
    <col min="14599" max="14599" width="17.46484375" style="2184" customWidth="1"/>
    <col min="14600" max="14600" width="17.86328125" style="2184" bestFit="1" customWidth="1"/>
    <col min="14601" max="14848" width="9.06640625" style="2184"/>
    <col min="14849" max="14849" width="3.33203125" style="2184" customWidth="1"/>
    <col min="14850" max="14850" width="16.3984375" style="2184" customWidth="1"/>
    <col min="14851" max="14852" width="9.06640625" style="2184"/>
    <col min="14853" max="14854" width="9.19921875" style="2184" customWidth="1"/>
    <col min="14855" max="14855" width="17.46484375" style="2184" customWidth="1"/>
    <col min="14856" max="14856" width="17.86328125" style="2184" bestFit="1" customWidth="1"/>
    <col min="14857" max="15104" width="9.06640625" style="2184"/>
    <col min="15105" max="15105" width="3.33203125" style="2184" customWidth="1"/>
    <col min="15106" max="15106" width="16.3984375" style="2184" customWidth="1"/>
    <col min="15107" max="15108" width="9.06640625" style="2184"/>
    <col min="15109" max="15110" width="9.19921875" style="2184" customWidth="1"/>
    <col min="15111" max="15111" width="17.46484375" style="2184" customWidth="1"/>
    <col min="15112" max="15112" width="17.86328125" style="2184" bestFit="1" customWidth="1"/>
    <col min="15113" max="15360" width="9.06640625" style="2184"/>
    <col min="15361" max="15361" width="3.33203125" style="2184" customWidth="1"/>
    <col min="15362" max="15362" width="16.3984375" style="2184" customWidth="1"/>
    <col min="15363" max="15364" width="9.06640625" style="2184"/>
    <col min="15365" max="15366" width="9.19921875" style="2184" customWidth="1"/>
    <col min="15367" max="15367" width="17.46484375" style="2184" customWidth="1"/>
    <col min="15368" max="15368" width="17.86328125" style="2184" bestFit="1" customWidth="1"/>
    <col min="15369" max="15616" width="9.06640625" style="2184"/>
    <col min="15617" max="15617" width="3.33203125" style="2184" customWidth="1"/>
    <col min="15618" max="15618" width="16.3984375" style="2184" customWidth="1"/>
    <col min="15619" max="15620" width="9.06640625" style="2184"/>
    <col min="15621" max="15622" width="9.19921875" style="2184" customWidth="1"/>
    <col min="15623" max="15623" width="17.46484375" style="2184" customWidth="1"/>
    <col min="15624" max="15624" width="17.86328125" style="2184" bestFit="1" customWidth="1"/>
    <col min="15625" max="15872" width="9.06640625" style="2184"/>
    <col min="15873" max="15873" width="3.33203125" style="2184" customWidth="1"/>
    <col min="15874" max="15874" width="16.3984375" style="2184" customWidth="1"/>
    <col min="15875" max="15876" width="9.06640625" style="2184"/>
    <col min="15877" max="15878" width="9.19921875" style="2184" customWidth="1"/>
    <col min="15879" max="15879" width="17.46484375" style="2184" customWidth="1"/>
    <col min="15880" max="15880" width="17.86328125" style="2184" bestFit="1" customWidth="1"/>
    <col min="15881" max="16128" width="9.06640625" style="2184"/>
    <col min="16129" max="16129" width="3.33203125" style="2184" customWidth="1"/>
    <col min="16130" max="16130" width="16.3984375" style="2184" customWidth="1"/>
    <col min="16131" max="16132" width="9.06640625" style="2184"/>
    <col min="16133" max="16134" width="9.19921875" style="2184" customWidth="1"/>
    <col min="16135" max="16135" width="17.46484375" style="2184" customWidth="1"/>
    <col min="16136" max="16136" width="17.86328125" style="2184" bestFit="1" customWidth="1"/>
    <col min="16137" max="16384" width="9.06640625" style="2184"/>
  </cols>
  <sheetData>
    <row r="1" spans="1:8" ht="21.75" customHeight="1" x14ac:dyDescent="0.25">
      <c r="A1" s="2183" t="s">
        <v>818</v>
      </c>
      <c r="B1" s="2252"/>
      <c r="H1" s="2185" t="s">
        <v>188</v>
      </c>
    </row>
    <row r="2" spans="1:8" ht="56.25" customHeight="1" x14ac:dyDescent="0.25">
      <c r="A2" s="2186" t="s">
        <v>819</v>
      </c>
      <c r="B2" s="2186"/>
      <c r="C2" s="2186"/>
      <c r="D2" s="2186"/>
      <c r="E2" s="2186"/>
      <c r="F2" s="2186"/>
      <c r="G2" s="2186"/>
      <c r="H2" s="2186"/>
    </row>
    <row r="3" spans="1:8" ht="15" customHeight="1" x14ac:dyDescent="0.25">
      <c r="A3" s="2187"/>
      <c r="B3" s="2187"/>
      <c r="C3" s="2187"/>
      <c r="D3" s="2187"/>
      <c r="E3" s="2187"/>
      <c r="F3" s="2187"/>
      <c r="G3" s="2187"/>
      <c r="H3" s="2187"/>
    </row>
    <row r="4" spans="1:8" ht="30" customHeight="1" x14ac:dyDescent="0.25">
      <c r="A4" s="2130" t="s">
        <v>62</v>
      </c>
      <c r="B4" s="2130"/>
      <c r="C4" s="2130"/>
      <c r="D4" s="2191"/>
      <c r="E4" s="2192"/>
      <c r="F4" s="2192"/>
      <c r="G4" s="2192"/>
      <c r="H4" s="2193"/>
    </row>
    <row r="5" spans="1:8" ht="30" customHeight="1" x14ac:dyDescent="0.25">
      <c r="A5" s="2130" t="s">
        <v>28</v>
      </c>
      <c r="B5" s="2130"/>
      <c r="C5" s="2130"/>
      <c r="D5" s="2191" t="s">
        <v>808</v>
      </c>
      <c r="E5" s="2192"/>
      <c r="F5" s="2192"/>
      <c r="G5" s="2192"/>
      <c r="H5" s="2193"/>
    </row>
    <row r="6" spans="1:8" ht="10.050000000000001" customHeight="1" x14ac:dyDescent="0.25">
      <c r="A6" s="2187"/>
      <c r="B6" s="2187"/>
      <c r="C6" s="2187"/>
      <c r="D6" s="2187"/>
      <c r="E6" s="2187"/>
      <c r="F6" s="2187"/>
      <c r="G6" s="2187"/>
      <c r="H6" s="2187"/>
    </row>
    <row r="7" spans="1:8" ht="15" customHeight="1" x14ac:dyDescent="0.25">
      <c r="A7" s="2187"/>
      <c r="B7" s="2187"/>
      <c r="C7" s="2254"/>
      <c r="D7" s="2254"/>
      <c r="E7" s="2196"/>
      <c r="F7" s="2264" t="s">
        <v>189</v>
      </c>
      <c r="G7" s="2255" t="s">
        <v>23</v>
      </c>
      <c r="H7" s="2256"/>
    </row>
    <row r="8" spans="1:8" ht="15" customHeight="1" x14ac:dyDescent="0.25">
      <c r="A8" s="2187"/>
      <c r="B8" s="2187"/>
      <c r="C8" s="2254"/>
      <c r="D8" s="2254"/>
      <c r="E8" s="2196"/>
      <c r="F8" s="2266"/>
      <c r="G8" s="2257"/>
      <c r="H8" s="2258"/>
    </row>
    <row r="9" spans="1:8" ht="15" customHeight="1" x14ac:dyDescent="0.25">
      <c r="A9" s="2187"/>
      <c r="B9" s="2187"/>
      <c r="C9" s="2254"/>
      <c r="D9" s="2254"/>
      <c r="E9" s="2196"/>
      <c r="F9" s="2270"/>
      <c r="G9" s="2259"/>
      <c r="H9" s="2260"/>
    </row>
    <row r="10" spans="1:8" ht="10.050000000000001" customHeight="1" x14ac:dyDescent="0.25">
      <c r="A10" s="2187"/>
      <c r="B10" s="2187"/>
      <c r="C10" s="2187"/>
      <c r="D10" s="2187"/>
      <c r="E10" s="2187"/>
      <c r="F10" s="2187"/>
      <c r="G10" s="2187"/>
      <c r="H10" s="2187"/>
    </row>
    <row r="11" spans="1:8" ht="17.25" customHeight="1" x14ac:dyDescent="0.25">
      <c r="A11" s="2250"/>
      <c r="B11" s="2250"/>
      <c r="C11" s="2228"/>
      <c r="D11" s="2228"/>
      <c r="E11" s="2196"/>
      <c r="F11" s="2264" t="s">
        <v>820</v>
      </c>
      <c r="G11" s="2261" t="s">
        <v>810</v>
      </c>
      <c r="H11" s="2209"/>
    </row>
    <row r="12" spans="1:8" ht="17.25" customHeight="1" x14ac:dyDescent="0.25">
      <c r="A12" s="2250"/>
      <c r="B12" s="2250"/>
      <c r="C12" s="2228"/>
      <c r="D12" s="2228"/>
      <c r="E12" s="2196"/>
      <c r="F12" s="2266"/>
      <c r="G12" s="2262"/>
      <c r="H12" s="2213"/>
    </row>
    <row r="13" spans="1:8" ht="17.25" customHeight="1" x14ac:dyDescent="0.25">
      <c r="A13" s="2250"/>
      <c r="B13" s="2250"/>
      <c r="C13" s="2228"/>
      <c r="D13" s="2228"/>
      <c r="E13" s="2196"/>
      <c r="F13" s="2270"/>
      <c r="G13" s="2263"/>
      <c r="H13" s="2217"/>
    </row>
    <row r="14" spans="1:8" ht="10.050000000000001" customHeight="1" x14ac:dyDescent="0.25">
      <c r="A14" s="2202"/>
      <c r="B14" s="2202"/>
      <c r="C14" s="2203"/>
      <c r="D14" s="2203"/>
      <c r="E14" s="2204"/>
      <c r="F14" s="2204"/>
      <c r="G14" s="2204"/>
      <c r="H14" s="2205"/>
    </row>
    <row r="15" spans="1:8" ht="10.050000000000001" customHeight="1" x14ac:dyDescent="0.25">
      <c r="A15" s="2202"/>
      <c r="B15" s="2264" t="s">
        <v>190</v>
      </c>
      <c r="C15" s="2206" t="s">
        <v>821</v>
      </c>
      <c r="D15" s="2197"/>
      <c r="E15" s="2207"/>
      <c r="F15" s="2219"/>
      <c r="G15" s="2219"/>
      <c r="H15" s="2265"/>
    </row>
    <row r="16" spans="1:8" ht="12.75" customHeight="1" x14ac:dyDescent="0.25">
      <c r="A16" s="2202"/>
      <c r="B16" s="2266"/>
      <c r="C16" s="2210"/>
      <c r="D16" s="2221"/>
      <c r="E16" s="2211"/>
      <c r="F16" s="2274" t="s">
        <v>824</v>
      </c>
      <c r="G16" s="2228" t="s">
        <v>191</v>
      </c>
      <c r="H16" s="2268"/>
    </row>
    <row r="17" spans="1:8" ht="12.75" customHeight="1" x14ac:dyDescent="0.25">
      <c r="A17" s="2202"/>
      <c r="B17" s="2266"/>
      <c r="C17" s="2210"/>
      <c r="D17" s="2221"/>
      <c r="E17" s="2211"/>
      <c r="F17" s="2274" t="s">
        <v>825</v>
      </c>
      <c r="G17" s="2228" t="s">
        <v>192</v>
      </c>
      <c r="H17" s="2268"/>
    </row>
    <row r="18" spans="1:8" ht="12.75" customHeight="1" x14ac:dyDescent="0.25">
      <c r="A18" s="2202"/>
      <c r="B18" s="2266"/>
      <c r="C18" s="2210"/>
      <c r="D18" s="2221"/>
      <c r="E18" s="2211"/>
      <c r="F18" s="2274" t="s">
        <v>826</v>
      </c>
      <c r="G18" s="2228" t="s">
        <v>193</v>
      </c>
      <c r="H18" s="2268"/>
    </row>
    <row r="19" spans="1:8" ht="12.75" customHeight="1" x14ac:dyDescent="0.25">
      <c r="A19" s="2202"/>
      <c r="B19" s="2266"/>
      <c r="C19" s="2210"/>
      <c r="D19" s="2221"/>
      <c r="E19" s="2211"/>
      <c r="F19" s="2274" t="s">
        <v>827</v>
      </c>
      <c r="G19" s="2228" t="s">
        <v>194</v>
      </c>
      <c r="H19" s="2268"/>
    </row>
    <row r="20" spans="1:8" ht="12.75" customHeight="1" x14ac:dyDescent="0.25">
      <c r="A20" s="2202"/>
      <c r="B20" s="2266"/>
      <c r="C20" s="2210"/>
      <c r="D20" s="2221"/>
      <c r="E20" s="2211"/>
      <c r="F20" s="2274" t="s">
        <v>828</v>
      </c>
      <c r="G20" s="2228" t="s">
        <v>195</v>
      </c>
      <c r="H20" s="2268"/>
    </row>
    <row r="21" spans="1:8" ht="12.75" customHeight="1" x14ac:dyDescent="0.25">
      <c r="A21" s="2202"/>
      <c r="B21" s="2266"/>
      <c r="C21" s="2210"/>
      <c r="D21" s="2221"/>
      <c r="E21" s="2211"/>
      <c r="F21" s="2274" t="s">
        <v>829</v>
      </c>
      <c r="G21" s="2228" t="s">
        <v>196</v>
      </c>
      <c r="H21" s="2268"/>
    </row>
    <row r="22" spans="1:8" ht="12.75" customHeight="1" x14ac:dyDescent="0.25">
      <c r="A22" s="2202"/>
      <c r="B22" s="2266"/>
      <c r="C22" s="2210"/>
      <c r="D22" s="2221"/>
      <c r="E22" s="2211"/>
      <c r="F22" s="2275" t="s">
        <v>830</v>
      </c>
      <c r="G22" s="2228" t="s">
        <v>197</v>
      </c>
      <c r="H22" s="2268"/>
    </row>
    <row r="23" spans="1:8" ht="12.75" customHeight="1" x14ac:dyDescent="0.25">
      <c r="A23" s="2202"/>
      <c r="B23" s="2266"/>
      <c r="C23" s="2210"/>
      <c r="D23" s="2221"/>
      <c r="E23" s="2211"/>
      <c r="F23" s="2275" t="s">
        <v>831</v>
      </c>
      <c r="G23" s="2228" t="s">
        <v>198</v>
      </c>
      <c r="H23" s="2268"/>
    </row>
    <row r="24" spans="1:8" ht="12.75" customHeight="1" x14ac:dyDescent="0.25">
      <c r="A24" s="2202"/>
      <c r="B24" s="2266"/>
      <c r="C24" s="2210"/>
      <c r="D24" s="2221"/>
      <c r="E24" s="2211"/>
      <c r="F24" s="2274" t="s">
        <v>832</v>
      </c>
      <c r="G24" s="2228" t="s">
        <v>833</v>
      </c>
      <c r="H24" s="2268"/>
    </row>
    <row r="25" spans="1:8" ht="12.75" customHeight="1" x14ac:dyDescent="0.25">
      <c r="A25" s="2202"/>
      <c r="B25" s="2266"/>
      <c r="C25" s="2210"/>
      <c r="D25" s="2221"/>
      <c r="E25" s="2211"/>
      <c r="F25" s="2274" t="s">
        <v>834</v>
      </c>
      <c r="G25" s="2228" t="s">
        <v>835</v>
      </c>
      <c r="H25" s="2268"/>
    </row>
    <row r="26" spans="1:8" ht="12.75" customHeight="1" x14ac:dyDescent="0.25">
      <c r="A26" s="2202"/>
      <c r="B26" s="2266"/>
      <c r="C26" s="2210"/>
      <c r="D26" s="2221"/>
      <c r="E26" s="2211"/>
      <c r="F26" s="2274" t="s">
        <v>836</v>
      </c>
      <c r="G26" s="2228" t="s">
        <v>837</v>
      </c>
      <c r="H26" s="2268"/>
    </row>
    <row r="27" spans="1:8" ht="12.75" customHeight="1" x14ac:dyDescent="0.25">
      <c r="A27" s="2202"/>
      <c r="B27" s="2266"/>
      <c r="C27" s="2210"/>
      <c r="D27" s="2221"/>
      <c r="E27" s="2211"/>
      <c r="F27" s="2274" t="s">
        <v>838</v>
      </c>
      <c r="G27" s="2228" t="s">
        <v>839</v>
      </c>
      <c r="H27" s="2268"/>
    </row>
    <row r="28" spans="1:8" ht="12.75" customHeight="1" x14ac:dyDescent="0.25">
      <c r="A28" s="2202"/>
      <c r="B28" s="2266"/>
      <c r="C28" s="2210"/>
      <c r="D28" s="2221"/>
      <c r="E28" s="2211"/>
      <c r="F28" s="2274" t="s">
        <v>840</v>
      </c>
      <c r="G28" s="2228" t="s">
        <v>841</v>
      </c>
      <c r="H28" s="2268"/>
    </row>
    <row r="29" spans="1:8" ht="12.75" customHeight="1" x14ac:dyDescent="0.25">
      <c r="A29" s="2202"/>
      <c r="B29" s="2266"/>
      <c r="C29" s="2210"/>
      <c r="D29" s="2221"/>
      <c r="E29" s="2211"/>
      <c r="F29" s="2274" t="s">
        <v>842</v>
      </c>
      <c r="G29" s="2228" t="s">
        <v>843</v>
      </c>
      <c r="H29" s="2268"/>
    </row>
    <row r="30" spans="1:8" ht="12.75" customHeight="1" x14ac:dyDescent="0.25">
      <c r="A30" s="2202"/>
      <c r="B30" s="2266"/>
      <c r="C30" s="2210"/>
      <c r="D30" s="2221"/>
      <c r="E30" s="2211"/>
      <c r="F30" s="2274" t="s">
        <v>844</v>
      </c>
      <c r="G30" s="2228" t="s">
        <v>845</v>
      </c>
      <c r="H30" s="2268"/>
    </row>
    <row r="31" spans="1:8" ht="12.75" customHeight="1" x14ac:dyDescent="0.25">
      <c r="A31" s="2202"/>
      <c r="B31" s="2266"/>
      <c r="C31" s="2210"/>
      <c r="D31" s="2221"/>
      <c r="E31" s="2211"/>
      <c r="F31" s="2274" t="s">
        <v>846</v>
      </c>
      <c r="G31" s="2228" t="s">
        <v>847</v>
      </c>
      <c r="H31" s="2268"/>
    </row>
    <row r="32" spans="1:8" ht="12.75" customHeight="1" x14ac:dyDescent="0.25">
      <c r="A32" s="2202"/>
      <c r="B32" s="2266"/>
      <c r="C32" s="2210"/>
      <c r="D32" s="2221"/>
      <c r="E32" s="2211"/>
      <c r="F32" s="2274" t="s">
        <v>848</v>
      </c>
      <c r="G32" s="2228" t="s">
        <v>849</v>
      </c>
      <c r="H32" s="2268"/>
    </row>
    <row r="33" spans="1:8" ht="12.75" customHeight="1" x14ac:dyDescent="0.25">
      <c r="A33" s="2202"/>
      <c r="B33" s="2266"/>
      <c r="C33" s="2210"/>
      <c r="D33" s="2221"/>
      <c r="E33" s="2211"/>
      <c r="F33" s="2274" t="s">
        <v>850</v>
      </c>
      <c r="G33" s="2228" t="s">
        <v>851</v>
      </c>
      <c r="H33" s="2268"/>
    </row>
    <row r="34" spans="1:8" ht="12.75" customHeight="1" x14ac:dyDescent="0.25">
      <c r="A34" s="2202"/>
      <c r="B34" s="2266"/>
      <c r="C34" s="2210"/>
      <c r="D34" s="2221"/>
      <c r="E34" s="2211"/>
      <c r="F34" s="2274" t="s">
        <v>852</v>
      </c>
      <c r="G34" s="2228" t="s">
        <v>853</v>
      </c>
      <c r="H34" s="2268"/>
    </row>
    <row r="35" spans="1:8" ht="12.75" customHeight="1" x14ac:dyDescent="0.25">
      <c r="A35" s="2202"/>
      <c r="B35" s="2266"/>
      <c r="C35" s="2210"/>
      <c r="D35" s="2221"/>
      <c r="E35" s="2211"/>
      <c r="F35" s="2274" t="s">
        <v>854</v>
      </c>
      <c r="G35" s="2228" t="s">
        <v>855</v>
      </c>
      <c r="H35" s="2268"/>
    </row>
    <row r="36" spans="1:8" ht="10.050000000000001" customHeight="1" x14ac:dyDescent="0.25">
      <c r="A36" s="2202"/>
      <c r="B36" s="2266"/>
      <c r="C36" s="2214"/>
      <c r="D36" s="2224"/>
      <c r="E36" s="2215"/>
      <c r="F36" s="2226"/>
      <c r="G36" s="2226"/>
      <c r="H36" s="2269"/>
    </row>
    <row r="37" spans="1:8" ht="30" customHeight="1" x14ac:dyDescent="0.25">
      <c r="A37" s="2205"/>
      <c r="B37" s="2270"/>
      <c r="C37" s="2271" t="s">
        <v>822</v>
      </c>
      <c r="D37" s="2272"/>
      <c r="E37" s="2272"/>
      <c r="F37" s="2272"/>
      <c r="G37" s="2272"/>
      <c r="H37" s="2273"/>
    </row>
    <row r="38" spans="1:8" ht="15.75" customHeight="1" thickBot="1" x14ac:dyDescent="0.3">
      <c r="A38" s="2228"/>
      <c r="B38" s="2228"/>
      <c r="C38" s="2228"/>
      <c r="D38" s="2228"/>
      <c r="E38" s="2228"/>
      <c r="F38" s="2228"/>
      <c r="G38" s="2228"/>
      <c r="H38" s="2228"/>
    </row>
    <row r="39" spans="1:8" s="2234" customFormat="1" ht="24.75" customHeight="1" x14ac:dyDescent="0.25">
      <c r="A39" s="2229"/>
      <c r="B39" s="2230" t="s">
        <v>3</v>
      </c>
      <c r="C39" s="2231" t="s">
        <v>199</v>
      </c>
      <c r="D39" s="2231"/>
      <c r="E39" s="2231" t="s">
        <v>66</v>
      </c>
      <c r="F39" s="2232"/>
      <c r="G39" s="2233" t="s">
        <v>200</v>
      </c>
      <c r="H39" s="2160" t="s">
        <v>813</v>
      </c>
    </row>
    <row r="40" spans="1:8" s="2234" customFormat="1" ht="17.25" customHeight="1" x14ac:dyDescent="0.25">
      <c r="A40" s="2229">
        <v>1</v>
      </c>
      <c r="B40" s="2230"/>
      <c r="C40" s="2235"/>
      <c r="D40" s="2237"/>
      <c r="E40" s="2231"/>
      <c r="F40" s="2232"/>
      <c r="G40" s="2238"/>
      <c r="H40" s="2239"/>
    </row>
    <row r="41" spans="1:8" s="2234" customFormat="1" ht="17.25" customHeight="1" x14ac:dyDescent="0.25">
      <c r="A41" s="2229">
        <v>2</v>
      </c>
      <c r="B41" s="2230"/>
      <c r="C41" s="2235"/>
      <c r="D41" s="2237"/>
      <c r="E41" s="2231"/>
      <c r="F41" s="2232"/>
      <c r="G41" s="2238"/>
      <c r="H41" s="2239"/>
    </row>
    <row r="42" spans="1:8" s="2234" customFormat="1" ht="17.25" customHeight="1" x14ac:dyDescent="0.25">
      <c r="A42" s="2229">
        <v>3</v>
      </c>
      <c r="B42" s="2240"/>
      <c r="C42" s="2241"/>
      <c r="D42" s="2243"/>
      <c r="E42" s="2232"/>
      <c r="F42" s="2244"/>
      <c r="G42" s="2238"/>
      <c r="H42" s="2239"/>
    </row>
    <row r="43" spans="1:8" s="2234" customFormat="1" ht="17.25" customHeight="1" x14ac:dyDescent="0.25">
      <c r="A43" s="2229">
        <v>4</v>
      </c>
      <c r="B43" s="2240"/>
      <c r="C43" s="2241"/>
      <c r="D43" s="2243"/>
      <c r="E43" s="2232"/>
      <c r="F43" s="2244"/>
      <c r="G43" s="2238"/>
      <c r="H43" s="2239"/>
    </row>
    <row r="44" spans="1:8" s="2234" customFormat="1" ht="17.25" customHeight="1" x14ac:dyDescent="0.25">
      <c r="A44" s="2229">
        <v>5</v>
      </c>
      <c r="B44" s="2240"/>
      <c r="C44" s="2241"/>
      <c r="D44" s="2243"/>
      <c r="E44" s="2232"/>
      <c r="F44" s="2244"/>
      <c r="G44" s="2238"/>
      <c r="H44" s="2239"/>
    </row>
    <row r="45" spans="1:8" s="2234" customFormat="1" ht="17.25" customHeight="1" x14ac:dyDescent="0.25">
      <c r="A45" s="2229">
        <v>6</v>
      </c>
      <c r="B45" s="2240"/>
      <c r="C45" s="2241"/>
      <c r="D45" s="2243"/>
      <c r="E45" s="2232"/>
      <c r="F45" s="2244"/>
      <c r="G45" s="2238"/>
      <c r="H45" s="2245"/>
    </row>
    <row r="46" spans="1:8" s="2234" customFormat="1" ht="17.25" customHeight="1" x14ac:dyDescent="0.25">
      <c r="A46" s="2229">
        <v>7</v>
      </c>
      <c r="B46" s="2230"/>
      <c r="C46" s="2231"/>
      <c r="D46" s="2231"/>
      <c r="E46" s="2231"/>
      <c r="F46" s="2232"/>
      <c r="G46" s="2246"/>
      <c r="H46" s="2245"/>
    </row>
    <row r="47" spans="1:8" s="2234" customFormat="1" ht="17.25" customHeight="1" x14ac:dyDescent="0.25">
      <c r="A47" s="2229">
        <v>8</v>
      </c>
      <c r="B47" s="2230"/>
      <c r="C47" s="2231"/>
      <c r="D47" s="2231"/>
      <c r="E47" s="2231"/>
      <c r="F47" s="2232"/>
      <c r="G47" s="2246"/>
      <c r="H47" s="2245"/>
    </row>
    <row r="48" spans="1:8" s="2234" customFormat="1" ht="17.25" customHeight="1" x14ac:dyDescent="0.25">
      <c r="A48" s="2229">
        <v>9</v>
      </c>
      <c r="B48" s="2230"/>
      <c r="C48" s="2231"/>
      <c r="D48" s="2231"/>
      <c r="E48" s="2231"/>
      <c r="F48" s="2232"/>
      <c r="G48" s="2246"/>
      <c r="H48" s="2245"/>
    </row>
    <row r="49" spans="1:8" s="2234" customFormat="1" ht="17.25" customHeight="1" x14ac:dyDescent="0.25">
      <c r="A49" s="2229">
        <v>10</v>
      </c>
      <c r="B49" s="2230"/>
      <c r="C49" s="2231"/>
      <c r="D49" s="2231"/>
      <c r="E49" s="2231"/>
      <c r="F49" s="2232"/>
      <c r="G49" s="2246"/>
      <c r="H49" s="2245"/>
    </row>
    <row r="50" spans="1:8" s="2234" customFormat="1" ht="17.25" customHeight="1" x14ac:dyDescent="0.25">
      <c r="A50" s="2229">
        <v>11</v>
      </c>
      <c r="B50" s="2240"/>
      <c r="C50" s="2241"/>
      <c r="D50" s="2243"/>
      <c r="E50" s="2231"/>
      <c r="F50" s="2232"/>
      <c r="G50" s="2238"/>
      <c r="H50" s="2239"/>
    </row>
    <row r="51" spans="1:8" s="2234" customFormat="1" ht="17.25" customHeight="1" x14ac:dyDescent="0.25">
      <c r="A51" s="2229">
        <v>12</v>
      </c>
      <c r="B51" s="2230"/>
      <c r="C51" s="2235"/>
      <c r="D51" s="2237"/>
      <c r="E51" s="2231"/>
      <c r="F51" s="2232"/>
      <c r="G51" s="2238"/>
      <c r="H51" s="2239"/>
    </row>
    <row r="52" spans="1:8" s="2234" customFormat="1" ht="17.25" customHeight="1" x14ac:dyDescent="0.25">
      <c r="A52" s="2229">
        <v>13</v>
      </c>
      <c r="B52" s="2240"/>
      <c r="C52" s="2241"/>
      <c r="D52" s="2243"/>
      <c r="E52" s="2232"/>
      <c r="F52" s="2244"/>
      <c r="G52" s="2238"/>
      <c r="H52" s="2239"/>
    </row>
    <row r="53" spans="1:8" s="2234" customFormat="1" ht="17.25" customHeight="1" x14ac:dyDescent="0.25">
      <c r="A53" s="2229">
        <v>14</v>
      </c>
      <c r="B53" s="2230"/>
      <c r="C53" s="2235"/>
      <c r="D53" s="2237"/>
      <c r="E53" s="2231"/>
      <c r="F53" s="2232"/>
      <c r="G53" s="2238"/>
      <c r="H53" s="2239"/>
    </row>
    <row r="54" spans="1:8" s="2234" customFormat="1" ht="17.25" customHeight="1" x14ac:dyDescent="0.25">
      <c r="A54" s="2229">
        <v>15</v>
      </c>
      <c r="B54" s="2230"/>
      <c r="C54" s="2241"/>
      <c r="D54" s="2247"/>
      <c r="E54" s="2231"/>
      <c r="F54" s="2232"/>
      <c r="G54" s="2238"/>
      <c r="H54" s="2245"/>
    </row>
    <row r="55" spans="1:8" s="2234" customFormat="1" ht="17.25" customHeight="1" x14ac:dyDescent="0.25">
      <c r="A55" s="2229">
        <v>16</v>
      </c>
      <c r="B55" s="2230"/>
      <c r="C55" s="2248"/>
      <c r="D55" s="2231"/>
      <c r="E55" s="2231"/>
      <c r="F55" s="2232"/>
      <c r="G55" s="2238"/>
      <c r="H55" s="2245"/>
    </row>
    <row r="56" spans="1:8" s="2234" customFormat="1" ht="17.25" customHeight="1" x14ac:dyDescent="0.25">
      <c r="A56" s="2229">
        <v>17</v>
      </c>
      <c r="B56" s="2230"/>
      <c r="C56" s="2231"/>
      <c r="D56" s="2231"/>
      <c r="E56" s="2231"/>
      <c r="F56" s="2232"/>
      <c r="G56" s="2238"/>
      <c r="H56" s="2245"/>
    </row>
    <row r="57" spans="1:8" s="2234" customFormat="1" ht="17.25" customHeight="1" x14ac:dyDescent="0.25">
      <c r="A57" s="2229">
        <v>18</v>
      </c>
      <c r="B57" s="2230"/>
      <c r="C57" s="2231"/>
      <c r="D57" s="2231"/>
      <c r="E57" s="2231"/>
      <c r="F57" s="2232"/>
      <c r="G57" s="2238"/>
      <c r="H57" s="2245"/>
    </row>
    <row r="58" spans="1:8" s="2234" customFormat="1" ht="17.25" customHeight="1" x14ac:dyDescent="0.25">
      <c r="A58" s="2229">
        <v>19</v>
      </c>
      <c r="B58" s="2230"/>
      <c r="C58" s="2231"/>
      <c r="D58" s="2231"/>
      <c r="E58" s="2231"/>
      <c r="F58" s="2232"/>
      <c r="G58" s="2238"/>
      <c r="H58" s="2245"/>
    </row>
    <row r="59" spans="1:8" s="2234" customFormat="1" ht="17.25" customHeight="1" thickBot="1" x14ac:dyDescent="0.3">
      <c r="A59" s="2229">
        <v>20</v>
      </c>
      <c r="B59" s="2230"/>
      <c r="C59" s="2231"/>
      <c r="D59" s="2231"/>
      <c r="E59" s="2231"/>
      <c r="F59" s="2232"/>
      <c r="G59" s="2249"/>
      <c r="H59" s="2245"/>
    </row>
    <row r="60" spans="1:8" ht="39.75" customHeight="1" x14ac:dyDescent="0.25">
      <c r="A60" s="2250" t="s">
        <v>856</v>
      </c>
      <c r="B60" s="2251"/>
      <c r="C60" s="2251"/>
      <c r="D60" s="2251"/>
      <c r="E60" s="2251"/>
      <c r="F60" s="2251"/>
      <c r="G60" s="2251"/>
      <c r="H60" s="2251"/>
    </row>
    <row r="61" spans="1:8" ht="126" customHeight="1" x14ac:dyDescent="0.25">
      <c r="A61" s="2251"/>
      <c r="B61" s="2251"/>
      <c r="C61" s="2251"/>
      <c r="D61" s="2251"/>
      <c r="E61" s="2251"/>
      <c r="F61" s="2251"/>
      <c r="G61" s="2251"/>
      <c r="H61" s="2251"/>
    </row>
  </sheetData>
  <mergeCells count="59">
    <mergeCell ref="C59:D59"/>
    <mergeCell ref="E59:F59"/>
    <mergeCell ref="A60:H61"/>
    <mergeCell ref="C56:D56"/>
    <mergeCell ref="E56:F56"/>
    <mergeCell ref="C57:D57"/>
    <mergeCell ref="E57:F57"/>
    <mergeCell ref="C58:D58"/>
    <mergeCell ref="E58:F58"/>
    <mergeCell ref="C53:D53"/>
    <mergeCell ref="E53:F53"/>
    <mergeCell ref="C54:D54"/>
    <mergeCell ref="E54:F54"/>
    <mergeCell ref="C55:D55"/>
    <mergeCell ref="E55:F55"/>
    <mergeCell ref="C50:D50"/>
    <mergeCell ref="E50:F50"/>
    <mergeCell ref="C51:D51"/>
    <mergeCell ref="E51:F51"/>
    <mergeCell ref="C52:D52"/>
    <mergeCell ref="E52:F52"/>
    <mergeCell ref="C47:D47"/>
    <mergeCell ref="E47:F47"/>
    <mergeCell ref="C48:D48"/>
    <mergeCell ref="E48:F48"/>
    <mergeCell ref="C49:D49"/>
    <mergeCell ref="E49:F49"/>
    <mergeCell ref="C44:D44"/>
    <mergeCell ref="E44:F44"/>
    <mergeCell ref="C45:D45"/>
    <mergeCell ref="E45:F45"/>
    <mergeCell ref="C46:D46"/>
    <mergeCell ref="E46:F46"/>
    <mergeCell ref="C41:D41"/>
    <mergeCell ref="E41:F41"/>
    <mergeCell ref="C42:D42"/>
    <mergeCell ref="E42:F42"/>
    <mergeCell ref="C43:D43"/>
    <mergeCell ref="E43:F43"/>
    <mergeCell ref="B15:B37"/>
    <mergeCell ref="C15:E36"/>
    <mergeCell ref="C37:H37"/>
    <mergeCell ref="C39:D39"/>
    <mergeCell ref="E39:F39"/>
    <mergeCell ref="C40:D40"/>
    <mergeCell ref="E40:F40"/>
    <mergeCell ref="F7:F9"/>
    <mergeCell ref="G7:H9"/>
    <mergeCell ref="A11:B11"/>
    <mergeCell ref="F11:F13"/>
    <mergeCell ref="G11:H13"/>
    <mergeCell ref="A12:B12"/>
    <mergeCell ref="A13:B13"/>
    <mergeCell ref="A1:B1"/>
    <mergeCell ref="A2:H2"/>
    <mergeCell ref="A4:C4"/>
    <mergeCell ref="D4:H4"/>
    <mergeCell ref="A5:C5"/>
    <mergeCell ref="D5:H5"/>
  </mergeCells>
  <phoneticPr fontId="2"/>
  <pageMargins left="0.7" right="0.7" top="0.75" bottom="0.75" header="0.3" footer="0.3"/>
  <pageSetup paperSize="9" scale="78" orientation="portrait" horizontalDpi="0" verticalDpi="0" r:id="rId1"/>
  <rowBreaks count="1" manualBreakCount="1">
    <brk id="59"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A85EB-D9B8-40A2-A3C5-F97E491184CF}">
  <sheetPr>
    <tabColor theme="0"/>
  </sheetPr>
  <dimension ref="A1:F38"/>
  <sheetViews>
    <sheetView view="pageBreakPreview" zoomScaleNormal="100" zoomScaleSheetLayoutView="100" workbookViewId="0"/>
  </sheetViews>
  <sheetFormatPr defaultRowHeight="12.75" x14ac:dyDescent="0.25"/>
  <cols>
    <col min="1" max="1" width="24.796875" style="9" customWidth="1"/>
    <col min="2" max="2" width="18.9296875" style="9" customWidth="1"/>
    <col min="3" max="3" width="19.06640625" style="9" customWidth="1"/>
    <col min="4" max="4" width="20.3984375" style="9" customWidth="1"/>
    <col min="5" max="5" width="22" style="9" customWidth="1"/>
    <col min="6" max="6" width="18.1328125" style="9" customWidth="1"/>
    <col min="7" max="18" width="22" style="9" customWidth="1"/>
    <col min="19" max="256" width="9.06640625" style="9"/>
    <col min="257" max="257" width="24.796875" style="9" customWidth="1"/>
    <col min="258" max="258" width="18.9296875" style="9" customWidth="1"/>
    <col min="259" max="259" width="19.06640625" style="9" customWidth="1"/>
    <col min="260" max="260" width="20.3984375" style="9" customWidth="1"/>
    <col min="261" max="261" width="22" style="9" customWidth="1"/>
    <col min="262" max="262" width="18.1328125" style="9" customWidth="1"/>
    <col min="263" max="274" width="22" style="9" customWidth="1"/>
    <col min="275" max="512" width="9.06640625" style="9"/>
    <col min="513" max="513" width="24.796875" style="9" customWidth="1"/>
    <col min="514" max="514" width="18.9296875" style="9" customWidth="1"/>
    <col min="515" max="515" width="19.06640625" style="9" customWidth="1"/>
    <col min="516" max="516" width="20.3984375" style="9" customWidth="1"/>
    <col min="517" max="517" width="22" style="9" customWidth="1"/>
    <col min="518" max="518" width="18.1328125" style="9" customWidth="1"/>
    <col min="519" max="530" width="22" style="9" customWidth="1"/>
    <col min="531" max="768" width="9.06640625" style="9"/>
    <col min="769" max="769" width="24.796875" style="9" customWidth="1"/>
    <col min="770" max="770" width="18.9296875" style="9" customWidth="1"/>
    <col min="771" max="771" width="19.06640625" style="9" customWidth="1"/>
    <col min="772" max="772" width="20.3984375" style="9" customWidth="1"/>
    <col min="773" max="773" width="22" style="9" customWidth="1"/>
    <col min="774" max="774" width="18.1328125" style="9" customWidth="1"/>
    <col min="775" max="786" width="22" style="9" customWidth="1"/>
    <col min="787" max="1024" width="9.06640625" style="9"/>
    <col min="1025" max="1025" width="24.796875" style="9" customWidth="1"/>
    <col min="1026" max="1026" width="18.9296875" style="9" customWidth="1"/>
    <col min="1027" max="1027" width="19.06640625" style="9" customWidth="1"/>
    <col min="1028" max="1028" width="20.3984375" style="9" customWidth="1"/>
    <col min="1029" max="1029" width="22" style="9" customWidth="1"/>
    <col min="1030" max="1030" width="18.1328125" style="9" customWidth="1"/>
    <col min="1031" max="1042" width="22" style="9" customWidth="1"/>
    <col min="1043" max="1280" width="9.06640625" style="9"/>
    <col min="1281" max="1281" width="24.796875" style="9" customWidth="1"/>
    <col min="1282" max="1282" width="18.9296875" style="9" customWidth="1"/>
    <col min="1283" max="1283" width="19.06640625" style="9" customWidth="1"/>
    <col min="1284" max="1284" width="20.3984375" style="9" customWidth="1"/>
    <col min="1285" max="1285" width="22" style="9" customWidth="1"/>
    <col min="1286" max="1286" width="18.1328125" style="9" customWidth="1"/>
    <col min="1287" max="1298" width="22" style="9" customWidth="1"/>
    <col min="1299" max="1536" width="9.06640625" style="9"/>
    <col min="1537" max="1537" width="24.796875" style="9" customWidth="1"/>
    <col min="1538" max="1538" width="18.9296875" style="9" customWidth="1"/>
    <col min="1539" max="1539" width="19.06640625" style="9" customWidth="1"/>
    <col min="1540" max="1540" width="20.3984375" style="9" customWidth="1"/>
    <col min="1541" max="1541" width="22" style="9" customWidth="1"/>
    <col min="1542" max="1542" width="18.1328125" style="9" customWidth="1"/>
    <col min="1543" max="1554" width="22" style="9" customWidth="1"/>
    <col min="1555" max="1792" width="9.06640625" style="9"/>
    <col min="1793" max="1793" width="24.796875" style="9" customWidth="1"/>
    <col min="1794" max="1794" width="18.9296875" style="9" customWidth="1"/>
    <col min="1795" max="1795" width="19.06640625" style="9" customWidth="1"/>
    <col min="1796" max="1796" width="20.3984375" style="9" customWidth="1"/>
    <col min="1797" max="1797" width="22" style="9" customWidth="1"/>
    <col min="1798" max="1798" width="18.1328125" style="9" customWidth="1"/>
    <col min="1799" max="1810" width="22" style="9" customWidth="1"/>
    <col min="1811" max="2048" width="9.06640625" style="9"/>
    <col min="2049" max="2049" width="24.796875" style="9" customWidth="1"/>
    <col min="2050" max="2050" width="18.9296875" style="9" customWidth="1"/>
    <col min="2051" max="2051" width="19.06640625" style="9" customWidth="1"/>
    <col min="2052" max="2052" width="20.3984375" style="9" customWidth="1"/>
    <col min="2053" max="2053" width="22" style="9" customWidth="1"/>
    <col min="2054" max="2054" width="18.1328125" style="9" customWidth="1"/>
    <col min="2055" max="2066" width="22" style="9" customWidth="1"/>
    <col min="2067" max="2304" width="9.06640625" style="9"/>
    <col min="2305" max="2305" width="24.796875" style="9" customWidth="1"/>
    <col min="2306" max="2306" width="18.9296875" style="9" customWidth="1"/>
    <col min="2307" max="2307" width="19.06640625" style="9" customWidth="1"/>
    <col min="2308" max="2308" width="20.3984375" style="9" customWidth="1"/>
    <col min="2309" max="2309" width="22" style="9" customWidth="1"/>
    <col min="2310" max="2310" width="18.1328125" style="9" customWidth="1"/>
    <col min="2311" max="2322" width="22" style="9" customWidth="1"/>
    <col min="2323" max="2560" width="9.06640625" style="9"/>
    <col min="2561" max="2561" width="24.796875" style="9" customWidth="1"/>
    <col min="2562" max="2562" width="18.9296875" style="9" customWidth="1"/>
    <col min="2563" max="2563" width="19.06640625" style="9" customWidth="1"/>
    <col min="2564" max="2564" width="20.3984375" style="9" customWidth="1"/>
    <col min="2565" max="2565" width="22" style="9" customWidth="1"/>
    <col min="2566" max="2566" width="18.1328125" style="9" customWidth="1"/>
    <col min="2567" max="2578" width="22" style="9" customWidth="1"/>
    <col min="2579" max="2816" width="9.06640625" style="9"/>
    <col min="2817" max="2817" width="24.796875" style="9" customWidth="1"/>
    <col min="2818" max="2818" width="18.9296875" style="9" customWidth="1"/>
    <col min="2819" max="2819" width="19.06640625" style="9" customWidth="1"/>
    <col min="2820" max="2820" width="20.3984375" style="9" customWidth="1"/>
    <col min="2821" max="2821" width="22" style="9" customWidth="1"/>
    <col min="2822" max="2822" width="18.1328125" style="9" customWidth="1"/>
    <col min="2823" max="2834" width="22" style="9" customWidth="1"/>
    <col min="2835" max="3072" width="9.06640625" style="9"/>
    <col min="3073" max="3073" width="24.796875" style="9" customWidth="1"/>
    <col min="3074" max="3074" width="18.9296875" style="9" customWidth="1"/>
    <col min="3075" max="3075" width="19.06640625" style="9" customWidth="1"/>
    <col min="3076" max="3076" width="20.3984375" style="9" customWidth="1"/>
    <col min="3077" max="3077" width="22" style="9" customWidth="1"/>
    <col min="3078" max="3078" width="18.1328125" style="9" customWidth="1"/>
    <col min="3079" max="3090" width="22" style="9" customWidth="1"/>
    <col min="3091" max="3328" width="9.06640625" style="9"/>
    <col min="3329" max="3329" width="24.796875" style="9" customWidth="1"/>
    <col min="3330" max="3330" width="18.9296875" style="9" customWidth="1"/>
    <col min="3331" max="3331" width="19.06640625" style="9" customWidth="1"/>
    <col min="3332" max="3332" width="20.3984375" style="9" customWidth="1"/>
    <col min="3333" max="3333" width="22" style="9" customWidth="1"/>
    <col min="3334" max="3334" width="18.1328125" style="9" customWidth="1"/>
    <col min="3335" max="3346" width="22" style="9" customWidth="1"/>
    <col min="3347" max="3584" width="9.06640625" style="9"/>
    <col min="3585" max="3585" width="24.796875" style="9" customWidth="1"/>
    <col min="3586" max="3586" width="18.9296875" style="9" customWidth="1"/>
    <col min="3587" max="3587" width="19.06640625" style="9" customWidth="1"/>
    <col min="3588" max="3588" width="20.3984375" style="9" customWidth="1"/>
    <col min="3589" max="3589" width="22" style="9" customWidth="1"/>
    <col min="3590" max="3590" width="18.1328125" style="9" customWidth="1"/>
    <col min="3591" max="3602" width="22" style="9" customWidth="1"/>
    <col min="3603" max="3840" width="9.06640625" style="9"/>
    <col min="3841" max="3841" width="24.796875" style="9" customWidth="1"/>
    <col min="3842" max="3842" width="18.9296875" style="9" customWidth="1"/>
    <col min="3843" max="3843" width="19.06640625" style="9" customWidth="1"/>
    <col min="3844" max="3844" width="20.3984375" style="9" customWidth="1"/>
    <col min="3845" max="3845" width="22" style="9" customWidth="1"/>
    <col min="3846" max="3846" width="18.1328125" style="9" customWidth="1"/>
    <col min="3847" max="3858" width="22" style="9" customWidth="1"/>
    <col min="3859" max="4096" width="9.06640625" style="9"/>
    <col min="4097" max="4097" width="24.796875" style="9" customWidth="1"/>
    <col min="4098" max="4098" width="18.9296875" style="9" customWidth="1"/>
    <col min="4099" max="4099" width="19.06640625" style="9" customWidth="1"/>
    <col min="4100" max="4100" width="20.3984375" style="9" customWidth="1"/>
    <col min="4101" max="4101" width="22" style="9" customWidth="1"/>
    <col min="4102" max="4102" width="18.1328125" style="9" customWidth="1"/>
    <col min="4103" max="4114" width="22" style="9" customWidth="1"/>
    <col min="4115" max="4352" width="9.06640625" style="9"/>
    <col min="4353" max="4353" width="24.796875" style="9" customWidth="1"/>
    <col min="4354" max="4354" width="18.9296875" style="9" customWidth="1"/>
    <col min="4355" max="4355" width="19.06640625" style="9" customWidth="1"/>
    <col min="4356" max="4356" width="20.3984375" style="9" customWidth="1"/>
    <col min="4357" max="4357" width="22" style="9" customWidth="1"/>
    <col min="4358" max="4358" width="18.1328125" style="9" customWidth="1"/>
    <col min="4359" max="4370" width="22" style="9" customWidth="1"/>
    <col min="4371" max="4608" width="9.06640625" style="9"/>
    <col min="4609" max="4609" width="24.796875" style="9" customWidth="1"/>
    <col min="4610" max="4610" width="18.9296875" style="9" customWidth="1"/>
    <col min="4611" max="4611" width="19.06640625" style="9" customWidth="1"/>
    <col min="4612" max="4612" width="20.3984375" style="9" customWidth="1"/>
    <col min="4613" max="4613" width="22" style="9" customWidth="1"/>
    <col min="4614" max="4614" width="18.1328125" style="9" customWidth="1"/>
    <col min="4615" max="4626" width="22" style="9" customWidth="1"/>
    <col min="4627" max="4864" width="9.06640625" style="9"/>
    <col min="4865" max="4865" width="24.796875" style="9" customWidth="1"/>
    <col min="4866" max="4866" width="18.9296875" style="9" customWidth="1"/>
    <col min="4867" max="4867" width="19.06640625" style="9" customWidth="1"/>
    <col min="4868" max="4868" width="20.3984375" style="9" customWidth="1"/>
    <col min="4869" max="4869" width="22" style="9" customWidth="1"/>
    <col min="4870" max="4870" width="18.1328125" style="9" customWidth="1"/>
    <col min="4871" max="4882" width="22" style="9" customWidth="1"/>
    <col min="4883" max="5120" width="9.06640625" style="9"/>
    <col min="5121" max="5121" width="24.796875" style="9" customWidth="1"/>
    <col min="5122" max="5122" width="18.9296875" style="9" customWidth="1"/>
    <col min="5123" max="5123" width="19.06640625" style="9" customWidth="1"/>
    <col min="5124" max="5124" width="20.3984375" style="9" customWidth="1"/>
    <col min="5125" max="5125" width="22" style="9" customWidth="1"/>
    <col min="5126" max="5126" width="18.1328125" style="9" customWidth="1"/>
    <col min="5127" max="5138" width="22" style="9" customWidth="1"/>
    <col min="5139" max="5376" width="9.06640625" style="9"/>
    <col min="5377" max="5377" width="24.796875" style="9" customWidth="1"/>
    <col min="5378" max="5378" width="18.9296875" style="9" customWidth="1"/>
    <col min="5379" max="5379" width="19.06640625" style="9" customWidth="1"/>
    <col min="5380" max="5380" width="20.3984375" style="9" customWidth="1"/>
    <col min="5381" max="5381" width="22" style="9" customWidth="1"/>
    <col min="5382" max="5382" width="18.1328125" style="9" customWidth="1"/>
    <col min="5383" max="5394" width="22" style="9" customWidth="1"/>
    <col min="5395" max="5632" width="9.06640625" style="9"/>
    <col min="5633" max="5633" width="24.796875" style="9" customWidth="1"/>
    <col min="5634" max="5634" width="18.9296875" style="9" customWidth="1"/>
    <col min="5635" max="5635" width="19.06640625" style="9" customWidth="1"/>
    <col min="5636" max="5636" width="20.3984375" style="9" customWidth="1"/>
    <col min="5637" max="5637" width="22" style="9" customWidth="1"/>
    <col min="5638" max="5638" width="18.1328125" style="9" customWidth="1"/>
    <col min="5639" max="5650" width="22" style="9" customWidth="1"/>
    <col min="5651" max="5888" width="9.06640625" style="9"/>
    <col min="5889" max="5889" width="24.796875" style="9" customWidth="1"/>
    <col min="5890" max="5890" width="18.9296875" style="9" customWidth="1"/>
    <col min="5891" max="5891" width="19.06640625" style="9" customWidth="1"/>
    <col min="5892" max="5892" width="20.3984375" style="9" customWidth="1"/>
    <col min="5893" max="5893" width="22" style="9" customWidth="1"/>
    <col min="5894" max="5894" width="18.1328125" style="9" customWidth="1"/>
    <col min="5895" max="5906" width="22" style="9" customWidth="1"/>
    <col min="5907" max="6144" width="9.06640625" style="9"/>
    <col min="6145" max="6145" width="24.796875" style="9" customWidth="1"/>
    <col min="6146" max="6146" width="18.9296875" style="9" customWidth="1"/>
    <col min="6147" max="6147" width="19.06640625" style="9" customWidth="1"/>
    <col min="6148" max="6148" width="20.3984375" style="9" customWidth="1"/>
    <col min="6149" max="6149" width="22" style="9" customWidth="1"/>
    <col min="6150" max="6150" width="18.1328125" style="9" customWidth="1"/>
    <col min="6151" max="6162" width="22" style="9" customWidth="1"/>
    <col min="6163" max="6400" width="9.06640625" style="9"/>
    <col min="6401" max="6401" width="24.796875" style="9" customWidth="1"/>
    <col min="6402" max="6402" width="18.9296875" style="9" customWidth="1"/>
    <col min="6403" max="6403" width="19.06640625" style="9" customWidth="1"/>
    <col min="6404" max="6404" width="20.3984375" style="9" customWidth="1"/>
    <col min="6405" max="6405" width="22" style="9" customWidth="1"/>
    <col min="6406" max="6406" width="18.1328125" style="9" customWidth="1"/>
    <col min="6407" max="6418" width="22" style="9" customWidth="1"/>
    <col min="6419" max="6656" width="9.06640625" style="9"/>
    <col min="6657" max="6657" width="24.796875" style="9" customWidth="1"/>
    <col min="6658" max="6658" width="18.9296875" style="9" customWidth="1"/>
    <col min="6659" max="6659" width="19.06640625" style="9" customWidth="1"/>
    <col min="6660" max="6660" width="20.3984375" style="9" customWidth="1"/>
    <col min="6661" max="6661" width="22" style="9" customWidth="1"/>
    <col min="6662" max="6662" width="18.1328125" style="9" customWidth="1"/>
    <col min="6663" max="6674" width="22" style="9" customWidth="1"/>
    <col min="6675" max="6912" width="9.06640625" style="9"/>
    <col min="6913" max="6913" width="24.796875" style="9" customWidth="1"/>
    <col min="6914" max="6914" width="18.9296875" style="9" customWidth="1"/>
    <col min="6915" max="6915" width="19.06640625" style="9" customWidth="1"/>
    <col min="6916" max="6916" width="20.3984375" style="9" customWidth="1"/>
    <col min="6917" max="6917" width="22" style="9" customWidth="1"/>
    <col min="6918" max="6918" width="18.1328125" style="9" customWidth="1"/>
    <col min="6919" max="6930" width="22" style="9" customWidth="1"/>
    <col min="6931" max="7168" width="9.06640625" style="9"/>
    <col min="7169" max="7169" width="24.796875" style="9" customWidth="1"/>
    <col min="7170" max="7170" width="18.9296875" style="9" customWidth="1"/>
    <col min="7171" max="7171" width="19.06640625" style="9" customWidth="1"/>
    <col min="7172" max="7172" width="20.3984375" style="9" customWidth="1"/>
    <col min="7173" max="7173" width="22" style="9" customWidth="1"/>
    <col min="7174" max="7174" width="18.1328125" style="9" customWidth="1"/>
    <col min="7175" max="7186" width="22" style="9" customWidth="1"/>
    <col min="7187" max="7424" width="9.06640625" style="9"/>
    <col min="7425" max="7425" width="24.796875" style="9" customWidth="1"/>
    <col min="7426" max="7426" width="18.9296875" style="9" customWidth="1"/>
    <col min="7427" max="7427" width="19.06640625" style="9" customWidth="1"/>
    <col min="7428" max="7428" width="20.3984375" style="9" customWidth="1"/>
    <col min="7429" max="7429" width="22" style="9" customWidth="1"/>
    <col min="7430" max="7430" width="18.1328125" style="9" customWidth="1"/>
    <col min="7431" max="7442" width="22" style="9" customWidth="1"/>
    <col min="7443" max="7680" width="9.06640625" style="9"/>
    <col min="7681" max="7681" width="24.796875" style="9" customWidth="1"/>
    <col min="7682" max="7682" width="18.9296875" style="9" customWidth="1"/>
    <col min="7683" max="7683" width="19.06640625" style="9" customWidth="1"/>
    <col min="7684" max="7684" width="20.3984375" style="9" customWidth="1"/>
    <col min="7685" max="7685" width="22" style="9" customWidth="1"/>
    <col min="7686" max="7686" width="18.1328125" style="9" customWidth="1"/>
    <col min="7687" max="7698" width="22" style="9" customWidth="1"/>
    <col min="7699" max="7936" width="9.06640625" style="9"/>
    <col min="7937" max="7937" width="24.796875" style="9" customWidth="1"/>
    <col min="7938" max="7938" width="18.9296875" style="9" customWidth="1"/>
    <col min="7939" max="7939" width="19.06640625" style="9" customWidth="1"/>
    <col min="7940" max="7940" width="20.3984375" style="9" customWidth="1"/>
    <col min="7941" max="7941" width="22" style="9" customWidth="1"/>
    <col min="7942" max="7942" width="18.1328125" style="9" customWidth="1"/>
    <col min="7943" max="7954" width="22" style="9" customWidth="1"/>
    <col min="7955" max="8192" width="9.06640625" style="9"/>
    <col min="8193" max="8193" width="24.796875" style="9" customWidth="1"/>
    <col min="8194" max="8194" width="18.9296875" style="9" customWidth="1"/>
    <col min="8195" max="8195" width="19.06640625" style="9" customWidth="1"/>
    <col min="8196" max="8196" width="20.3984375" style="9" customWidth="1"/>
    <col min="8197" max="8197" width="22" style="9" customWidth="1"/>
    <col min="8198" max="8198" width="18.1328125" style="9" customWidth="1"/>
    <col min="8199" max="8210" width="22" style="9" customWidth="1"/>
    <col min="8211" max="8448" width="9.06640625" style="9"/>
    <col min="8449" max="8449" width="24.796875" style="9" customWidth="1"/>
    <col min="8450" max="8450" width="18.9296875" style="9" customWidth="1"/>
    <col min="8451" max="8451" width="19.06640625" style="9" customWidth="1"/>
    <col min="8452" max="8452" width="20.3984375" style="9" customWidth="1"/>
    <col min="8453" max="8453" width="22" style="9" customWidth="1"/>
    <col min="8454" max="8454" width="18.1328125" style="9" customWidth="1"/>
    <col min="8455" max="8466" width="22" style="9" customWidth="1"/>
    <col min="8467" max="8704" width="9.06640625" style="9"/>
    <col min="8705" max="8705" width="24.796875" style="9" customWidth="1"/>
    <col min="8706" max="8706" width="18.9296875" style="9" customWidth="1"/>
    <col min="8707" max="8707" width="19.06640625" style="9" customWidth="1"/>
    <col min="8708" max="8708" width="20.3984375" style="9" customWidth="1"/>
    <col min="8709" max="8709" width="22" style="9" customWidth="1"/>
    <col min="8710" max="8710" width="18.1328125" style="9" customWidth="1"/>
    <col min="8711" max="8722" width="22" style="9" customWidth="1"/>
    <col min="8723" max="8960" width="9.06640625" style="9"/>
    <col min="8961" max="8961" width="24.796875" style="9" customWidth="1"/>
    <col min="8962" max="8962" width="18.9296875" style="9" customWidth="1"/>
    <col min="8963" max="8963" width="19.06640625" style="9" customWidth="1"/>
    <col min="8964" max="8964" width="20.3984375" style="9" customWidth="1"/>
    <col min="8965" max="8965" width="22" style="9" customWidth="1"/>
    <col min="8966" max="8966" width="18.1328125" style="9" customWidth="1"/>
    <col min="8967" max="8978" width="22" style="9" customWidth="1"/>
    <col min="8979" max="9216" width="9.06640625" style="9"/>
    <col min="9217" max="9217" width="24.796875" style="9" customWidth="1"/>
    <col min="9218" max="9218" width="18.9296875" style="9" customWidth="1"/>
    <col min="9219" max="9219" width="19.06640625" style="9" customWidth="1"/>
    <col min="9220" max="9220" width="20.3984375" style="9" customWidth="1"/>
    <col min="9221" max="9221" width="22" style="9" customWidth="1"/>
    <col min="9222" max="9222" width="18.1328125" style="9" customWidth="1"/>
    <col min="9223" max="9234" width="22" style="9" customWidth="1"/>
    <col min="9235" max="9472" width="9.06640625" style="9"/>
    <col min="9473" max="9473" width="24.796875" style="9" customWidth="1"/>
    <col min="9474" max="9474" width="18.9296875" style="9" customWidth="1"/>
    <col min="9475" max="9475" width="19.06640625" style="9" customWidth="1"/>
    <col min="9476" max="9476" width="20.3984375" style="9" customWidth="1"/>
    <col min="9477" max="9477" width="22" style="9" customWidth="1"/>
    <col min="9478" max="9478" width="18.1328125" style="9" customWidth="1"/>
    <col min="9479" max="9490" width="22" style="9" customWidth="1"/>
    <col min="9491" max="9728" width="9.06640625" style="9"/>
    <col min="9729" max="9729" width="24.796875" style="9" customWidth="1"/>
    <col min="9730" max="9730" width="18.9296875" style="9" customWidth="1"/>
    <col min="9731" max="9731" width="19.06640625" style="9" customWidth="1"/>
    <col min="9732" max="9732" width="20.3984375" style="9" customWidth="1"/>
    <col min="9733" max="9733" width="22" style="9" customWidth="1"/>
    <col min="9734" max="9734" width="18.1328125" style="9" customWidth="1"/>
    <col min="9735" max="9746" width="22" style="9" customWidth="1"/>
    <col min="9747" max="9984" width="9.06640625" style="9"/>
    <col min="9985" max="9985" width="24.796875" style="9" customWidth="1"/>
    <col min="9986" max="9986" width="18.9296875" style="9" customWidth="1"/>
    <col min="9987" max="9987" width="19.06640625" style="9" customWidth="1"/>
    <col min="9988" max="9988" width="20.3984375" style="9" customWidth="1"/>
    <col min="9989" max="9989" width="22" style="9" customWidth="1"/>
    <col min="9990" max="9990" width="18.1328125" style="9" customWidth="1"/>
    <col min="9991" max="10002" width="22" style="9" customWidth="1"/>
    <col min="10003" max="10240" width="9.06640625" style="9"/>
    <col min="10241" max="10241" width="24.796875" style="9" customWidth="1"/>
    <col min="10242" max="10242" width="18.9296875" style="9" customWidth="1"/>
    <col min="10243" max="10243" width="19.06640625" style="9" customWidth="1"/>
    <col min="10244" max="10244" width="20.3984375" style="9" customWidth="1"/>
    <col min="10245" max="10245" width="22" style="9" customWidth="1"/>
    <col min="10246" max="10246" width="18.1328125" style="9" customWidth="1"/>
    <col min="10247" max="10258" width="22" style="9" customWidth="1"/>
    <col min="10259" max="10496" width="9.06640625" style="9"/>
    <col min="10497" max="10497" width="24.796875" style="9" customWidth="1"/>
    <col min="10498" max="10498" width="18.9296875" style="9" customWidth="1"/>
    <col min="10499" max="10499" width="19.06640625" style="9" customWidth="1"/>
    <col min="10500" max="10500" width="20.3984375" style="9" customWidth="1"/>
    <col min="10501" max="10501" width="22" style="9" customWidth="1"/>
    <col min="10502" max="10502" width="18.1328125" style="9" customWidth="1"/>
    <col min="10503" max="10514" width="22" style="9" customWidth="1"/>
    <col min="10515" max="10752" width="9.06640625" style="9"/>
    <col min="10753" max="10753" width="24.796875" style="9" customWidth="1"/>
    <col min="10754" max="10754" width="18.9296875" style="9" customWidth="1"/>
    <col min="10755" max="10755" width="19.06640625" style="9" customWidth="1"/>
    <col min="10756" max="10756" width="20.3984375" style="9" customWidth="1"/>
    <col min="10757" max="10757" width="22" style="9" customWidth="1"/>
    <col min="10758" max="10758" width="18.1328125" style="9" customWidth="1"/>
    <col min="10759" max="10770" width="22" style="9" customWidth="1"/>
    <col min="10771" max="11008" width="9.06640625" style="9"/>
    <col min="11009" max="11009" width="24.796875" style="9" customWidth="1"/>
    <col min="11010" max="11010" width="18.9296875" style="9" customWidth="1"/>
    <col min="11011" max="11011" width="19.06640625" style="9" customWidth="1"/>
    <col min="11012" max="11012" width="20.3984375" style="9" customWidth="1"/>
    <col min="11013" max="11013" width="22" style="9" customWidth="1"/>
    <col min="11014" max="11014" width="18.1328125" style="9" customWidth="1"/>
    <col min="11015" max="11026" width="22" style="9" customWidth="1"/>
    <col min="11027" max="11264" width="9.06640625" style="9"/>
    <col min="11265" max="11265" width="24.796875" style="9" customWidth="1"/>
    <col min="11266" max="11266" width="18.9296875" style="9" customWidth="1"/>
    <col min="11267" max="11267" width="19.06640625" style="9" customWidth="1"/>
    <col min="11268" max="11268" width="20.3984375" style="9" customWidth="1"/>
    <col min="11269" max="11269" width="22" style="9" customWidth="1"/>
    <col min="11270" max="11270" width="18.1328125" style="9" customWidth="1"/>
    <col min="11271" max="11282" width="22" style="9" customWidth="1"/>
    <col min="11283" max="11520" width="9.06640625" style="9"/>
    <col min="11521" max="11521" width="24.796875" style="9" customWidth="1"/>
    <col min="11522" max="11522" width="18.9296875" style="9" customWidth="1"/>
    <col min="11523" max="11523" width="19.06640625" style="9" customWidth="1"/>
    <col min="11524" max="11524" width="20.3984375" style="9" customWidth="1"/>
    <col min="11525" max="11525" width="22" style="9" customWidth="1"/>
    <col min="11526" max="11526" width="18.1328125" style="9" customWidth="1"/>
    <col min="11527" max="11538" width="22" style="9" customWidth="1"/>
    <col min="11539" max="11776" width="9.06640625" style="9"/>
    <col min="11777" max="11777" width="24.796875" style="9" customWidth="1"/>
    <col min="11778" max="11778" width="18.9296875" style="9" customWidth="1"/>
    <col min="11779" max="11779" width="19.06640625" style="9" customWidth="1"/>
    <col min="11780" max="11780" width="20.3984375" style="9" customWidth="1"/>
    <col min="11781" max="11781" width="22" style="9" customWidth="1"/>
    <col min="11782" max="11782" width="18.1328125" style="9" customWidth="1"/>
    <col min="11783" max="11794" width="22" style="9" customWidth="1"/>
    <col min="11795" max="12032" width="9.06640625" style="9"/>
    <col min="12033" max="12033" width="24.796875" style="9" customWidth="1"/>
    <col min="12034" max="12034" width="18.9296875" style="9" customWidth="1"/>
    <col min="12035" max="12035" width="19.06640625" style="9" customWidth="1"/>
    <col min="12036" max="12036" width="20.3984375" style="9" customWidth="1"/>
    <col min="12037" max="12037" width="22" style="9" customWidth="1"/>
    <col min="12038" max="12038" width="18.1328125" style="9" customWidth="1"/>
    <col min="12039" max="12050" width="22" style="9" customWidth="1"/>
    <col min="12051" max="12288" width="9.06640625" style="9"/>
    <col min="12289" max="12289" width="24.796875" style="9" customWidth="1"/>
    <col min="12290" max="12290" width="18.9296875" style="9" customWidth="1"/>
    <col min="12291" max="12291" width="19.06640625" style="9" customWidth="1"/>
    <col min="12292" max="12292" width="20.3984375" style="9" customWidth="1"/>
    <col min="12293" max="12293" width="22" style="9" customWidth="1"/>
    <col min="12294" max="12294" width="18.1328125" style="9" customWidth="1"/>
    <col min="12295" max="12306" width="22" style="9" customWidth="1"/>
    <col min="12307" max="12544" width="9.06640625" style="9"/>
    <col min="12545" max="12545" width="24.796875" style="9" customWidth="1"/>
    <col min="12546" max="12546" width="18.9296875" style="9" customWidth="1"/>
    <col min="12547" max="12547" width="19.06640625" style="9" customWidth="1"/>
    <col min="12548" max="12548" width="20.3984375" style="9" customWidth="1"/>
    <col min="12549" max="12549" width="22" style="9" customWidth="1"/>
    <col min="12550" max="12550" width="18.1328125" style="9" customWidth="1"/>
    <col min="12551" max="12562" width="22" style="9" customWidth="1"/>
    <col min="12563" max="12800" width="9.06640625" style="9"/>
    <col min="12801" max="12801" width="24.796875" style="9" customWidth="1"/>
    <col min="12802" max="12802" width="18.9296875" style="9" customWidth="1"/>
    <col min="12803" max="12803" width="19.06640625" style="9" customWidth="1"/>
    <col min="12804" max="12804" width="20.3984375" style="9" customWidth="1"/>
    <col min="12805" max="12805" width="22" style="9" customWidth="1"/>
    <col min="12806" max="12806" width="18.1328125" style="9" customWidth="1"/>
    <col min="12807" max="12818" width="22" style="9" customWidth="1"/>
    <col min="12819" max="13056" width="9.06640625" style="9"/>
    <col min="13057" max="13057" width="24.796875" style="9" customWidth="1"/>
    <col min="13058" max="13058" width="18.9296875" style="9" customWidth="1"/>
    <col min="13059" max="13059" width="19.06640625" style="9" customWidth="1"/>
    <col min="13060" max="13060" width="20.3984375" style="9" customWidth="1"/>
    <col min="13061" max="13061" width="22" style="9" customWidth="1"/>
    <col min="13062" max="13062" width="18.1328125" style="9" customWidth="1"/>
    <col min="13063" max="13074" width="22" style="9" customWidth="1"/>
    <col min="13075" max="13312" width="9.06640625" style="9"/>
    <col min="13313" max="13313" width="24.796875" style="9" customWidth="1"/>
    <col min="13314" max="13314" width="18.9296875" style="9" customWidth="1"/>
    <col min="13315" max="13315" width="19.06640625" style="9" customWidth="1"/>
    <col min="13316" max="13316" width="20.3984375" style="9" customWidth="1"/>
    <col min="13317" max="13317" width="22" style="9" customWidth="1"/>
    <col min="13318" max="13318" width="18.1328125" style="9" customWidth="1"/>
    <col min="13319" max="13330" width="22" style="9" customWidth="1"/>
    <col min="13331" max="13568" width="9.06640625" style="9"/>
    <col min="13569" max="13569" width="24.796875" style="9" customWidth="1"/>
    <col min="13570" max="13570" width="18.9296875" style="9" customWidth="1"/>
    <col min="13571" max="13571" width="19.06640625" style="9" customWidth="1"/>
    <col min="13572" max="13572" width="20.3984375" style="9" customWidth="1"/>
    <col min="13573" max="13573" width="22" style="9" customWidth="1"/>
    <col min="13574" max="13574" width="18.1328125" style="9" customWidth="1"/>
    <col min="13575" max="13586" width="22" style="9" customWidth="1"/>
    <col min="13587" max="13824" width="9.06640625" style="9"/>
    <col min="13825" max="13825" width="24.796875" style="9" customWidth="1"/>
    <col min="13826" max="13826" width="18.9296875" style="9" customWidth="1"/>
    <col min="13827" max="13827" width="19.06640625" style="9" customWidth="1"/>
    <col min="13828" max="13828" width="20.3984375" style="9" customWidth="1"/>
    <col min="13829" max="13829" width="22" style="9" customWidth="1"/>
    <col min="13830" max="13830" width="18.1328125" style="9" customWidth="1"/>
    <col min="13831" max="13842" width="22" style="9" customWidth="1"/>
    <col min="13843" max="14080" width="9.06640625" style="9"/>
    <col min="14081" max="14081" width="24.796875" style="9" customWidth="1"/>
    <col min="14082" max="14082" width="18.9296875" style="9" customWidth="1"/>
    <col min="14083" max="14083" width="19.06640625" style="9" customWidth="1"/>
    <col min="14084" max="14084" width="20.3984375" style="9" customWidth="1"/>
    <col min="14085" max="14085" width="22" style="9" customWidth="1"/>
    <col min="14086" max="14086" width="18.1328125" style="9" customWidth="1"/>
    <col min="14087" max="14098" width="22" style="9" customWidth="1"/>
    <col min="14099" max="14336" width="9.06640625" style="9"/>
    <col min="14337" max="14337" width="24.796875" style="9" customWidth="1"/>
    <col min="14338" max="14338" width="18.9296875" style="9" customWidth="1"/>
    <col min="14339" max="14339" width="19.06640625" style="9" customWidth="1"/>
    <col min="14340" max="14340" width="20.3984375" style="9" customWidth="1"/>
    <col min="14341" max="14341" width="22" style="9" customWidth="1"/>
    <col min="14342" max="14342" width="18.1328125" style="9" customWidth="1"/>
    <col min="14343" max="14354" width="22" style="9" customWidth="1"/>
    <col min="14355" max="14592" width="9.06640625" style="9"/>
    <col min="14593" max="14593" width="24.796875" style="9" customWidth="1"/>
    <col min="14594" max="14594" width="18.9296875" style="9" customWidth="1"/>
    <col min="14595" max="14595" width="19.06640625" style="9" customWidth="1"/>
    <col min="14596" max="14596" width="20.3984375" style="9" customWidth="1"/>
    <col min="14597" max="14597" width="22" style="9" customWidth="1"/>
    <col min="14598" max="14598" width="18.1328125" style="9" customWidth="1"/>
    <col min="14599" max="14610" width="22" style="9" customWidth="1"/>
    <col min="14611" max="14848" width="9.06640625" style="9"/>
    <col min="14849" max="14849" width="24.796875" style="9" customWidth="1"/>
    <col min="14850" max="14850" width="18.9296875" style="9" customWidth="1"/>
    <col min="14851" max="14851" width="19.06640625" style="9" customWidth="1"/>
    <col min="14852" max="14852" width="20.3984375" style="9" customWidth="1"/>
    <col min="14853" max="14853" width="22" style="9" customWidth="1"/>
    <col min="14854" max="14854" width="18.1328125" style="9" customWidth="1"/>
    <col min="14855" max="14866" width="22" style="9" customWidth="1"/>
    <col min="14867" max="15104" width="9.06640625" style="9"/>
    <col min="15105" max="15105" width="24.796875" style="9" customWidth="1"/>
    <col min="15106" max="15106" width="18.9296875" style="9" customWidth="1"/>
    <col min="15107" max="15107" width="19.06640625" style="9" customWidth="1"/>
    <col min="15108" max="15108" width="20.3984375" style="9" customWidth="1"/>
    <col min="15109" max="15109" width="22" style="9" customWidth="1"/>
    <col min="15110" max="15110" width="18.1328125" style="9" customWidth="1"/>
    <col min="15111" max="15122" width="22" style="9" customWidth="1"/>
    <col min="15123" max="15360" width="9.06640625" style="9"/>
    <col min="15361" max="15361" width="24.796875" style="9" customWidth="1"/>
    <col min="15362" max="15362" width="18.9296875" style="9" customWidth="1"/>
    <col min="15363" max="15363" width="19.06640625" style="9" customWidth="1"/>
    <col min="15364" max="15364" width="20.3984375" style="9" customWidth="1"/>
    <col min="15365" max="15365" width="22" style="9" customWidth="1"/>
    <col min="15366" max="15366" width="18.1328125" style="9" customWidth="1"/>
    <col min="15367" max="15378" width="22" style="9" customWidth="1"/>
    <col min="15379" max="15616" width="9.06640625" style="9"/>
    <col min="15617" max="15617" width="24.796875" style="9" customWidth="1"/>
    <col min="15618" max="15618" width="18.9296875" style="9" customWidth="1"/>
    <col min="15619" max="15619" width="19.06640625" style="9" customWidth="1"/>
    <col min="15620" max="15620" width="20.3984375" style="9" customWidth="1"/>
    <col min="15621" max="15621" width="22" style="9" customWidth="1"/>
    <col min="15622" max="15622" width="18.1328125" style="9" customWidth="1"/>
    <col min="15623" max="15634" width="22" style="9" customWidth="1"/>
    <col min="15635" max="15872" width="9.06640625" style="9"/>
    <col min="15873" max="15873" width="24.796875" style="9" customWidth="1"/>
    <col min="15874" max="15874" width="18.9296875" style="9" customWidth="1"/>
    <col min="15875" max="15875" width="19.06640625" style="9" customWidth="1"/>
    <col min="15876" max="15876" width="20.3984375" style="9" customWidth="1"/>
    <col min="15877" max="15877" width="22" style="9" customWidth="1"/>
    <col min="15878" max="15878" width="18.1328125" style="9" customWidth="1"/>
    <col min="15879" max="15890" width="22" style="9" customWidth="1"/>
    <col min="15891" max="16128" width="9.06640625" style="9"/>
    <col min="16129" max="16129" width="24.796875" style="9" customWidth="1"/>
    <col min="16130" max="16130" width="18.9296875" style="9" customWidth="1"/>
    <col min="16131" max="16131" width="19.06640625" style="9" customWidth="1"/>
    <col min="16132" max="16132" width="20.3984375" style="9" customWidth="1"/>
    <col min="16133" max="16133" width="22" style="9" customWidth="1"/>
    <col min="16134" max="16134" width="18.1328125" style="9" customWidth="1"/>
    <col min="16135" max="16146" width="22" style="9" customWidth="1"/>
    <col min="16147" max="16384" width="9.06640625" style="9"/>
  </cols>
  <sheetData>
    <row r="1" spans="1:6" x14ac:dyDescent="0.25">
      <c r="A1" s="245"/>
      <c r="B1" s="245"/>
      <c r="C1" s="245"/>
      <c r="D1" s="245"/>
      <c r="E1" s="245"/>
      <c r="F1" s="245"/>
    </row>
    <row r="2" spans="1:6" x14ac:dyDescent="0.25">
      <c r="A2" s="245"/>
      <c r="B2" s="245"/>
      <c r="C2" s="245"/>
      <c r="D2" s="245"/>
      <c r="E2" s="1338" t="s">
        <v>687</v>
      </c>
      <c r="F2" s="1338"/>
    </row>
    <row r="3" spans="1:6" x14ac:dyDescent="0.25">
      <c r="A3" s="245"/>
      <c r="B3" s="245"/>
      <c r="C3" s="245"/>
      <c r="D3" s="245"/>
      <c r="E3" s="245"/>
      <c r="F3" s="245"/>
    </row>
    <row r="4" spans="1:6" ht="16.149999999999999" x14ac:dyDescent="0.25">
      <c r="A4" s="1339" t="s">
        <v>741</v>
      </c>
      <c r="B4" s="1339"/>
      <c r="C4" s="1339"/>
      <c r="D4" s="1339"/>
      <c r="E4" s="1339"/>
      <c r="F4" s="1339"/>
    </row>
    <row r="5" spans="1:6" ht="23.25" thickBot="1" x14ac:dyDescent="0.3">
      <c r="A5" s="680"/>
      <c r="B5" s="680"/>
      <c r="C5" s="680"/>
      <c r="D5" s="680"/>
      <c r="E5" s="680"/>
      <c r="F5" s="680"/>
    </row>
    <row r="6" spans="1:6" ht="22.9" x14ac:dyDescent="0.25">
      <c r="A6" s="681" t="s">
        <v>742</v>
      </c>
      <c r="B6" s="1340"/>
      <c r="C6" s="1341"/>
      <c r="D6" s="1341"/>
      <c r="E6" s="1341"/>
      <c r="F6" s="1342"/>
    </row>
    <row r="7" spans="1:6" ht="13.15" thickBot="1" x14ac:dyDescent="0.3">
      <c r="A7" s="682" t="s">
        <v>260</v>
      </c>
      <c r="B7" s="1343" t="s">
        <v>743</v>
      </c>
      <c r="C7" s="1344"/>
      <c r="D7" s="1344"/>
      <c r="E7" s="1344"/>
      <c r="F7" s="1345"/>
    </row>
    <row r="8" spans="1:6" ht="13.15" thickBot="1" x14ac:dyDescent="0.3">
      <c r="A8" s="1346" t="s">
        <v>744</v>
      </c>
      <c r="B8" s="1346"/>
      <c r="C8" s="1346"/>
      <c r="D8" s="1346"/>
      <c r="E8" s="1346"/>
      <c r="F8" s="1346"/>
    </row>
    <row r="9" spans="1:6" x14ac:dyDescent="0.25">
      <c r="A9" s="683" t="s">
        <v>3</v>
      </c>
      <c r="B9" s="1336" t="s">
        <v>745</v>
      </c>
      <c r="C9" s="1336"/>
      <c r="D9" s="1336"/>
      <c r="E9" s="1336"/>
      <c r="F9" s="1337"/>
    </row>
    <row r="10" spans="1:6" x14ac:dyDescent="0.25">
      <c r="A10" s="684" t="s">
        <v>746</v>
      </c>
      <c r="B10" s="1347"/>
      <c r="C10" s="1347"/>
      <c r="D10" s="1347"/>
      <c r="E10" s="1347"/>
      <c r="F10" s="1348"/>
    </row>
    <row r="11" spans="1:6" x14ac:dyDescent="0.25">
      <c r="A11" s="1352" t="s">
        <v>747</v>
      </c>
      <c r="B11" s="1353"/>
      <c r="C11" s="1353"/>
      <c r="D11" s="1353"/>
      <c r="E11" s="1353"/>
      <c r="F11" s="1354"/>
    </row>
    <row r="12" spans="1:6" x14ac:dyDescent="0.25">
      <c r="A12" s="1352"/>
      <c r="B12" s="1353" t="s">
        <v>748</v>
      </c>
      <c r="C12" s="1353"/>
      <c r="D12" s="1353"/>
      <c r="E12" s="1353"/>
      <c r="F12" s="1354"/>
    </row>
    <row r="13" spans="1:6" x14ac:dyDescent="0.25">
      <c r="A13" s="685" t="s">
        <v>749</v>
      </c>
      <c r="B13" s="1355" t="s">
        <v>750</v>
      </c>
      <c r="C13" s="1356"/>
      <c r="D13" s="1356"/>
      <c r="E13" s="1356"/>
      <c r="F13" s="1357"/>
    </row>
    <row r="14" spans="1:6" x14ac:dyDescent="0.25">
      <c r="A14" s="1358" t="s">
        <v>751</v>
      </c>
      <c r="B14" s="1359" t="s">
        <v>752</v>
      </c>
      <c r="C14" s="1360"/>
      <c r="D14" s="1360"/>
      <c r="E14" s="1360"/>
      <c r="F14" s="1361"/>
    </row>
    <row r="15" spans="1:6" x14ac:dyDescent="0.25">
      <c r="A15" s="1358"/>
      <c r="B15" s="1362"/>
      <c r="C15" s="1362"/>
      <c r="D15" s="1362"/>
      <c r="E15" s="1362"/>
      <c r="F15" s="1363"/>
    </row>
    <row r="16" spans="1:6" x14ac:dyDescent="0.25">
      <c r="A16" s="1358"/>
      <c r="B16" s="1362"/>
      <c r="C16" s="1362"/>
      <c r="D16" s="1362"/>
      <c r="E16" s="1362"/>
      <c r="F16" s="1363"/>
    </row>
    <row r="17" spans="1:6" x14ac:dyDescent="0.25">
      <c r="A17" s="684" t="s">
        <v>753</v>
      </c>
      <c r="B17" s="1347"/>
      <c r="C17" s="1347"/>
      <c r="D17" s="1347"/>
      <c r="E17" s="1347"/>
      <c r="F17" s="1348"/>
    </row>
    <row r="18" spans="1:6" ht="13.15" thickBot="1" x14ac:dyDescent="0.3">
      <c r="A18" s="686" t="s">
        <v>754</v>
      </c>
      <c r="B18" s="1349" t="s">
        <v>755</v>
      </c>
      <c r="C18" s="1349"/>
      <c r="D18" s="1349"/>
      <c r="E18" s="1349"/>
      <c r="F18" s="1350"/>
    </row>
    <row r="19" spans="1:6" x14ac:dyDescent="0.25">
      <c r="A19" s="245"/>
      <c r="B19" s="245"/>
      <c r="C19" s="245"/>
      <c r="D19" s="245"/>
      <c r="E19" s="245"/>
      <c r="F19" s="245"/>
    </row>
    <row r="20" spans="1:6" x14ac:dyDescent="0.25">
      <c r="A20" s="245" t="s">
        <v>756</v>
      </c>
      <c r="B20" s="245"/>
      <c r="C20" s="245"/>
      <c r="D20" s="245"/>
      <c r="E20" s="245"/>
      <c r="F20" s="245"/>
    </row>
    <row r="21" spans="1:6" x14ac:dyDescent="0.25">
      <c r="A21" s="1351" t="s">
        <v>757</v>
      </c>
      <c r="B21" s="1351"/>
      <c r="C21" s="1351"/>
      <c r="D21" s="1351"/>
      <c r="E21" s="1351"/>
      <c r="F21" s="1351"/>
    </row>
    <row r="22" spans="1:6" x14ac:dyDescent="0.25">
      <c r="A22" s="245" t="s">
        <v>758</v>
      </c>
      <c r="B22" s="245"/>
      <c r="C22" s="245"/>
      <c r="D22" s="245"/>
      <c r="E22" s="245"/>
      <c r="F22" s="245"/>
    </row>
    <row r="23" spans="1:6" x14ac:dyDescent="0.25">
      <c r="A23" s="245" t="s">
        <v>759</v>
      </c>
      <c r="B23" s="245"/>
      <c r="C23" s="245"/>
      <c r="D23" s="245"/>
      <c r="E23" s="245"/>
      <c r="F23" s="245"/>
    </row>
    <row r="24" spans="1:6" x14ac:dyDescent="0.25">
      <c r="A24" s="245" t="s">
        <v>760</v>
      </c>
      <c r="B24" s="245"/>
      <c r="C24" s="245"/>
      <c r="D24" s="245"/>
      <c r="E24" s="245"/>
      <c r="F24" s="245"/>
    </row>
    <row r="33" s="9" customFormat="1" x14ac:dyDescent="0.25"/>
    <row r="34" s="9" customFormat="1" x14ac:dyDescent="0.25"/>
    <row r="35" s="9" customFormat="1" x14ac:dyDescent="0.25"/>
    <row r="36" s="9" customFormat="1" x14ac:dyDescent="0.25"/>
    <row r="37" s="9" customFormat="1" x14ac:dyDescent="0.25"/>
    <row r="38" s="9" customFormat="1" x14ac:dyDescent="0.25"/>
  </sheetData>
  <mergeCells count="17">
    <mergeCell ref="B17:F17"/>
    <mergeCell ref="B18:F18"/>
    <mergeCell ref="A21:F21"/>
    <mergeCell ref="B10:F10"/>
    <mergeCell ref="A11:A12"/>
    <mergeCell ref="B11:F11"/>
    <mergeCell ref="B12:F12"/>
    <mergeCell ref="B13:F13"/>
    <mergeCell ref="A14:A16"/>
    <mergeCell ref="B14:F14"/>
    <mergeCell ref="B15:F16"/>
    <mergeCell ref="B9:F9"/>
    <mergeCell ref="E2:F2"/>
    <mergeCell ref="A4:F4"/>
    <mergeCell ref="B6:F6"/>
    <mergeCell ref="B7:F7"/>
    <mergeCell ref="A8:F8"/>
  </mergeCells>
  <phoneticPr fontId="2"/>
  <pageMargins left="0.7" right="0.7" top="0.75" bottom="0.75" header="0.3" footer="0.3"/>
  <pageSetup paperSize="9" scale="72" orientation="portrait" horizontalDpi="0" verticalDpi="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sheetPr>
  <dimension ref="A2:IV49"/>
  <sheetViews>
    <sheetView view="pageBreakPreview" zoomScaleNormal="100" zoomScaleSheetLayoutView="100" workbookViewId="0">
      <selection activeCell="B1" sqref="B1"/>
    </sheetView>
  </sheetViews>
  <sheetFormatPr defaultRowHeight="20.100000000000001" customHeight="1" x14ac:dyDescent="0.25"/>
  <cols>
    <col min="1" max="1" width="5.265625" style="95" customWidth="1"/>
    <col min="2" max="5" width="7.86328125" style="95" customWidth="1"/>
    <col min="6" max="6" width="11.265625" style="95" customWidth="1"/>
    <col min="7" max="9" width="7.86328125" style="95" customWidth="1"/>
    <col min="10" max="10" width="15.73046875" style="95" customWidth="1"/>
    <col min="11" max="11" width="13.265625" style="95" customWidth="1"/>
    <col min="12" max="256" width="9" style="95"/>
  </cols>
  <sheetData>
    <row r="2" spans="1:256" ht="20.100000000000001" customHeight="1" x14ac:dyDescent="0.25">
      <c r="A2" s="94"/>
      <c r="B2" s="94"/>
      <c r="G2" s="1378" t="s">
        <v>208</v>
      </c>
      <c r="H2" s="1378"/>
      <c r="I2" s="1378"/>
      <c r="J2" s="1378"/>
      <c r="K2" s="1378"/>
    </row>
    <row r="3" spans="1:256" ht="20.100000000000001" customHeight="1" x14ac:dyDescent="0.25">
      <c r="A3" s="1330" t="s">
        <v>209</v>
      </c>
      <c r="B3" s="1379"/>
      <c r="C3" s="1379"/>
      <c r="D3" s="1379"/>
      <c r="E3" s="1379"/>
      <c r="F3" s="1379"/>
      <c r="G3" s="1379"/>
      <c r="H3" s="1379"/>
      <c r="I3" s="1379"/>
      <c r="J3" s="1379"/>
      <c r="K3" s="1379"/>
    </row>
    <row r="4" spans="1:256" ht="20.100000000000001" customHeight="1" thickBot="1" x14ac:dyDescent="0.3">
      <c r="A4" s="101"/>
      <c r="B4" s="104"/>
      <c r="C4" s="104"/>
      <c r="D4" s="104"/>
      <c r="E4" s="104"/>
      <c r="F4" s="104"/>
      <c r="G4" s="104"/>
      <c r="H4" s="104"/>
      <c r="I4" s="104"/>
      <c r="J4" s="104"/>
      <c r="K4" s="104"/>
    </row>
    <row r="5" spans="1:256" ht="20.100000000000001" customHeight="1" x14ac:dyDescent="0.25">
      <c r="A5" s="1380" t="s">
        <v>52</v>
      </c>
      <c r="B5" s="1366" t="s">
        <v>210</v>
      </c>
      <c r="C5" s="1367"/>
      <c r="D5" s="1367"/>
      <c r="E5" s="1368"/>
      <c r="F5" s="1375" t="s">
        <v>23</v>
      </c>
      <c r="K5" s="105"/>
    </row>
    <row r="6" spans="1:256" ht="20.100000000000001" customHeight="1" x14ac:dyDescent="0.25">
      <c r="A6" s="1364"/>
      <c r="B6" s="1369"/>
      <c r="C6" s="1370"/>
      <c r="D6" s="1370"/>
      <c r="E6" s="1371"/>
      <c r="F6" s="1376"/>
      <c r="K6" s="105"/>
    </row>
    <row r="7" spans="1:256" ht="20.100000000000001" customHeight="1" thickBot="1" x14ac:dyDescent="0.3">
      <c r="A7" s="1365"/>
      <c r="B7" s="1372"/>
      <c r="C7" s="1373"/>
      <c r="D7" s="1373"/>
      <c r="E7" s="1374"/>
      <c r="F7" s="1377"/>
      <c r="K7" s="105"/>
    </row>
    <row r="8" spans="1:256" ht="20.100000000000001" customHeight="1" x14ac:dyDescent="0.25">
      <c r="A8" s="1364" t="s">
        <v>54</v>
      </c>
      <c r="B8" s="1366" t="s">
        <v>211</v>
      </c>
      <c r="C8" s="1367"/>
      <c r="D8" s="1367"/>
      <c r="E8" s="1368"/>
      <c r="F8" s="1375" t="s">
        <v>23</v>
      </c>
      <c r="K8" s="105"/>
    </row>
    <row r="9" spans="1:256" ht="20.100000000000001" customHeight="1" x14ac:dyDescent="0.25">
      <c r="A9" s="1364"/>
      <c r="B9" s="1369"/>
      <c r="C9" s="1370"/>
      <c r="D9" s="1370"/>
      <c r="E9" s="1371"/>
      <c r="F9" s="1376"/>
      <c r="K9" s="105"/>
    </row>
    <row r="10" spans="1:256" ht="20.100000000000001" customHeight="1" thickBot="1" x14ac:dyDescent="0.3">
      <c r="A10" s="1365"/>
      <c r="B10" s="1372"/>
      <c r="C10" s="1373"/>
      <c r="D10" s="1373"/>
      <c r="E10" s="1374"/>
      <c r="F10" s="1377"/>
      <c r="K10" s="105"/>
    </row>
    <row r="11" spans="1:256" ht="20.100000000000001" customHeight="1" x14ac:dyDescent="0.25">
      <c r="A11" s="1364" t="s">
        <v>212</v>
      </c>
      <c r="B11" s="1366" t="s">
        <v>213</v>
      </c>
      <c r="C11" s="1367"/>
      <c r="D11" s="1367"/>
      <c r="E11" s="1368"/>
      <c r="F11" s="1375" t="s">
        <v>53</v>
      </c>
      <c r="K11" s="105"/>
    </row>
    <row r="12" spans="1:256" ht="20.100000000000001" customHeight="1" x14ac:dyDescent="0.25">
      <c r="A12" s="1364"/>
      <c r="B12" s="1369"/>
      <c r="C12" s="1370"/>
      <c r="D12" s="1370"/>
      <c r="E12" s="1371"/>
      <c r="F12" s="1376"/>
      <c r="K12" s="105"/>
    </row>
    <row r="13" spans="1:256" ht="20.100000000000001" customHeight="1" thickBot="1" x14ac:dyDescent="0.3">
      <c r="A13" s="1365"/>
      <c r="B13" s="1372"/>
      <c r="C13" s="1373"/>
      <c r="D13" s="1373"/>
      <c r="E13" s="1374"/>
      <c r="F13" s="1377"/>
      <c r="K13" s="105"/>
    </row>
    <row r="15" spans="1:256" ht="20.100000000000001" customHeight="1" x14ac:dyDescent="0.25">
      <c r="A15" s="96" t="s">
        <v>214</v>
      </c>
      <c r="B15" s="96"/>
      <c r="C15" s="96"/>
      <c r="D15" s="96"/>
      <c r="E15" s="96"/>
      <c r="F15" s="96"/>
      <c r="G15" s="96"/>
      <c r="H15" s="96"/>
      <c r="I15" s="96"/>
      <c r="J15" s="96"/>
      <c r="K15" s="96"/>
    </row>
    <row r="16" spans="1:256" ht="30" customHeight="1" x14ac:dyDescent="0.25">
      <c r="A16" s="97"/>
      <c r="B16" s="1323" t="s">
        <v>3</v>
      </c>
      <c r="C16" s="1323"/>
      <c r="D16" s="1323" t="s">
        <v>199</v>
      </c>
      <c r="E16" s="1323"/>
      <c r="F16" s="1323" t="s">
        <v>66</v>
      </c>
      <c r="G16" s="1324"/>
      <c r="H16" s="1327" t="s">
        <v>215</v>
      </c>
      <c r="I16" s="1323"/>
      <c r="J16" s="102" t="s">
        <v>216</v>
      </c>
      <c r="K16" s="106" t="s">
        <v>217</v>
      </c>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96"/>
      <c r="BN16" s="96"/>
      <c r="BO16" s="96"/>
      <c r="BP16" s="96"/>
      <c r="BQ16" s="96"/>
      <c r="BR16" s="96"/>
      <c r="BS16" s="96"/>
      <c r="BT16" s="96"/>
      <c r="BU16" s="96"/>
      <c r="BV16" s="96"/>
      <c r="BW16" s="96"/>
      <c r="BX16" s="96"/>
      <c r="BY16" s="96"/>
      <c r="BZ16" s="96"/>
      <c r="CA16" s="96"/>
      <c r="CB16" s="96"/>
      <c r="CC16" s="96"/>
      <c r="CD16" s="96"/>
      <c r="CE16" s="96"/>
      <c r="CF16" s="96"/>
      <c r="CG16" s="96"/>
      <c r="CH16" s="96"/>
      <c r="CI16" s="96"/>
      <c r="CJ16" s="96"/>
      <c r="CK16" s="96"/>
      <c r="CL16" s="96"/>
      <c r="CM16" s="96"/>
      <c r="CN16" s="96"/>
      <c r="CO16" s="96"/>
      <c r="CP16" s="96"/>
      <c r="CQ16" s="96"/>
      <c r="CR16" s="96"/>
      <c r="CS16" s="96"/>
      <c r="CT16" s="96"/>
      <c r="CU16" s="96"/>
      <c r="CV16" s="96"/>
      <c r="CW16" s="96"/>
      <c r="CX16" s="96"/>
      <c r="CY16" s="96"/>
      <c r="CZ16" s="96"/>
      <c r="DA16" s="96"/>
      <c r="DB16" s="96"/>
      <c r="DC16" s="96"/>
      <c r="DD16" s="96"/>
      <c r="DE16" s="96"/>
      <c r="DF16" s="96"/>
      <c r="DG16" s="96"/>
      <c r="DH16" s="96"/>
      <c r="DI16" s="96"/>
      <c r="DJ16" s="96"/>
      <c r="DK16" s="96"/>
      <c r="DL16" s="96"/>
      <c r="DM16" s="96"/>
      <c r="DN16" s="96"/>
      <c r="DO16" s="96"/>
      <c r="DP16" s="96"/>
      <c r="DQ16" s="96"/>
      <c r="DR16" s="96"/>
      <c r="DS16" s="96"/>
      <c r="DT16" s="96"/>
      <c r="DU16" s="96"/>
      <c r="DV16" s="96"/>
      <c r="DW16" s="96"/>
      <c r="DX16" s="96"/>
      <c r="DY16" s="96"/>
      <c r="DZ16" s="96"/>
      <c r="EA16" s="96"/>
      <c r="EB16" s="96"/>
      <c r="EC16" s="96"/>
      <c r="ED16" s="96"/>
      <c r="EE16" s="96"/>
      <c r="EF16" s="96"/>
      <c r="EG16" s="96"/>
      <c r="EH16" s="96"/>
      <c r="EI16" s="96"/>
      <c r="EJ16" s="96"/>
      <c r="EK16" s="96"/>
      <c r="EL16" s="96"/>
      <c r="EM16" s="96"/>
      <c r="EN16" s="96"/>
      <c r="EO16" s="96"/>
      <c r="EP16" s="96"/>
      <c r="EQ16" s="96"/>
      <c r="ER16" s="96"/>
      <c r="ES16" s="96"/>
      <c r="ET16" s="96"/>
      <c r="EU16" s="96"/>
      <c r="EV16" s="96"/>
      <c r="EW16" s="96"/>
      <c r="EX16" s="96"/>
      <c r="EY16" s="96"/>
      <c r="EZ16" s="96"/>
      <c r="FA16" s="96"/>
      <c r="FB16" s="96"/>
      <c r="FC16" s="96"/>
      <c r="FD16" s="96"/>
      <c r="FE16" s="96"/>
      <c r="FF16" s="96"/>
      <c r="FG16" s="96"/>
      <c r="FH16" s="96"/>
      <c r="FI16" s="96"/>
      <c r="FJ16" s="96"/>
      <c r="FK16" s="96"/>
      <c r="FL16" s="96"/>
      <c r="FM16" s="96"/>
      <c r="FN16" s="96"/>
      <c r="FO16" s="96"/>
      <c r="FP16" s="96"/>
      <c r="FQ16" s="96"/>
      <c r="FR16" s="96"/>
      <c r="FS16" s="96"/>
      <c r="FT16" s="96"/>
      <c r="FU16" s="96"/>
      <c r="FV16" s="96"/>
      <c r="FW16" s="96"/>
      <c r="FX16" s="96"/>
      <c r="FY16" s="96"/>
      <c r="FZ16" s="96"/>
      <c r="GA16" s="96"/>
      <c r="GB16" s="96"/>
      <c r="GC16" s="96"/>
      <c r="GD16" s="96"/>
      <c r="GE16" s="96"/>
      <c r="GF16" s="96"/>
      <c r="GG16" s="96"/>
      <c r="GH16" s="96"/>
      <c r="GI16" s="96"/>
      <c r="GJ16" s="96"/>
      <c r="GK16" s="96"/>
      <c r="GL16" s="96"/>
      <c r="GM16" s="96"/>
      <c r="GN16" s="96"/>
      <c r="GO16" s="96"/>
      <c r="GP16" s="96"/>
      <c r="GQ16" s="96"/>
      <c r="GR16" s="96"/>
      <c r="GS16" s="96"/>
      <c r="GT16" s="96"/>
      <c r="GU16" s="96"/>
      <c r="GV16" s="96"/>
      <c r="GW16" s="96"/>
      <c r="GX16" s="96"/>
      <c r="GY16" s="96"/>
      <c r="GZ16" s="96"/>
      <c r="HA16" s="96"/>
      <c r="HB16" s="96"/>
      <c r="HC16" s="96"/>
      <c r="HD16" s="96"/>
      <c r="HE16" s="96"/>
      <c r="HF16" s="96"/>
      <c r="HG16" s="96"/>
      <c r="HH16" s="96"/>
      <c r="HI16" s="96"/>
      <c r="HJ16" s="96"/>
      <c r="HK16" s="96"/>
      <c r="HL16" s="96"/>
      <c r="HM16" s="96"/>
      <c r="HN16" s="96"/>
      <c r="HO16" s="96"/>
      <c r="HP16" s="96"/>
      <c r="HQ16" s="96"/>
      <c r="HR16" s="96"/>
      <c r="HS16" s="96"/>
      <c r="HT16" s="96"/>
      <c r="HU16" s="96"/>
      <c r="HV16" s="96"/>
      <c r="HW16" s="96"/>
      <c r="HX16" s="96"/>
      <c r="HY16" s="96"/>
      <c r="HZ16" s="96"/>
      <c r="IA16" s="96"/>
      <c r="IB16" s="96"/>
      <c r="IC16" s="96"/>
      <c r="ID16" s="96"/>
      <c r="IE16" s="96"/>
      <c r="IF16" s="96"/>
      <c r="IG16" s="96"/>
      <c r="IH16" s="96"/>
      <c r="II16" s="96"/>
      <c r="IJ16" s="96"/>
      <c r="IK16" s="96"/>
      <c r="IL16" s="96"/>
      <c r="IM16" s="96"/>
      <c r="IN16" s="96"/>
      <c r="IO16" s="96"/>
      <c r="IP16" s="96"/>
      <c r="IQ16" s="96"/>
      <c r="IR16" s="96"/>
      <c r="IS16" s="96"/>
      <c r="IT16" s="96"/>
      <c r="IU16" s="96"/>
      <c r="IV16" s="96"/>
    </row>
    <row r="17" spans="1:256" ht="20.100000000000001" customHeight="1" x14ac:dyDescent="0.25">
      <c r="A17" s="97">
        <v>1</v>
      </c>
      <c r="B17" s="1328"/>
      <c r="C17" s="1328"/>
      <c r="D17" s="1325"/>
      <c r="E17" s="1326"/>
      <c r="F17" s="1328"/>
      <c r="G17" s="1329"/>
      <c r="H17" s="1335"/>
      <c r="I17" s="1335"/>
      <c r="J17" s="103"/>
      <c r="K17" s="98"/>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c r="AZ17" s="96"/>
      <c r="BA17" s="96"/>
      <c r="BB17" s="96"/>
      <c r="BC17" s="96"/>
      <c r="BD17" s="96"/>
      <c r="BE17" s="96"/>
      <c r="BF17" s="96"/>
      <c r="BG17" s="96"/>
      <c r="BH17" s="96"/>
      <c r="BI17" s="96"/>
      <c r="BJ17" s="96"/>
      <c r="BK17" s="96"/>
      <c r="BL17" s="96"/>
      <c r="BM17" s="96"/>
      <c r="BN17" s="96"/>
      <c r="BO17" s="96"/>
      <c r="BP17" s="96"/>
      <c r="BQ17" s="96"/>
      <c r="BR17" s="96"/>
      <c r="BS17" s="96"/>
      <c r="BT17" s="96"/>
      <c r="BU17" s="96"/>
      <c r="BV17" s="96"/>
      <c r="BW17" s="96"/>
      <c r="BX17" s="96"/>
      <c r="BY17" s="96"/>
      <c r="BZ17" s="96"/>
      <c r="CA17" s="96"/>
      <c r="CB17" s="96"/>
      <c r="CC17" s="96"/>
      <c r="CD17" s="96"/>
      <c r="CE17" s="96"/>
      <c r="CF17" s="96"/>
      <c r="CG17" s="96"/>
      <c r="CH17" s="96"/>
      <c r="CI17" s="96"/>
      <c r="CJ17" s="96"/>
      <c r="CK17" s="96"/>
      <c r="CL17" s="96"/>
      <c r="CM17" s="96"/>
      <c r="CN17" s="96"/>
      <c r="CO17" s="96"/>
      <c r="CP17" s="96"/>
      <c r="CQ17" s="96"/>
      <c r="CR17" s="96"/>
      <c r="CS17" s="96"/>
      <c r="CT17" s="96"/>
      <c r="CU17" s="96"/>
      <c r="CV17" s="96"/>
      <c r="CW17" s="96"/>
      <c r="CX17" s="96"/>
      <c r="CY17" s="96"/>
      <c r="CZ17" s="96"/>
      <c r="DA17" s="96"/>
      <c r="DB17" s="96"/>
      <c r="DC17" s="96"/>
      <c r="DD17" s="96"/>
      <c r="DE17" s="96"/>
      <c r="DF17" s="96"/>
      <c r="DG17" s="96"/>
      <c r="DH17" s="96"/>
      <c r="DI17" s="96"/>
      <c r="DJ17" s="96"/>
      <c r="DK17" s="96"/>
      <c r="DL17" s="96"/>
      <c r="DM17" s="96"/>
      <c r="DN17" s="96"/>
      <c r="DO17" s="96"/>
      <c r="DP17" s="96"/>
      <c r="DQ17" s="96"/>
      <c r="DR17" s="96"/>
      <c r="DS17" s="96"/>
      <c r="DT17" s="96"/>
      <c r="DU17" s="96"/>
      <c r="DV17" s="96"/>
      <c r="DW17" s="96"/>
      <c r="DX17" s="96"/>
      <c r="DY17" s="96"/>
      <c r="DZ17" s="96"/>
      <c r="EA17" s="96"/>
      <c r="EB17" s="96"/>
      <c r="EC17" s="96"/>
      <c r="ED17" s="96"/>
      <c r="EE17" s="96"/>
      <c r="EF17" s="96"/>
      <c r="EG17" s="96"/>
      <c r="EH17" s="96"/>
      <c r="EI17" s="96"/>
      <c r="EJ17" s="96"/>
      <c r="EK17" s="96"/>
      <c r="EL17" s="96"/>
      <c r="EM17" s="96"/>
      <c r="EN17" s="96"/>
      <c r="EO17" s="96"/>
      <c r="EP17" s="96"/>
      <c r="EQ17" s="96"/>
      <c r="ER17" s="96"/>
      <c r="ES17" s="96"/>
      <c r="ET17" s="96"/>
      <c r="EU17" s="96"/>
      <c r="EV17" s="96"/>
      <c r="EW17" s="96"/>
      <c r="EX17" s="96"/>
      <c r="EY17" s="96"/>
      <c r="EZ17" s="96"/>
      <c r="FA17" s="96"/>
      <c r="FB17" s="96"/>
      <c r="FC17" s="96"/>
      <c r="FD17" s="96"/>
      <c r="FE17" s="96"/>
      <c r="FF17" s="96"/>
      <c r="FG17" s="96"/>
      <c r="FH17" s="96"/>
      <c r="FI17" s="96"/>
      <c r="FJ17" s="96"/>
      <c r="FK17" s="96"/>
      <c r="FL17" s="96"/>
      <c r="FM17" s="96"/>
      <c r="FN17" s="96"/>
      <c r="FO17" s="96"/>
      <c r="FP17" s="96"/>
      <c r="FQ17" s="96"/>
      <c r="FR17" s="96"/>
      <c r="FS17" s="96"/>
      <c r="FT17" s="96"/>
      <c r="FU17" s="96"/>
      <c r="FV17" s="96"/>
      <c r="FW17" s="96"/>
      <c r="FX17" s="96"/>
      <c r="FY17" s="96"/>
      <c r="FZ17" s="96"/>
      <c r="GA17" s="96"/>
      <c r="GB17" s="96"/>
      <c r="GC17" s="96"/>
      <c r="GD17" s="96"/>
      <c r="GE17" s="96"/>
      <c r="GF17" s="96"/>
      <c r="GG17" s="96"/>
      <c r="GH17" s="96"/>
      <c r="GI17" s="96"/>
      <c r="GJ17" s="96"/>
      <c r="GK17" s="96"/>
      <c r="GL17" s="96"/>
      <c r="GM17" s="96"/>
      <c r="GN17" s="96"/>
      <c r="GO17" s="96"/>
      <c r="GP17" s="96"/>
      <c r="GQ17" s="96"/>
      <c r="GR17" s="96"/>
      <c r="GS17" s="96"/>
      <c r="GT17" s="96"/>
      <c r="GU17" s="96"/>
      <c r="GV17" s="96"/>
      <c r="GW17" s="96"/>
      <c r="GX17" s="96"/>
      <c r="GY17" s="96"/>
      <c r="GZ17" s="96"/>
      <c r="HA17" s="96"/>
      <c r="HB17" s="96"/>
      <c r="HC17" s="96"/>
      <c r="HD17" s="96"/>
      <c r="HE17" s="96"/>
      <c r="HF17" s="96"/>
      <c r="HG17" s="96"/>
      <c r="HH17" s="96"/>
      <c r="HI17" s="96"/>
      <c r="HJ17" s="96"/>
      <c r="HK17" s="96"/>
      <c r="HL17" s="96"/>
      <c r="HM17" s="96"/>
      <c r="HN17" s="96"/>
      <c r="HO17" s="96"/>
      <c r="HP17" s="96"/>
      <c r="HQ17" s="96"/>
      <c r="HR17" s="96"/>
      <c r="HS17" s="96"/>
      <c r="HT17" s="96"/>
      <c r="HU17" s="96"/>
      <c r="HV17" s="96"/>
      <c r="HW17" s="96"/>
      <c r="HX17" s="96"/>
      <c r="HY17" s="96"/>
      <c r="HZ17" s="96"/>
      <c r="IA17" s="96"/>
      <c r="IB17" s="96"/>
      <c r="IC17" s="96"/>
      <c r="ID17" s="96"/>
      <c r="IE17" s="96"/>
      <c r="IF17" s="96"/>
      <c r="IG17" s="96"/>
      <c r="IH17" s="96"/>
      <c r="II17" s="96"/>
      <c r="IJ17" s="96"/>
      <c r="IK17" s="96"/>
      <c r="IL17" s="96"/>
      <c r="IM17" s="96"/>
      <c r="IN17" s="96"/>
      <c r="IO17" s="96"/>
      <c r="IP17" s="96"/>
      <c r="IQ17" s="96"/>
      <c r="IR17" s="96"/>
      <c r="IS17" s="96"/>
      <c r="IT17" s="96"/>
      <c r="IU17" s="96"/>
      <c r="IV17" s="96"/>
    </row>
    <row r="18" spans="1:256" ht="20.100000000000001" customHeight="1" x14ac:dyDescent="0.25">
      <c r="A18" s="97">
        <v>2</v>
      </c>
      <c r="B18" s="1328"/>
      <c r="C18" s="1328"/>
      <c r="D18" s="1325"/>
      <c r="E18" s="1326"/>
      <c r="F18" s="1328"/>
      <c r="G18" s="1329"/>
      <c r="H18" s="1335"/>
      <c r="I18" s="1335"/>
      <c r="J18" s="103"/>
      <c r="K18" s="98"/>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c r="DM18" s="96"/>
      <c r="DN18" s="96"/>
      <c r="DO18" s="96"/>
      <c r="DP18" s="96"/>
      <c r="DQ18" s="96"/>
      <c r="DR18" s="96"/>
      <c r="DS18" s="96"/>
      <c r="DT18" s="96"/>
      <c r="DU18" s="96"/>
      <c r="DV18" s="96"/>
      <c r="DW18" s="96"/>
      <c r="DX18" s="96"/>
      <c r="DY18" s="96"/>
      <c r="DZ18" s="96"/>
      <c r="EA18" s="96"/>
      <c r="EB18" s="96"/>
      <c r="EC18" s="96"/>
      <c r="ED18" s="96"/>
      <c r="EE18" s="96"/>
      <c r="EF18" s="96"/>
      <c r="EG18" s="96"/>
      <c r="EH18" s="96"/>
      <c r="EI18" s="96"/>
      <c r="EJ18" s="96"/>
      <c r="EK18" s="96"/>
      <c r="EL18" s="96"/>
      <c r="EM18" s="96"/>
      <c r="EN18" s="96"/>
      <c r="EO18" s="96"/>
      <c r="EP18" s="96"/>
      <c r="EQ18" s="96"/>
      <c r="ER18" s="96"/>
      <c r="ES18" s="96"/>
      <c r="ET18" s="96"/>
      <c r="EU18" s="96"/>
      <c r="EV18" s="96"/>
      <c r="EW18" s="96"/>
      <c r="EX18" s="96"/>
      <c r="EY18" s="96"/>
      <c r="EZ18" s="96"/>
      <c r="FA18" s="96"/>
      <c r="FB18" s="96"/>
      <c r="FC18" s="96"/>
      <c r="FD18" s="96"/>
      <c r="FE18" s="96"/>
      <c r="FF18" s="96"/>
      <c r="FG18" s="96"/>
      <c r="FH18" s="96"/>
      <c r="FI18" s="96"/>
      <c r="FJ18" s="96"/>
      <c r="FK18" s="96"/>
      <c r="FL18" s="96"/>
      <c r="FM18" s="96"/>
      <c r="FN18" s="96"/>
      <c r="FO18" s="96"/>
      <c r="FP18" s="96"/>
      <c r="FQ18" s="96"/>
      <c r="FR18" s="96"/>
      <c r="FS18" s="96"/>
      <c r="FT18" s="96"/>
      <c r="FU18" s="96"/>
      <c r="FV18" s="96"/>
      <c r="FW18" s="96"/>
      <c r="FX18" s="96"/>
      <c r="FY18" s="96"/>
      <c r="FZ18" s="96"/>
      <c r="GA18" s="96"/>
      <c r="GB18" s="96"/>
      <c r="GC18" s="96"/>
      <c r="GD18" s="96"/>
      <c r="GE18" s="96"/>
      <c r="GF18" s="96"/>
      <c r="GG18" s="96"/>
      <c r="GH18" s="96"/>
      <c r="GI18" s="96"/>
      <c r="GJ18" s="96"/>
      <c r="GK18" s="96"/>
      <c r="GL18" s="96"/>
      <c r="GM18" s="96"/>
      <c r="GN18" s="96"/>
      <c r="GO18" s="96"/>
      <c r="GP18" s="96"/>
      <c r="GQ18" s="96"/>
      <c r="GR18" s="96"/>
      <c r="GS18" s="96"/>
      <c r="GT18" s="96"/>
      <c r="GU18" s="96"/>
      <c r="GV18" s="96"/>
      <c r="GW18" s="96"/>
      <c r="GX18" s="96"/>
      <c r="GY18" s="96"/>
      <c r="GZ18" s="96"/>
      <c r="HA18" s="96"/>
      <c r="HB18" s="96"/>
      <c r="HC18" s="96"/>
      <c r="HD18" s="96"/>
      <c r="HE18" s="96"/>
      <c r="HF18" s="96"/>
      <c r="HG18" s="96"/>
      <c r="HH18" s="96"/>
      <c r="HI18" s="96"/>
      <c r="HJ18" s="96"/>
      <c r="HK18" s="96"/>
      <c r="HL18" s="96"/>
      <c r="HM18" s="96"/>
      <c r="HN18" s="96"/>
      <c r="HO18" s="96"/>
      <c r="HP18" s="96"/>
      <c r="HQ18" s="96"/>
      <c r="HR18" s="96"/>
      <c r="HS18" s="96"/>
      <c r="HT18" s="96"/>
      <c r="HU18" s="96"/>
      <c r="HV18" s="96"/>
      <c r="HW18" s="96"/>
      <c r="HX18" s="96"/>
      <c r="HY18" s="96"/>
      <c r="HZ18" s="96"/>
      <c r="IA18" s="96"/>
      <c r="IB18" s="96"/>
      <c r="IC18" s="96"/>
      <c r="ID18" s="96"/>
      <c r="IE18" s="96"/>
      <c r="IF18" s="96"/>
      <c r="IG18" s="96"/>
      <c r="IH18" s="96"/>
      <c r="II18" s="96"/>
      <c r="IJ18" s="96"/>
      <c r="IK18" s="96"/>
      <c r="IL18" s="96"/>
      <c r="IM18" s="96"/>
      <c r="IN18" s="96"/>
      <c r="IO18" s="96"/>
      <c r="IP18" s="96"/>
      <c r="IQ18" s="96"/>
      <c r="IR18" s="96"/>
      <c r="IS18" s="96"/>
      <c r="IT18" s="96"/>
      <c r="IU18" s="96"/>
      <c r="IV18" s="96"/>
    </row>
    <row r="19" spans="1:256" ht="20.100000000000001" customHeight="1" x14ac:dyDescent="0.25">
      <c r="A19" s="97">
        <v>3</v>
      </c>
      <c r="B19" s="1329"/>
      <c r="C19" s="1381"/>
      <c r="D19" s="1331"/>
      <c r="E19" s="1332"/>
      <c r="F19" s="1329"/>
      <c r="G19" s="1333"/>
      <c r="H19" s="1335"/>
      <c r="I19" s="1335"/>
      <c r="J19" s="103"/>
      <c r="K19" s="98"/>
      <c r="L19" s="96"/>
      <c r="M19" s="96"/>
      <c r="N19" s="96"/>
      <c r="O19" s="96"/>
      <c r="P19" s="96"/>
      <c r="Q19" s="96"/>
      <c r="R19" s="96"/>
      <c r="S19" s="96"/>
      <c r="T19" s="96"/>
      <c r="U19" s="96"/>
      <c r="V19" s="96"/>
      <c r="W19" s="96"/>
      <c r="X19" s="96"/>
      <c r="Y19" s="96"/>
      <c r="Z19" s="96"/>
      <c r="AA19" s="96"/>
      <c r="AB19" s="96"/>
      <c r="AC19" s="96"/>
      <c r="AD19" s="96"/>
      <c r="AE19" s="96"/>
      <c r="AF19" s="96"/>
      <c r="AG19" s="96"/>
      <c r="AH19" s="96"/>
      <c r="AI19" s="96"/>
      <c r="AJ19" s="96"/>
      <c r="AK19" s="96"/>
      <c r="AL19" s="96"/>
      <c r="AM19" s="96"/>
      <c r="AN19" s="96"/>
      <c r="AO19" s="96"/>
      <c r="AP19" s="96"/>
      <c r="AQ19" s="96"/>
      <c r="AR19" s="96"/>
      <c r="AS19" s="96"/>
      <c r="AT19" s="96"/>
      <c r="AU19" s="96"/>
      <c r="AV19" s="96"/>
      <c r="AW19" s="96"/>
      <c r="AX19" s="96"/>
      <c r="AY19" s="96"/>
      <c r="AZ19" s="96"/>
      <c r="BA19" s="96"/>
      <c r="BB19" s="96"/>
      <c r="BC19" s="96"/>
      <c r="BD19" s="96"/>
      <c r="BE19" s="96"/>
      <c r="BF19" s="96"/>
      <c r="BG19" s="96"/>
      <c r="BH19" s="96"/>
      <c r="BI19" s="96"/>
      <c r="BJ19" s="96"/>
      <c r="BK19" s="96"/>
      <c r="BL19" s="96"/>
      <c r="BM19" s="96"/>
      <c r="BN19" s="96"/>
      <c r="BO19" s="96"/>
      <c r="BP19" s="96"/>
      <c r="BQ19" s="96"/>
      <c r="BR19" s="96"/>
      <c r="BS19" s="96"/>
      <c r="BT19" s="96"/>
      <c r="BU19" s="96"/>
      <c r="BV19" s="96"/>
      <c r="BW19" s="96"/>
      <c r="BX19" s="96"/>
      <c r="BY19" s="96"/>
      <c r="BZ19" s="96"/>
      <c r="CA19" s="96"/>
      <c r="CB19" s="96"/>
      <c r="CC19" s="96"/>
      <c r="CD19" s="96"/>
      <c r="CE19" s="96"/>
      <c r="CF19" s="96"/>
      <c r="CG19" s="96"/>
      <c r="CH19" s="96"/>
      <c r="CI19" s="96"/>
      <c r="CJ19" s="96"/>
      <c r="CK19" s="96"/>
      <c r="CL19" s="96"/>
      <c r="CM19" s="96"/>
      <c r="CN19" s="96"/>
      <c r="CO19" s="96"/>
      <c r="CP19" s="96"/>
      <c r="CQ19" s="96"/>
      <c r="CR19" s="96"/>
      <c r="CS19" s="96"/>
      <c r="CT19" s="96"/>
      <c r="CU19" s="96"/>
      <c r="CV19" s="96"/>
      <c r="CW19" s="96"/>
      <c r="CX19" s="96"/>
      <c r="CY19" s="96"/>
      <c r="CZ19" s="96"/>
      <c r="DA19" s="96"/>
      <c r="DB19" s="96"/>
      <c r="DC19" s="96"/>
      <c r="DD19" s="96"/>
      <c r="DE19" s="96"/>
      <c r="DF19" s="96"/>
      <c r="DG19" s="96"/>
      <c r="DH19" s="96"/>
      <c r="DI19" s="96"/>
      <c r="DJ19" s="96"/>
      <c r="DK19" s="96"/>
      <c r="DL19" s="96"/>
      <c r="DM19" s="96"/>
      <c r="DN19" s="96"/>
      <c r="DO19" s="96"/>
      <c r="DP19" s="96"/>
      <c r="DQ19" s="96"/>
      <c r="DR19" s="96"/>
      <c r="DS19" s="96"/>
      <c r="DT19" s="96"/>
      <c r="DU19" s="96"/>
      <c r="DV19" s="96"/>
      <c r="DW19" s="96"/>
      <c r="DX19" s="96"/>
      <c r="DY19" s="96"/>
      <c r="DZ19" s="96"/>
      <c r="EA19" s="96"/>
      <c r="EB19" s="96"/>
      <c r="EC19" s="96"/>
      <c r="ED19" s="96"/>
      <c r="EE19" s="96"/>
      <c r="EF19" s="96"/>
      <c r="EG19" s="96"/>
      <c r="EH19" s="96"/>
      <c r="EI19" s="96"/>
      <c r="EJ19" s="96"/>
      <c r="EK19" s="96"/>
      <c r="EL19" s="96"/>
      <c r="EM19" s="96"/>
      <c r="EN19" s="96"/>
      <c r="EO19" s="96"/>
      <c r="EP19" s="96"/>
      <c r="EQ19" s="96"/>
      <c r="ER19" s="96"/>
      <c r="ES19" s="96"/>
      <c r="ET19" s="96"/>
      <c r="EU19" s="96"/>
      <c r="EV19" s="96"/>
      <c r="EW19" s="96"/>
      <c r="EX19" s="96"/>
      <c r="EY19" s="96"/>
      <c r="EZ19" s="96"/>
      <c r="FA19" s="96"/>
      <c r="FB19" s="96"/>
      <c r="FC19" s="96"/>
      <c r="FD19" s="96"/>
      <c r="FE19" s="96"/>
      <c r="FF19" s="96"/>
      <c r="FG19" s="96"/>
      <c r="FH19" s="96"/>
      <c r="FI19" s="96"/>
      <c r="FJ19" s="96"/>
      <c r="FK19" s="96"/>
      <c r="FL19" s="96"/>
      <c r="FM19" s="96"/>
      <c r="FN19" s="96"/>
      <c r="FO19" s="96"/>
      <c r="FP19" s="96"/>
      <c r="FQ19" s="96"/>
      <c r="FR19" s="96"/>
      <c r="FS19" s="96"/>
      <c r="FT19" s="96"/>
      <c r="FU19" s="96"/>
      <c r="FV19" s="96"/>
      <c r="FW19" s="96"/>
      <c r="FX19" s="96"/>
      <c r="FY19" s="96"/>
      <c r="FZ19" s="96"/>
      <c r="GA19" s="96"/>
      <c r="GB19" s="96"/>
      <c r="GC19" s="96"/>
      <c r="GD19" s="96"/>
      <c r="GE19" s="96"/>
      <c r="GF19" s="96"/>
      <c r="GG19" s="96"/>
      <c r="GH19" s="96"/>
      <c r="GI19" s="96"/>
      <c r="GJ19" s="96"/>
      <c r="GK19" s="96"/>
      <c r="GL19" s="96"/>
      <c r="GM19" s="96"/>
      <c r="GN19" s="96"/>
      <c r="GO19" s="96"/>
      <c r="GP19" s="96"/>
      <c r="GQ19" s="96"/>
      <c r="GR19" s="96"/>
      <c r="GS19" s="96"/>
      <c r="GT19" s="96"/>
      <c r="GU19" s="96"/>
      <c r="GV19" s="96"/>
      <c r="GW19" s="96"/>
      <c r="GX19" s="96"/>
      <c r="GY19" s="96"/>
      <c r="GZ19" s="96"/>
      <c r="HA19" s="96"/>
      <c r="HB19" s="96"/>
      <c r="HC19" s="96"/>
      <c r="HD19" s="96"/>
      <c r="HE19" s="96"/>
      <c r="HF19" s="96"/>
      <c r="HG19" s="96"/>
      <c r="HH19" s="96"/>
      <c r="HI19" s="96"/>
      <c r="HJ19" s="96"/>
      <c r="HK19" s="96"/>
      <c r="HL19" s="96"/>
      <c r="HM19" s="96"/>
      <c r="HN19" s="96"/>
      <c r="HO19" s="96"/>
      <c r="HP19" s="96"/>
      <c r="HQ19" s="96"/>
      <c r="HR19" s="96"/>
      <c r="HS19" s="96"/>
      <c r="HT19" s="96"/>
      <c r="HU19" s="96"/>
      <c r="HV19" s="96"/>
      <c r="HW19" s="96"/>
      <c r="HX19" s="96"/>
      <c r="HY19" s="96"/>
      <c r="HZ19" s="96"/>
      <c r="IA19" s="96"/>
      <c r="IB19" s="96"/>
      <c r="IC19" s="96"/>
      <c r="ID19" s="96"/>
      <c r="IE19" s="96"/>
      <c r="IF19" s="96"/>
      <c r="IG19" s="96"/>
      <c r="IH19" s="96"/>
      <c r="II19" s="96"/>
      <c r="IJ19" s="96"/>
      <c r="IK19" s="96"/>
      <c r="IL19" s="96"/>
      <c r="IM19" s="96"/>
      <c r="IN19" s="96"/>
      <c r="IO19" s="96"/>
      <c r="IP19" s="96"/>
      <c r="IQ19" s="96"/>
      <c r="IR19" s="96"/>
      <c r="IS19" s="96"/>
      <c r="IT19" s="96"/>
      <c r="IU19" s="96"/>
      <c r="IV19" s="96"/>
    </row>
    <row r="20" spans="1:256" ht="20.100000000000001" customHeight="1" x14ac:dyDescent="0.25">
      <c r="A20" s="97">
        <v>4</v>
      </c>
      <c r="B20" s="1329"/>
      <c r="C20" s="1381"/>
      <c r="D20" s="1331"/>
      <c r="E20" s="1332"/>
      <c r="F20" s="1329"/>
      <c r="G20" s="1333"/>
      <c r="H20" s="1335"/>
      <c r="I20" s="1335"/>
      <c r="J20" s="103"/>
      <c r="K20" s="98"/>
      <c r="L20" s="96"/>
      <c r="M20" s="96"/>
      <c r="N20" s="96"/>
      <c r="O20" s="96"/>
      <c r="P20" s="96"/>
      <c r="Q20" s="96"/>
      <c r="R20" s="96"/>
      <c r="S20" s="96"/>
      <c r="T20" s="96"/>
      <c r="U20" s="96"/>
      <c r="V20" s="96"/>
      <c r="W20" s="96"/>
      <c r="X20" s="96"/>
      <c r="Y20" s="96"/>
      <c r="Z20" s="96"/>
      <c r="AA20" s="96"/>
      <c r="AB20" s="96"/>
      <c r="AC20" s="96"/>
      <c r="AD20" s="96"/>
      <c r="AE20" s="96"/>
      <c r="AF20" s="96"/>
      <c r="AG20" s="96"/>
      <c r="AH20" s="96"/>
      <c r="AI20" s="96"/>
      <c r="AJ20" s="96"/>
      <c r="AK20" s="96"/>
      <c r="AL20" s="96"/>
      <c r="AM20" s="96"/>
      <c r="AN20" s="96"/>
      <c r="AO20" s="96"/>
      <c r="AP20" s="96"/>
      <c r="AQ20" s="96"/>
      <c r="AR20" s="96"/>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96"/>
      <c r="CK20" s="96"/>
      <c r="CL20" s="96"/>
      <c r="CM20" s="96"/>
      <c r="CN20" s="96"/>
      <c r="CO20" s="96"/>
      <c r="CP20" s="96"/>
      <c r="CQ20" s="96"/>
      <c r="CR20" s="96"/>
      <c r="CS20" s="96"/>
      <c r="CT20" s="96"/>
      <c r="CU20" s="96"/>
      <c r="CV20" s="96"/>
      <c r="CW20" s="96"/>
      <c r="CX20" s="96"/>
      <c r="CY20" s="96"/>
      <c r="CZ20" s="96"/>
      <c r="DA20" s="96"/>
      <c r="DB20" s="96"/>
      <c r="DC20" s="96"/>
      <c r="DD20" s="96"/>
      <c r="DE20" s="96"/>
      <c r="DF20" s="96"/>
      <c r="DG20" s="96"/>
      <c r="DH20" s="96"/>
      <c r="DI20" s="96"/>
      <c r="DJ20" s="96"/>
      <c r="DK20" s="96"/>
      <c r="DL20" s="96"/>
      <c r="DM20" s="96"/>
      <c r="DN20" s="96"/>
      <c r="DO20" s="96"/>
      <c r="DP20" s="96"/>
      <c r="DQ20" s="96"/>
      <c r="DR20" s="96"/>
      <c r="DS20" s="96"/>
      <c r="DT20" s="96"/>
      <c r="DU20" s="96"/>
      <c r="DV20" s="96"/>
      <c r="DW20" s="96"/>
      <c r="DX20" s="96"/>
      <c r="DY20" s="96"/>
      <c r="DZ20" s="96"/>
      <c r="EA20" s="96"/>
      <c r="EB20" s="96"/>
      <c r="EC20" s="96"/>
      <c r="ED20" s="96"/>
      <c r="EE20" s="96"/>
      <c r="EF20" s="96"/>
      <c r="EG20" s="96"/>
      <c r="EH20" s="96"/>
      <c r="EI20" s="96"/>
      <c r="EJ20" s="96"/>
      <c r="EK20" s="96"/>
      <c r="EL20" s="96"/>
      <c r="EM20" s="96"/>
      <c r="EN20" s="96"/>
      <c r="EO20" s="96"/>
      <c r="EP20" s="96"/>
      <c r="EQ20" s="96"/>
      <c r="ER20" s="96"/>
      <c r="ES20" s="96"/>
      <c r="ET20" s="96"/>
      <c r="EU20" s="96"/>
      <c r="EV20" s="96"/>
      <c r="EW20" s="96"/>
      <c r="EX20" s="96"/>
      <c r="EY20" s="96"/>
      <c r="EZ20" s="96"/>
      <c r="FA20" s="96"/>
      <c r="FB20" s="96"/>
      <c r="FC20" s="96"/>
      <c r="FD20" s="96"/>
      <c r="FE20" s="96"/>
      <c r="FF20" s="96"/>
      <c r="FG20" s="96"/>
      <c r="FH20" s="96"/>
      <c r="FI20" s="96"/>
      <c r="FJ20" s="96"/>
      <c r="FK20" s="96"/>
      <c r="FL20" s="96"/>
      <c r="FM20" s="96"/>
      <c r="FN20" s="96"/>
      <c r="FO20" s="96"/>
      <c r="FP20" s="96"/>
      <c r="FQ20" s="96"/>
      <c r="FR20" s="96"/>
      <c r="FS20" s="96"/>
      <c r="FT20" s="96"/>
      <c r="FU20" s="96"/>
      <c r="FV20" s="96"/>
      <c r="FW20" s="96"/>
      <c r="FX20" s="96"/>
      <c r="FY20" s="96"/>
      <c r="FZ20" s="96"/>
      <c r="GA20" s="96"/>
      <c r="GB20" s="96"/>
      <c r="GC20" s="96"/>
      <c r="GD20" s="96"/>
      <c r="GE20" s="96"/>
      <c r="GF20" s="96"/>
      <c r="GG20" s="96"/>
      <c r="GH20" s="96"/>
      <c r="GI20" s="96"/>
      <c r="GJ20" s="96"/>
      <c r="GK20" s="96"/>
      <c r="GL20" s="96"/>
      <c r="GM20" s="96"/>
      <c r="GN20" s="96"/>
      <c r="GO20" s="96"/>
      <c r="GP20" s="96"/>
      <c r="GQ20" s="96"/>
      <c r="GR20" s="96"/>
      <c r="GS20" s="96"/>
      <c r="GT20" s="96"/>
      <c r="GU20" s="96"/>
      <c r="GV20" s="96"/>
      <c r="GW20" s="96"/>
      <c r="GX20" s="96"/>
      <c r="GY20" s="96"/>
      <c r="GZ20" s="96"/>
      <c r="HA20" s="96"/>
      <c r="HB20" s="96"/>
      <c r="HC20" s="96"/>
      <c r="HD20" s="96"/>
      <c r="HE20" s="96"/>
      <c r="HF20" s="96"/>
      <c r="HG20" s="96"/>
      <c r="HH20" s="96"/>
      <c r="HI20" s="96"/>
      <c r="HJ20" s="96"/>
      <c r="HK20" s="96"/>
      <c r="HL20" s="96"/>
      <c r="HM20" s="96"/>
      <c r="HN20" s="96"/>
      <c r="HO20" s="96"/>
      <c r="HP20" s="96"/>
      <c r="HQ20" s="96"/>
      <c r="HR20" s="96"/>
      <c r="HS20" s="96"/>
      <c r="HT20" s="96"/>
      <c r="HU20" s="96"/>
      <c r="HV20" s="96"/>
      <c r="HW20" s="96"/>
      <c r="HX20" s="96"/>
      <c r="HY20" s="96"/>
      <c r="HZ20" s="96"/>
      <c r="IA20" s="96"/>
      <c r="IB20" s="96"/>
      <c r="IC20" s="96"/>
      <c r="ID20" s="96"/>
      <c r="IE20" s="96"/>
      <c r="IF20" s="96"/>
      <c r="IG20" s="96"/>
      <c r="IH20" s="96"/>
      <c r="II20" s="96"/>
      <c r="IJ20" s="96"/>
      <c r="IK20" s="96"/>
      <c r="IL20" s="96"/>
      <c r="IM20" s="96"/>
      <c r="IN20" s="96"/>
      <c r="IO20" s="96"/>
      <c r="IP20" s="96"/>
      <c r="IQ20" s="96"/>
      <c r="IR20" s="96"/>
      <c r="IS20" s="96"/>
      <c r="IT20" s="96"/>
      <c r="IU20" s="96"/>
      <c r="IV20" s="96"/>
    </row>
    <row r="21" spans="1:256" ht="20.100000000000001" customHeight="1" x14ac:dyDescent="0.25">
      <c r="A21" s="97">
        <v>5</v>
      </c>
      <c r="B21" s="1329"/>
      <c r="C21" s="1381"/>
      <c r="D21" s="1331"/>
      <c r="E21" s="1332"/>
      <c r="F21" s="1329"/>
      <c r="G21" s="1333"/>
      <c r="H21" s="1335"/>
      <c r="I21" s="1335"/>
      <c r="J21" s="103"/>
      <c r="K21" s="98"/>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BU21" s="96"/>
      <c r="BV21" s="96"/>
      <c r="BW21" s="96"/>
      <c r="BX21" s="96"/>
      <c r="BY21" s="96"/>
      <c r="BZ21" s="96"/>
      <c r="CA21" s="96"/>
      <c r="CB21" s="96"/>
      <c r="CC21" s="96"/>
      <c r="CD21" s="96"/>
      <c r="CE21" s="96"/>
      <c r="CF21" s="96"/>
      <c r="CG21" s="96"/>
      <c r="CH21" s="96"/>
      <c r="CI21" s="96"/>
      <c r="CJ21" s="96"/>
      <c r="CK21" s="96"/>
      <c r="CL21" s="96"/>
      <c r="CM21" s="96"/>
      <c r="CN21" s="96"/>
      <c r="CO21" s="96"/>
      <c r="CP21" s="96"/>
      <c r="CQ21" s="96"/>
      <c r="CR21" s="96"/>
      <c r="CS21" s="96"/>
      <c r="CT21" s="96"/>
      <c r="CU21" s="96"/>
      <c r="CV21" s="96"/>
      <c r="CW21" s="96"/>
      <c r="CX21" s="96"/>
      <c r="CY21" s="96"/>
      <c r="CZ21" s="96"/>
      <c r="DA21" s="96"/>
      <c r="DB21" s="96"/>
      <c r="DC21" s="96"/>
      <c r="DD21" s="96"/>
      <c r="DE21" s="96"/>
      <c r="DF21" s="96"/>
      <c r="DG21" s="96"/>
      <c r="DH21" s="96"/>
      <c r="DI21" s="96"/>
      <c r="DJ21" s="96"/>
      <c r="DK21" s="96"/>
      <c r="DL21" s="96"/>
      <c r="DM21" s="96"/>
      <c r="DN21" s="96"/>
      <c r="DO21" s="96"/>
      <c r="DP21" s="96"/>
      <c r="DQ21" s="96"/>
      <c r="DR21" s="96"/>
      <c r="DS21" s="96"/>
      <c r="DT21" s="96"/>
      <c r="DU21" s="96"/>
      <c r="DV21" s="96"/>
      <c r="DW21" s="96"/>
      <c r="DX21" s="96"/>
      <c r="DY21" s="96"/>
      <c r="DZ21" s="96"/>
      <c r="EA21" s="96"/>
      <c r="EB21" s="96"/>
      <c r="EC21" s="96"/>
      <c r="ED21" s="96"/>
      <c r="EE21" s="96"/>
      <c r="EF21" s="96"/>
      <c r="EG21" s="96"/>
      <c r="EH21" s="96"/>
      <c r="EI21" s="96"/>
      <c r="EJ21" s="96"/>
      <c r="EK21" s="96"/>
      <c r="EL21" s="96"/>
      <c r="EM21" s="96"/>
      <c r="EN21" s="96"/>
      <c r="EO21" s="96"/>
      <c r="EP21" s="96"/>
      <c r="EQ21" s="96"/>
      <c r="ER21" s="96"/>
      <c r="ES21" s="96"/>
      <c r="ET21" s="96"/>
      <c r="EU21" s="96"/>
      <c r="EV21" s="96"/>
      <c r="EW21" s="96"/>
      <c r="EX21" s="96"/>
      <c r="EY21" s="96"/>
      <c r="EZ21" s="96"/>
      <c r="FA21" s="96"/>
      <c r="FB21" s="96"/>
      <c r="FC21" s="96"/>
      <c r="FD21" s="96"/>
      <c r="FE21" s="96"/>
      <c r="FF21" s="96"/>
      <c r="FG21" s="96"/>
      <c r="FH21" s="96"/>
      <c r="FI21" s="96"/>
      <c r="FJ21" s="96"/>
      <c r="FK21" s="96"/>
      <c r="FL21" s="96"/>
      <c r="FM21" s="96"/>
      <c r="FN21" s="96"/>
      <c r="FO21" s="96"/>
      <c r="FP21" s="96"/>
      <c r="FQ21" s="96"/>
      <c r="FR21" s="96"/>
      <c r="FS21" s="96"/>
      <c r="FT21" s="96"/>
      <c r="FU21" s="96"/>
      <c r="FV21" s="96"/>
      <c r="FW21" s="96"/>
      <c r="FX21" s="96"/>
      <c r="FY21" s="96"/>
      <c r="FZ21" s="96"/>
      <c r="GA21" s="96"/>
      <c r="GB21" s="96"/>
      <c r="GC21" s="96"/>
      <c r="GD21" s="96"/>
      <c r="GE21" s="96"/>
      <c r="GF21" s="96"/>
      <c r="GG21" s="96"/>
      <c r="GH21" s="96"/>
      <c r="GI21" s="96"/>
      <c r="GJ21" s="96"/>
      <c r="GK21" s="96"/>
      <c r="GL21" s="96"/>
      <c r="GM21" s="96"/>
      <c r="GN21" s="96"/>
      <c r="GO21" s="96"/>
      <c r="GP21" s="96"/>
      <c r="GQ21" s="96"/>
      <c r="GR21" s="96"/>
      <c r="GS21" s="96"/>
      <c r="GT21" s="96"/>
      <c r="GU21" s="96"/>
      <c r="GV21" s="96"/>
      <c r="GW21" s="96"/>
      <c r="GX21" s="96"/>
      <c r="GY21" s="96"/>
      <c r="GZ21" s="96"/>
      <c r="HA21" s="96"/>
      <c r="HB21" s="96"/>
      <c r="HC21" s="96"/>
      <c r="HD21" s="96"/>
      <c r="HE21" s="96"/>
      <c r="HF21" s="96"/>
      <c r="HG21" s="96"/>
      <c r="HH21" s="96"/>
      <c r="HI21" s="96"/>
      <c r="HJ21" s="96"/>
      <c r="HK21" s="96"/>
      <c r="HL21" s="96"/>
      <c r="HM21" s="96"/>
      <c r="HN21" s="96"/>
      <c r="HO21" s="96"/>
      <c r="HP21" s="96"/>
      <c r="HQ21" s="96"/>
      <c r="HR21" s="96"/>
      <c r="HS21" s="96"/>
      <c r="HT21" s="96"/>
      <c r="HU21" s="96"/>
      <c r="HV21" s="96"/>
      <c r="HW21" s="96"/>
      <c r="HX21" s="96"/>
      <c r="HY21" s="96"/>
      <c r="HZ21" s="96"/>
      <c r="IA21" s="96"/>
      <c r="IB21" s="96"/>
      <c r="IC21" s="96"/>
      <c r="ID21" s="96"/>
      <c r="IE21" s="96"/>
      <c r="IF21" s="96"/>
      <c r="IG21" s="96"/>
      <c r="IH21" s="96"/>
      <c r="II21" s="96"/>
      <c r="IJ21" s="96"/>
      <c r="IK21" s="96"/>
      <c r="IL21" s="96"/>
      <c r="IM21" s="96"/>
      <c r="IN21" s="96"/>
      <c r="IO21" s="96"/>
      <c r="IP21" s="96"/>
      <c r="IQ21" s="96"/>
      <c r="IR21" s="96"/>
      <c r="IS21" s="96"/>
      <c r="IT21" s="96"/>
      <c r="IU21" s="96"/>
      <c r="IV21" s="96"/>
    </row>
    <row r="22" spans="1:256" ht="20.100000000000001" customHeight="1" x14ac:dyDescent="0.25">
      <c r="A22" s="97">
        <v>6</v>
      </c>
      <c r="B22" s="1329"/>
      <c r="C22" s="1381"/>
      <c r="D22" s="1331"/>
      <c r="E22" s="1332"/>
      <c r="F22" s="1329"/>
      <c r="G22" s="1333"/>
      <c r="H22" s="1335"/>
      <c r="I22" s="1335"/>
      <c r="J22" s="103"/>
      <c r="K22" s="99"/>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96"/>
      <c r="AN22" s="96"/>
      <c r="AO22" s="96"/>
      <c r="AP22" s="96"/>
      <c r="AQ22" s="96"/>
      <c r="AR22" s="96"/>
      <c r="AS22" s="96"/>
      <c r="AT22" s="96"/>
      <c r="AU22" s="96"/>
      <c r="AV22" s="96"/>
      <c r="AW22" s="96"/>
      <c r="AX22" s="96"/>
      <c r="AY22" s="96"/>
      <c r="AZ22" s="96"/>
      <c r="BA22" s="96"/>
      <c r="BB22" s="96"/>
      <c r="BC22" s="96"/>
      <c r="BD22" s="96"/>
      <c r="BE22" s="96"/>
      <c r="BF22" s="96"/>
      <c r="BG22" s="96"/>
      <c r="BH22" s="96"/>
      <c r="BI22" s="96"/>
      <c r="BJ22" s="96"/>
      <c r="BK22" s="96"/>
      <c r="BL22" s="96"/>
      <c r="BM22" s="96"/>
      <c r="BN22" s="96"/>
      <c r="BO22" s="96"/>
      <c r="BP22" s="96"/>
      <c r="BQ22" s="96"/>
      <c r="BR22" s="96"/>
      <c r="BS22" s="96"/>
      <c r="BT22" s="96"/>
      <c r="BU22" s="96"/>
      <c r="BV22" s="96"/>
      <c r="BW22" s="96"/>
      <c r="BX22" s="96"/>
      <c r="BY22" s="96"/>
      <c r="BZ22" s="96"/>
      <c r="CA22" s="96"/>
      <c r="CB22" s="96"/>
      <c r="CC22" s="96"/>
      <c r="CD22" s="96"/>
      <c r="CE22" s="96"/>
      <c r="CF22" s="96"/>
      <c r="CG22" s="96"/>
      <c r="CH22" s="96"/>
      <c r="CI22" s="96"/>
      <c r="CJ22" s="96"/>
      <c r="CK22" s="96"/>
      <c r="CL22" s="96"/>
      <c r="CM22" s="96"/>
      <c r="CN22" s="96"/>
      <c r="CO22" s="96"/>
      <c r="CP22" s="96"/>
      <c r="CQ22" s="96"/>
      <c r="CR22" s="96"/>
      <c r="CS22" s="96"/>
      <c r="CT22" s="96"/>
      <c r="CU22" s="96"/>
      <c r="CV22" s="96"/>
      <c r="CW22" s="96"/>
      <c r="CX22" s="96"/>
      <c r="CY22" s="96"/>
      <c r="CZ22" s="96"/>
      <c r="DA22" s="96"/>
      <c r="DB22" s="96"/>
      <c r="DC22" s="96"/>
      <c r="DD22" s="96"/>
      <c r="DE22" s="96"/>
      <c r="DF22" s="96"/>
      <c r="DG22" s="96"/>
      <c r="DH22" s="96"/>
      <c r="DI22" s="96"/>
      <c r="DJ22" s="96"/>
      <c r="DK22" s="96"/>
      <c r="DL22" s="96"/>
      <c r="DM22" s="96"/>
      <c r="DN22" s="96"/>
      <c r="DO22" s="96"/>
      <c r="DP22" s="96"/>
      <c r="DQ22" s="96"/>
      <c r="DR22" s="96"/>
      <c r="DS22" s="96"/>
      <c r="DT22" s="96"/>
      <c r="DU22" s="96"/>
      <c r="DV22" s="96"/>
      <c r="DW22" s="96"/>
      <c r="DX22" s="96"/>
      <c r="DY22" s="96"/>
      <c r="DZ22" s="96"/>
      <c r="EA22" s="96"/>
      <c r="EB22" s="96"/>
      <c r="EC22" s="96"/>
      <c r="ED22" s="96"/>
      <c r="EE22" s="96"/>
      <c r="EF22" s="96"/>
      <c r="EG22" s="96"/>
      <c r="EH22" s="96"/>
      <c r="EI22" s="96"/>
      <c r="EJ22" s="96"/>
      <c r="EK22" s="96"/>
      <c r="EL22" s="96"/>
      <c r="EM22" s="96"/>
      <c r="EN22" s="96"/>
      <c r="EO22" s="96"/>
      <c r="EP22" s="96"/>
      <c r="EQ22" s="96"/>
      <c r="ER22" s="96"/>
      <c r="ES22" s="96"/>
      <c r="ET22" s="96"/>
      <c r="EU22" s="96"/>
      <c r="EV22" s="96"/>
      <c r="EW22" s="96"/>
      <c r="EX22" s="96"/>
      <c r="EY22" s="96"/>
      <c r="EZ22" s="96"/>
      <c r="FA22" s="96"/>
      <c r="FB22" s="96"/>
      <c r="FC22" s="96"/>
      <c r="FD22" s="96"/>
      <c r="FE22" s="96"/>
      <c r="FF22" s="96"/>
      <c r="FG22" s="96"/>
      <c r="FH22" s="96"/>
      <c r="FI22" s="96"/>
      <c r="FJ22" s="96"/>
      <c r="FK22" s="96"/>
      <c r="FL22" s="96"/>
      <c r="FM22" s="96"/>
      <c r="FN22" s="96"/>
      <c r="FO22" s="96"/>
      <c r="FP22" s="96"/>
      <c r="FQ22" s="96"/>
      <c r="FR22" s="96"/>
      <c r="FS22" s="96"/>
      <c r="FT22" s="96"/>
      <c r="FU22" s="96"/>
      <c r="FV22" s="96"/>
      <c r="FW22" s="96"/>
      <c r="FX22" s="96"/>
      <c r="FY22" s="96"/>
      <c r="FZ22" s="96"/>
      <c r="GA22" s="96"/>
      <c r="GB22" s="96"/>
      <c r="GC22" s="96"/>
      <c r="GD22" s="96"/>
      <c r="GE22" s="96"/>
      <c r="GF22" s="96"/>
      <c r="GG22" s="96"/>
      <c r="GH22" s="96"/>
      <c r="GI22" s="96"/>
      <c r="GJ22" s="96"/>
      <c r="GK22" s="96"/>
      <c r="GL22" s="96"/>
      <c r="GM22" s="96"/>
      <c r="GN22" s="96"/>
      <c r="GO22" s="96"/>
      <c r="GP22" s="96"/>
      <c r="GQ22" s="96"/>
      <c r="GR22" s="96"/>
      <c r="GS22" s="96"/>
      <c r="GT22" s="96"/>
      <c r="GU22" s="96"/>
      <c r="GV22" s="96"/>
      <c r="GW22" s="96"/>
      <c r="GX22" s="96"/>
      <c r="GY22" s="96"/>
      <c r="GZ22" s="96"/>
      <c r="HA22" s="96"/>
      <c r="HB22" s="96"/>
      <c r="HC22" s="96"/>
      <c r="HD22" s="96"/>
      <c r="HE22" s="96"/>
      <c r="HF22" s="96"/>
      <c r="HG22" s="96"/>
      <c r="HH22" s="96"/>
      <c r="HI22" s="96"/>
      <c r="HJ22" s="96"/>
      <c r="HK22" s="96"/>
      <c r="HL22" s="96"/>
      <c r="HM22" s="96"/>
      <c r="HN22" s="96"/>
      <c r="HO22" s="96"/>
      <c r="HP22" s="96"/>
      <c r="HQ22" s="96"/>
      <c r="HR22" s="96"/>
      <c r="HS22" s="96"/>
      <c r="HT22" s="96"/>
      <c r="HU22" s="96"/>
      <c r="HV22" s="96"/>
      <c r="HW22" s="96"/>
      <c r="HX22" s="96"/>
      <c r="HY22" s="96"/>
      <c r="HZ22" s="96"/>
      <c r="IA22" s="96"/>
      <c r="IB22" s="96"/>
      <c r="IC22" s="96"/>
      <c r="ID22" s="96"/>
      <c r="IE22" s="96"/>
      <c r="IF22" s="96"/>
      <c r="IG22" s="96"/>
      <c r="IH22" s="96"/>
      <c r="II22" s="96"/>
      <c r="IJ22" s="96"/>
      <c r="IK22" s="96"/>
      <c r="IL22" s="96"/>
      <c r="IM22" s="96"/>
      <c r="IN22" s="96"/>
      <c r="IO22" s="96"/>
      <c r="IP22" s="96"/>
      <c r="IQ22" s="96"/>
      <c r="IR22" s="96"/>
      <c r="IS22" s="96"/>
      <c r="IT22" s="96"/>
      <c r="IU22" s="96"/>
      <c r="IV22" s="96"/>
    </row>
    <row r="23" spans="1:256" ht="20.100000000000001" customHeight="1" x14ac:dyDescent="0.25">
      <c r="A23" s="97">
        <v>7</v>
      </c>
      <c r="B23" s="1328"/>
      <c r="C23" s="1328"/>
      <c r="D23" s="1328"/>
      <c r="E23" s="1328"/>
      <c r="F23" s="1328"/>
      <c r="G23" s="1329"/>
      <c r="H23" s="1328"/>
      <c r="I23" s="1328"/>
      <c r="J23" s="98"/>
      <c r="K23" s="100"/>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96"/>
      <c r="AS23" s="96"/>
      <c r="AT23" s="96"/>
      <c r="AU23" s="96"/>
      <c r="AV23" s="96"/>
      <c r="AW23" s="96"/>
      <c r="AX23" s="96"/>
      <c r="AY23" s="96"/>
      <c r="AZ23" s="96"/>
      <c r="BA23" s="96"/>
      <c r="BB23" s="96"/>
      <c r="BC23" s="96"/>
      <c r="BD23" s="96"/>
      <c r="BE23" s="96"/>
      <c r="BF23" s="96"/>
      <c r="BG23" s="96"/>
      <c r="BH23" s="96"/>
      <c r="BI23" s="96"/>
      <c r="BJ23" s="96"/>
      <c r="BK23" s="96"/>
      <c r="BL23" s="96"/>
      <c r="BM23" s="96"/>
      <c r="BN23" s="96"/>
      <c r="BO23" s="96"/>
      <c r="BP23" s="96"/>
      <c r="BQ23" s="96"/>
      <c r="BR23" s="96"/>
      <c r="BS23" s="96"/>
      <c r="BT23" s="96"/>
      <c r="BU23" s="96"/>
      <c r="BV23" s="96"/>
      <c r="BW23" s="96"/>
      <c r="BX23" s="96"/>
      <c r="BY23" s="96"/>
      <c r="BZ23" s="96"/>
      <c r="CA23" s="96"/>
      <c r="CB23" s="96"/>
      <c r="CC23" s="96"/>
      <c r="CD23" s="96"/>
      <c r="CE23" s="96"/>
      <c r="CF23" s="96"/>
      <c r="CG23" s="96"/>
      <c r="CH23" s="96"/>
      <c r="CI23" s="96"/>
      <c r="CJ23" s="96"/>
      <c r="CK23" s="96"/>
      <c r="CL23" s="96"/>
      <c r="CM23" s="96"/>
      <c r="CN23" s="96"/>
      <c r="CO23" s="96"/>
      <c r="CP23" s="96"/>
      <c r="CQ23" s="96"/>
      <c r="CR23" s="96"/>
      <c r="CS23" s="96"/>
      <c r="CT23" s="96"/>
      <c r="CU23" s="96"/>
      <c r="CV23" s="96"/>
      <c r="CW23" s="96"/>
      <c r="CX23" s="96"/>
      <c r="CY23" s="96"/>
      <c r="CZ23" s="96"/>
      <c r="DA23" s="96"/>
      <c r="DB23" s="96"/>
      <c r="DC23" s="96"/>
      <c r="DD23" s="96"/>
      <c r="DE23" s="96"/>
      <c r="DF23" s="96"/>
      <c r="DG23" s="96"/>
      <c r="DH23" s="96"/>
      <c r="DI23" s="96"/>
      <c r="DJ23" s="96"/>
      <c r="DK23" s="96"/>
      <c r="DL23" s="96"/>
      <c r="DM23" s="96"/>
      <c r="DN23" s="96"/>
      <c r="DO23" s="96"/>
      <c r="DP23" s="96"/>
      <c r="DQ23" s="96"/>
      <c r="DR23" s="96"/>
      <c r="DS23" s="96"/>
      <c r="DT23" s="96"/>
      <c r="DU23" s="96"/>
      <c r="DV23" s="96"/>
      <c r="DW23" s="96"/>
      <c r="DX23" s="96"/>
      <c r="DY23" s="96"/>
      <c r="DZ23" s="96"/>
      <c r="EA23" s="96"/>
      <c r="EB23" s="96"/>
      <c r="EC23" s="96"/>
      <c r="ED23" s="96"/>
      <c r="EE23" s="96"/>
      <c r="EF23" s="96"/>
      <c r="EG23" s="96"/>
      <c r="EH23" s="96"/>
      <c r="EI23" s="96"/>
      <c r="EJ23" s="96"/>
      <c r="EK23" s="96"/>
      <c r="EL23" s="96"/>
      <c r="EM23" s="96"/>
      <c r="EN23" s="96"/>
      <c r="EO23" s="96"/>
      <c r="EP23" s="96"/>
      <c r="EQ23" s="96"/>
      <c r="ER23" s="96"/>
      <c r="ES23" s="96"/>
      <c r="ET23" s="96"/>
      <c r="EU23" s="96"/>
      <c r="EV23" s="96"/>
      <c r="EW23" s="96"/>
      <c r="EX23" s="96"/>
      <c r="EY23" s="96"/>
      <c r="EZ23" s="96"/>
      <c r="FA23" s="96"/>
      <c r="FB23" s="96"/>
      <c r="FC23" s="96"/>
      <c r="FD23" s="96"/>
      <c r="FE23" s="96"/>
      <c r="FF23" s="96"/>
      <c r="FG23" s="96"/>
      <c r="FH23" s="96"/>
      <c r="FI23" s="96"/>
      <c r="FJ23" s="96"/>
      <c r="FK23" s="96"/>
      <c r="FL23" s="96"/>
      <c r="FM23" s="96"/>
      <c r="FN23" s="96"/>
      <c r="FO23" s="96"/>
      <c r="FP23" s="96"/>
      <c r="FQ23" s="96"/>
      <c r="FR23" s="96"/>
      <c r="FS23" s="96"/>
      <c r="FT23" s="96"/>
      <c r="FU23" s="96"/>
      <c r="FV23" s="96"/>
      <c r="FW23" s="96"/>
      <c r="FX23" s="96"/>
      <c r="FY23" s="96"/>
      <c r="FZ23" s="96"/>
      <c r="GA23" s="96"/>
      <c r="GB23" s="96"/>
      <c r="GC23" s="96"/>
      <c r="GD23" s="96"/>
      <c r="GE23" s="96"/>
      <c r="GF23" s="96"/>
      <c r="GG23" s="96"/>
      <c r="GH23" s="96"/>
      <c r="GI23" s="96"/>
      <c r="GJ23" s="96"/>
      <c r="GK23" s="96"/>
      <c r="GL23" s="96"/>
      <c r="GM23" s="96"/>
      <c r="GN23" s="96"/>
      <c r="GO23" s="96"/>
      <c r="GP23" s="96"/>
      <c r="GQ23" s="96"/>
      <c r="GR23" s="96"/>
      <c r="GS23" s="96"/>
      <c r="GT23" s="96"/>
      <c r="GU23" s="96"/>
      <c r="GV23" s="96"/>
      <c r="GW23" s="96"/>
      <c r="GX23" s="96"/>
      <c r="GY23" s="96"/>
      <c r="GZ23" s="96"/>
      <c r="HA23" s="96"/>
      <c r="HB23" s="96"/>
      <c r="HC23" s="96"/>
      <c r="HD23" s="96"/>
      <c r="HE23" s="96"/>
      <c r="HF23" s="96"/>
      <c r="HG23" s="96"/>
      <c r="HH23" s="96"/>
      <c r="HI23" s="96"/>
      <c r="HJ23" s="96"/>
      <c r="HK23" s="96"/>
      <c r="HL23" s="96"/>
      <c r="HM23" s="96"/>
      <c r="HN23" s="96"/>
      <c r="HO23" s="96"/>
      <c r="HP23" s="96"/>
      <c r="HQ23" s="96"/>
      <c r="HR23" s="96"/>
      <c r="HS23" s="96"/>
      <c r="HT23" s="96"/>
      <c r="HU23" s="96"/>
      <c r="HV23" s="96"/>
      <c r="HW23" s="96"/>
      <c r="HX23" s="96"/>
      <c r="HY23" s="96"/>
      <c r="HZ23" s="96"/>
      <c r="IA23" s="96"/>
      <c r="IB23" s="96"/>
      <c r="IC23" s="96"/>
      <c r="ID23" s="96"/>
      <c r="IE23" s="96"/>
      <c r="IF23" s="96"/>
      <c r="IG23" s="96"/>
      <c r="IH23" s="96"/>
      <c r="II23" s="96"/>
      <c r="IJ23" s="96"/>
      <c r="IK23" s="96"/>
      <c r="IL23" s="96"/>
      <c r="IM23" s="96"/>
      <c r="IN23" s="96"/>
      <c r="IO23" s="96"/>
      <c r="IP23" s="96"/>
      <c r="IQ23" s="96"/>
      <c r="IR23" s="96"/>
      <c r="IS23" s="96"/>
      <c r="IT23" s="96"/>
      <c r="IU23" s="96"/>
      <c r="IV23" s="96"/>
    </row>
    <row r="24" spans="1:256" ht="20.100000000000001" customHeight="1" x14ac:dyDescent="0.25">
      <c r="A24" s="97">
        <v>8</v>
      </c>
      <c r="B24" s="1328"/>
      <c r="C24" s="1328"/>
      <c r="D24" s="1328"/>
      <c r="E24" s="1328"/>
      <c r="F24" s="1328"/>
      <c r="G24" s="1329"/>
      <c r="H24" s="1328"/>
      <c r="I24" s="1328"/>
      <c r="J24" s="98"/>
      <c r="K24" s="99"/>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96"/>
      <c r="BM24" s="96"/>
      <c r="BN24" s="96"/>
      <c r="BO24" s="96"/>
      <c r="BP24" s="96"/>
      <c r="BQ24" s="96"/>
      <c r="BR24" s="96"/>
      <c r="BS24" s="96"/>
      <c r="BT24" s="96"/>
      <c r="BU24" s="96"/>
      <c r="BV24" s="96"/>
      <c r="BW24" s="96"/>
      <c r="BX24" s="96"/>
      <c r="BY24" s="96"/>
      <c r="BZ24" s="96"/>
      <c r="CA24" s="96"/>
      <c r="CB24" s="96"/>
      <c r="CC24" s="96"/>
      <c r="CD24" s="96"/>
      <c r="CE24" s="96"/>
      <c r="CF24" s="96"/>
      <c r="CG24" s="96"/>
      <c r="CH24" s="96"/>
      <c r="CI24" s="96"/>
      <c r="CJ24" s="96"/>
      <c r="CK24" s="96"/>
      <c r="CL24" s="96"/>
      <c r="CM24" s="96"/>
      <c r="CN24" s="96"/>
      <c r="CO24" s="96"/>
      <c r="CP24" s="96"/>
      <c r="CQ24" s="96"/>
      <c r="CR24" s="96"/>
      <c r="CS24" s="96"/>
      <c r="CT24" s="96"/>
      <c r="CU24" s="96"/>
      <c r="CV24" s="96"/>
      <c r="CW24" s="96"/>
      <c r="CX24" s="96"/>
      <c r="CY24" s="96"/>
      <c r="CZ24" s="96"/>
      <c r="DA24" s="96"/>
      <c r="DB24" s="96"/>
      <c r="DC24" s="96"/>
      <c r="DD24" s="96"/>
      <c r="DE24" s="96"/>
      <c r="DF24" s="96"/>
      <c r="DG24" s="96"/>
      <c r="DH24" s="96"/>
      <c r="DI24" s="96"/>
      <c r="DJ24" s="96"/>
      <c r="DK24" s="96"/>
      <c r="DL24" s="96"/>
      <c r="DM24" s="96"/>
      <c r="DN24" s="96"/>
      <c r="DO24" s="96"/>
      <c r="DP24" s="96"/>
      <c r="DQ24" s="96"/>
      <c r="DR24" s="96"/>
      <c r="DS24" s="96"/>
      <c r="DT24" s="96"/>
      <c r="DU24" s="96"/>
      <c r="DV24" s="96"/>
      <c r="DW24" s="96"/>
      <c r="DX24" s="96"/>
      <c r="DY24" s="96"/>
      <c r="DZ24" s="96"/>
      <c r="EA24" s="96"/>
      <c r="EB24" s="96"/>
      <c r="EC24" s="96"/>
      <c r="ED24" s="96"/>
      <c r="EE24" s="96"/>
      <c r="EF24" s="96"/>
      <c r="EG24" s="96"/>
      <c r="EH24" s="96"/>
      <c r="EI24" s="96"/>
      <c r="EJ24" s="96"/>
      <c r="EK24" s="96"/>
      <c r="EL24" s="96"/>
      <c r="EM24" s="96"/>
      <c r="EN24" s="96"/>
      <c r="EO24" s="96"/>
      <c r="EP24" s="96"/>
      <c r="EQ24" s="96"/>
      <c r="ER24" s="96"/>
      <c r="ES24" s="96"/>
      <c r="ET24" s="96"/>
      <c r="EU24" s="96"/>
      <c r="EV24" s="96"/>
      <c r="EW24" s="96"/>
      <c r="EX24" s="96"/>
      <c r="EY24" s="96"/>
      <c r="EZ24" s="96"/>
      <c r="FA24" s="96"/>
      <c r="FB24" s="96"/>
      <c r="FC24" s="96"/>
      <c r="FD24" s="96"/>
      <c r="FE24" s="96"/>
      <c r="FF24" s="96"/>
      <c r="FG24" s="96"/>
      <c r="FH24" s="96"/>
      <c r="FI24" s="96"/>
      <c r="FJ24" s="96"/>
      <c r="FK24" s="96"/>
      <c r="FL24" s="96"/>
      <c r="FM24" s="96"/>
      <c r="FN24" s="96"/>
      <c r="FO24" s="96"/>
      <c r="FP24" s="96"/>
      <c r="FQ24" s="96"/>
      <c r="FR24" s="96"/>
      <c r="FS24" s="96"/>
      <c r="FT24" s="96"/>
      <c r="FU24" s="96"/>
      <c r="FV24" s="96"/>
      <c r="FW24" s="96"/>
      <c r="FX24" s="96"/>
      <c r="FY24" s="96"/>
      <c r="FZ24" s="96"/>
      <c r="GA24" s="96"/>
      <c r="GB24" s="96"/>
      <c r="GC24" s="96"/>
      <c r="GD24" s="96"/>
      <c r="GE24" s="96"/>
      <c r="GF24" s="96"/>
      <c r="GG24" s="96"/>
      <c r="GH24" s="96"/>
      <c r="GI24" s="96"/>
      <c r="GJ24" s="96"/>
      <c r="GK24" s="96"/>
      <c r="GL24" s="96"/>
      <c r="GM24" s="96"/>
      <c r="GN24" s="96"/>
      <c r="GO24" s="96"/>
      <c r="GP24" s="96"/>
      <c r="GQ24" s="96"/>
      <c r="GR24" s="96"/>
      <c r="GS24" s="96"/>
      <c r="GT24" s="96"/>
      <c r="GU24" s="96"/>
      <c r="GV24" s="96"/>
      <c r="GW24" s="96"/>
      <c r="GX24" s="96"/>
      <c r="GY24" s="96"/>
      <c r="GZ24" s="96"/>
      <c r="HA24" s="96"/>
      <c r="HB24" s="96"/>
      <c r="HC24" s="96"/>
      <c r="HD24" s="96"/>
      <c r="HE24" s="96"/>
      <c r="HF24" s="96"/>
      <c r="HG24" s="96"/>
      <c r="HH24" s="96"/>
      <c r="HI24" s="96"/>
      <c r="HJ24" s="96"/>
      <c r="HK24" s="96"/>
      <c r="HL24" s="96"/>
      <c r="HM24" s="96"/>
      <c r="HN24" s="96"/>
      <c r="HO24" s="96"/>
      <c r="HP24" s="96"/>
      <c r="HQ24" s="96"/>
      <c r="HR24" s="96"/>
      <c r="HS24" s="96"/>
      <c r="HT24" s="96"/>
      <c r="HU24" s="96"/>
      <c r="HV24" s="96"/>
      <c r="HW24" s="96"/>
      <c r="HX24" s="96"/>
      <c r="HY24" s="96"/>
      <c r="HZ24" s="96"/>
      <c r="IA24" s="96"/>
      <c r="IB24" s="96"/>
      <c r="IC24" s="96"/>
      <c r="ID24" s="96"/>
      <c r="IE24" s="96"/>
      <c r="IF24" s="96"/>
      <c r="IG24" s="96"/>
      <c r="IH24" s="96"/>
      <c r="II24" s="96"/>
      <c r="IJ24" s="96"/>
      <c r="IK24" s="96"/>
      <c r="IL24" s="96"/>
      <c r="IM24" s="96"/>
      <c r="IN24" s="96"/>
      <c r="IO24" s="96"/>
      <c r="IP24" s="96"/>
      <c r="IQ24" s="96"/>
      <c r="IR24" s="96"/>
      <c r="IS24" s="96"/>
      <c r="IT24" s="96"/>
      <c r="IU24" s="96"/>
      <c r="IV24" s="96"/>
    </row>
    <row r="25" spans="1:256" ht="20.100000000000001" customHeight="1" x14ac:dyDescent="0.25">
      <c r="A25" s="97">
        <v>9</v>
      </c>
      <c r="B25" s="1328"/>
      <c r="C25" s="1328"/>
      <c r="D25" s="1328"/>
      <c r="E25" s="1328"/>
      <c r="F25" s="1328"/>
      <c r="G25" s="1329"/>
      <c r="H25" s="1328"/>
      <c r="I25" s="1328"/>
      <c r="J25" s="98"/>
      <c r="K25" s="99"/>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c r="BM25" s="96"/>
      <c r="BN25" s="96"/>
      <c r="BO25" s="96"/>
      <c r="BP25" s="96"/>
      <c r="BQ25" s="96"/>
      <c r="BR25" s="96"/>
      <c r="BS25" s="96"/>
      <c r="BT25" s="96"/>
      <c r="BU25" s="96"/>
      <c r="BV25" s="96"/>
      <c r="BW25" s="96"/>
      <c r="BX25" s="96"/>
      <c r="BY25" s="96"/>
      <c r="BZ25" s="96"/>
      <c r="CA25" s="96"/>
      <c r="CB25" s="96"/>
      <c r="CC25" s="96"/>
      <c r="CD25" s="96"/>
      <c r="CE25" s="96"/>
      <c r="CF25" s="96"/>
      <c r="CG25" s="96"/>
      <c r="CH25" s="96"/>
      <c r="CI25" s="96"/>
      <c r="CJ25" s="96"/>
      <c r="CK25" s="96"/>
      <c r="CL25" s="96"/>
      <c r="CM25" s="96"/>
      <c r="CN25" s="96"/>
      <c r="CO25" s="96"/>
      <c r="CP25" s="96"/>
      <c r="CQ25" s="96"/>
      <c r="CR25" s="96"/>
      <c r="CS25" s="96"/>
      <c r="CT25" s="96"/>
      <c r="CU25" s="96"/>
      <c r="CV25" s="96"/>
      <c r="CW25" s="96"/>
      <c r="CX25" s="96"/>
      <c r="CY25" s="96"/>
      <c r="CZ25" s="96"/>
      <c r="DA25" s="96"/>
      <c r="DB25" s="96"/>
      <c r="DC25" s="96"/>
      <c r="DD25" s="96"/>
      <c r="DE25" s="96"/>
      <c r="DF25" s="96"/>
      <c r="DG25" s="96"/>
      <c r="DH25" s="96"/>
      <c r="DI25" s="96"/>
      <c r="DJ25" s="96"/>
      <c r="DK25" s="96"/>
      <c r="DL25" s="96"/>
      <c r="DM25" s="96"/>
      <c r="DN25" s="96"/>
      <c r="DO25" s="96"/>
      <c r="DP25" s="96"/>
      <c r="DQ25" s="96"/>
      <c r="DR25" s="96"/>
      <c r="DS25" s="96"/>
      <c r="DT25" s="96"/>
      <c r="DU25" s="96"/>
      <c r="DV25" s="96"/>
      <c r="DW25" s="96"/>
      <c r="DX25" s="96"/>
      <c r="DY25" s="96"/>
      <c r="DZ25" s="96"/>
      <c r="EA25" s="96"/>
      <c r="EB25" s="96"/>
      <c r="EC25" s="96"/>
      <c r="ED25" s="96"/>
      <c r="EE25" s="96"/>
      <c r="EF25" s="96"/>
      <c r="EG25" s="96"/>
      <c r="EH25" s="96"/>
      <c r="EI25" s="96"/>
      <c r="EJ25" s="96"/>
      <c r="EK25" s="96"/>
      <c r="EL25" s="96"/>
      <c r="EM25" s="96"/>
      <c r="EN25" s="96"/>
      <c r="EO25" s="96"/>
      <c r="EP25" s="96"/>
      <c r="EQ25" s="96"/>
      <c r="ER25" s="96"/>
      <c r="ES25" s="96"/>
      <c r="ET25" s="96"/>
      <c r="EU25" s="96"/>
      <c r="EV25" s="96"/>
      <c r="EW25" s="96"/>
      <c r="EX25" s="96"/>
      <c r="EY25" s="96"/>
      <c r="EZ25" s="96"/>
      <c r="FA25" s="96"/>
      <c r="FB25" s="96"/>
      <c r="FC25" s="96"/>
      <c r="FD25" s="96"/>
      <c r="FE25" s="96"/>
      <c r="FF25" s="96"/>
      <c r="FG25" s="96"/>
      <c r="FH25" s="96"/>
      <c r="FI25" s="96"/>
      <c r="FJ25" s="96"/>
      <c r="FK25" s="96"/>
      <c r="FL25" s="96"/>
      <c r="FM25" s="96"/>
      <c r="FN25" s="96"/>
      <c r="FO25" s="96"/>
      <c r="FP25" s="96"/>
      <c r="FQ25" s="96"/>
      <c r="FR25" s="96"/>
      <c r="FS25" s="96"/>
      <c r="FT25" s="96"/>
      <c r="FU25" s="96"/>
      <c r="FV25" s="96"/>
      <c r="FW25" s="96"/>
      <c r="FX25" s="96"/>
      <c r="FY25" s="96"/>
      <c r="FZ25" s="96"/>
      <c r="GA25" s="96"/>
      <c r="GB25" s="96"/>
      <c r="GC25" s="96"/>
      <c r="GD25" s="96"/>
      <c r="GE25" s="96"/>
      <c r="GF25" s="96"/>
      <c r="GG25" s="96"/>
      <c r="GH25" s="96"/>
      <c r="GI25" s="96"/>
      <c r="GJ25" s="96"/>
      <c r="GK25" s="96"/>
      <c r="GL25" s="96"/>
      <c r="GM25" s="96"/>
      <c r="GN25" s="96"/>
      <c r="GO25" s="96"/>
      <c r="GP25" s="96"/>
      <c r="GQ25" s="96"/>
      <c r="GR25" s="96"/>
      <c r="GS25" s="96"/>
      <c r="GT25" s="96"/>
      <c r="GU25" s="96"/>
      <c r="GV25" s="96"/>
      <c r="GW25" s="96"/>
      <c r="GX25" s="96"/>
      <c r="GY25" s="96"/>
      <c r="GZ25" s="96"/>
      <c r="HA25" s="96"/>
      <c r="HB25" s="96"/>
      <c r="HC25" s="96"/>
      <c r="HD25" s="96"/>
      <c r="HE25" s="96"/>
      <c r="HF25" s="96"/>
      <c r="HG25" s="96"/>
      <c r="HH25" s="96"/>
      <c r="HI25" s="96"/>
      <c r="HJ25" s="96"/>
      <c r="HK25" s="96"/>
      <c r="HL25" s="96"/>
      <c r="HM25" s="96"/>
      <c r="HN25" s="96"/>
      <c r="HO25" s="96"/>
      <c r="HP25" s="96"/>
      <c r="HQ25" s="96"/>
      <c r="HR25" s="96"/>
      <c r="HS25" s="96"/>
      <c r="HT25" s="96"/>
      <c r="HU25" s="96"/>
      <c r="HV25" s="96"/>
      <c r="HW25" s="96"/>
      <c r="HX25" s="96"/>
      <c r="HY25" s="96"/>
      <c r="HZ25" s="96"/>
      <c r="IA25" s="96"/>
      <c r="IB25" s="96"/>
      <c r="IC25" s="96"/>
      <c r="ID25" s="96"/>
      <c r="IE25" s="96"/>
      <c r="IF25" s="96"/>
      <c r="IG25" s="96"/>
      <c r="IH25" s="96"/>
      <c r="II25" s="96"/>
      <c r="IJ25" s="96"/>
      <c r="IK25" s="96"/>
      <c r="IL25" s="96"/>
      <c r="IM25" s="96"/>
      <c r="IN25" s="96"/>
      <c r="IO25" s="96"/>
      <c r="IP25" s="96"/>
      <c r="IQ25" s="96"/>
      <c r="IR25" s="96"/>
      <c r="IS25" s="96"/>
      <c r="IT25" s="96"/>
      <c r="IU25" s="96"/>
      <c r="IV25" s="96"/>
    </row>
    <row r="26" spans="1:256" ht="20.100000000000001" customHeight="1" x14ac:dyDescent="0.25">
      <c r="A26" s="97">
        <v>10</v>
      </c>
      <c r="B26" s="1328"/>
      <c r="C26" s="1328"/>
      <c r="D26" s="1328"/>
      <c r="E26" s="1328"/>
      <c r="F26" s="1328"/>
      <c r="G26" s="1329"/>
      <c r="H26" s="1328"/>
      <c r="I26" s="1328"/>
      <c r="J26" s="98"/>
      <c r="K26" s="99"/>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c r="CF26" s="96"/>
      <c r="CG26" s="96"/>
      <c r="CH26" s="96"/>
      <c r="CI26" s="96"/>
      <c r="CJ26" s="96"/>
      <c r="CK26" s="96"/>
      <c r="CL26" s="96"/>
      <c r="CM26" s="96"/>
      <c r="CN26" s="96"/>
      <c r="CO26" s="96"/>
      <c r="CP26" s="96"/>
      <c r="CQ26" s="96"/>
      <c r="CR26" s="96"/>
      <c r="CS26" s="96"/>
      <c r="CT26" s="96"/>
      <c r="CU26" s="96"/>
      <c r="CV26" s="96"/>
      <c r="CW26" s="96"/>
      <c r="CX26" s="96"/>
      <c r="CY26" s="96"/>
      <c r="CZ26" s="96"/>
      <c r="DA26" s="96"/>
      <c r="DB26" s="96"/>
      <c r="DC26" s="96"/>
      <c r="DD26" s="96"/>
      <c r="DE26" s="96"/>
      <c r="DF26" s="96"/>
      <c r="DG26" s="96"/>
      <c r="DH26" s="96"/>
      <c r="DI26" s="96"/>
      <c r="DJ26" s="96"/>
      <c r="DK26" s="96"/>
      <c r="DL26" s="96"/>
      <c r="DM26" s="96"/>
      <c r="DN26" s="96"/>
      <c r="DO26" s="96"/>
      <c r="DP26" s="96"/>
      <c r="DQ26" s="96"/>
      <c r="DR26" s="96"/>
      <c r="DS26" s="96"/>
      <c r="DT26" s="96"/>
      <c r="DU26" s="96"/>
      <c r="DV26" s="96"/>
      <c r="DW26" s="96"/>
      <c r="DX26" s="96"/>
      <c r="DY26" s="96"/>
      <c r="DZ26" s="96"/>
      <c r="EA26" s="96"/>
      <c r="EB26" s="96"/>
      <c r="EC26" s="96"/>
      <c r="ED26" s="96"/>
      <c r="EE26" s="96"/>
      <c r="EF26" s="96"/>
      <c r="EG26" s="96"/>
      <c r="EH26" s="96"/>
      <c r="EI26" s="96"/>
      <c r="EJ26" s="96"/>
      <c r="EK26" s="96"/>
      <c r="EL26" s="96"/>
      <c r="EM26" s="96"/>
      <c r="EN26" s="96"/>
      <c r="EO26" s="96"/>
      <c r="EP26" s="96"/>
      <c r="EQ26" s="96"/>
      <c r="ER26" s="96"/>
      <c r="ES26" s="96"/>
      <c r="ET26" s="96"/>
      <c r="EU26" s="96"/>
      <c r="EV26" s="96"/>
      <c r="EW26" s="96"/>
      <c r="EX26" s="96"/>
      <c r="EY26" s="96"/>
      <c r="EZ26" s="96"/>
      <c r="FA26" s="96"/>
      <c r="FB26" s="96"/>
      <c r="FC26" s="96"/>
      <c r="FD26" s="96"/>
      <c r="FE26" s="96"/>
      <c r="FF26" s="96"/>
      <c r="FG26" s="96"/>
      <c r="FH26" s="96"/>
      <c r="FI26" s="96"/>
      <c r="FJ26" s="96"/>
      <c r="FK26" s="96"/>
      <c r="FL26" s="96"/>
      <c r="FM26" s="96"/>
      <c r="FN26" s="96"/>
      <c r="FO26" s="96"/>
      <c r="FP26" s="96"/>
      <c r="FQ26" s="96"/>
      <c r="FR26" s="96"/>
      <c r="FS26" s="96"/>
      <c r="FT26" s="96"/>
      <c r="FU26" s="96"/>
      <c r="FV26" s="96"/>
      <c r="FW26" s="96"/>
      <c r="FX26" s="96"/>
      <c r="FY26" s="96"/>
      <c r="FZ26" s="96"/>
      <c r="GA26" s="96"/>
      <c r="GB26" s="96"/>
      <c r="GC26" s="96"/>
      <c r="GD26" s="96"/>
      <c r="GE26" s="96"/>
      <c r="GF26" s="96"/>
      <c r="GG26" s="96"/>
      <c r="GH26" s="96"/>
      <c r="GI26" s="96"/>
      <c r="GJ26" s="96"/>
      <c r="GK26" s="96"/>
      <c r="GL26" s="96"/>
      <c r="GM26" s="96"/>
      <c r="GN26" s="96"/>
      <c r="GO26" s="96"/>
      <c r="GP26" s="96"/>
      <c r="GQ26" s="96"/>
      <c r="GR26" s="96"/>
      <c r="GS26" s="96"/>
      <c r="GT26" s="96"/>
      <c r="GU26" s="96"/>
      <c r="GV26" s="96"/>
      <c r="GW26" s="96"/>
      <c r="GX26" s="96"/>
      <c r="GY26" s="96"/>
      <c r="GZ26" s="96"/>
      <c r="HA26" s="96"/>
      <c r="HB26" s="96"/>
      <c r="HC26" s="96"/>
      <c r="HD26" s="96"/>
      <c r="HE26" s="96"/>
      <c r="HF26" s="96"/>
      <c r="HG26" s="96"/>
      <c r="HH26" s="96"/>
      <c r="HI26" s="96"/>
      <c r="HJ26" s="96"/>
      <c r="HK26" s="96"/>
      <c r="HL26" s="96"/>
      <c r="HM26" s="96"/>
      <c r="HN26" s="96"/>
      <c r="HO26" s="96"/>
      <c r="HP26" s="96"/>
      <c r="HQ26" s="96"/>
      <c r="HR26" s="96"/>
      <c r="HS26" s="96"/>
      <c r="HT26" s="96"/>
      <c r="HU26" s="96"/>
      <c r="HV26" s="96"/>
      <c r="HW26" s="96"/>
      <c r="HX26" s="96"/>
      <c r="HY26" s="96"/>
      <c r="HZ26" s="96"/>
      <c r="IA26" s="96"/>
      <c r="IB26" s="96"/>
      <c r="IC26" s="96"/>
      <c r="ID26" s="96"/>
      <c r="IE26" s="96"/>
      <c r="IF26" s="96"/>
      <c r="IG26" s="96"/>
      <c r="IH26" s="96"/>
      <c r="II26" s="96"/>
      <c r="IJ26" s="96"/>
      <c r="IK26" s="96"/>
      <c r="IL26" s="96"/>
      <c r="IM26" s="96"/>
      <c r="IN26" s="96"/>
      <c r="IO26" s="96"/>
      <c r="IP26" s="96"/>
      <c r="IQ26" s="96"/>
      <c r="IR26" s="96"/>
      <c r="IS26" s="96"/>
      <c r="IT26" s="96"/>
      <c r="IU26" s="96"/>
      <c r="IV26" s="96"/>
    </row>
    <row r="27" spans="1:256" ht="20.100000000000001" customHeight="1" x14ac:dyDescent="0.25">
      <c r="A27" s="97">
        <v>11</v>
      </c>
      <c r="B27" s="1329"/>
      <c r="C27" s="1381"/>
      <c r="D27" s="1331"/>
      <c r="E27" s="1332"/>
      <c r="F27" s="1328"/>
      <c r="G27" s="1329"/>
      <c r="H27" s="1335"/>
      <c r="I27" s="1335"/>
      <c r="J27" s="103"/>
      <c r="K27" s="98"/>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c r="BI27" s="96"/>
      <c r="BJ27" s="96"/>
      <c r="BK27" s="96"/>
      <c r="BL27" s="96"/>
      <c r="BM27" s="96"/>
      <c r="BN27" s="96"/>
      <c r="BO27" s="96"/>
      <c r="BP27" s="96"/>
      <c r="BQ27" s="96"/>
      <c r="BR27" s="96"/>
      <c r="BS27" s="96"/>
      <c r="BT27" s="96"/>
      <c r="BU27" s="96"/>
      <c r="BV27" s="96"/>
      <c r="BW27" s="96"/>
      <c r="BX27" s="96"/>
      <c r="BY27" s="96"/>
      <c r="BZ27" s="96"/>
      <c r="CA27" s="96"/>
      <c r="CB27" s="96"/>
      <c r="CC27" s="96"/>
      <c r="CD27" s="96"/>
      <c r="CE27" s="96"/>
      <c r="CF27" s="96"/>
      <c r="CG27" s="96"/>
      <c r="CH27" s="96"/>
      <c r="CI27" s="96"/>
      <c r="CJ27" s="96"/>
      <c r="CK27" s="96"/>
      <c r="CL27" s="96"/>
      <c r="CM27" s="96"/>
      <c r="CN27" s="96"/>
      <c r="CO27" s="96"/>
      <c r="CP27" s="96"/>
      <c r="CQ27" s="96"/>
      <c r="CR27" s="96"/>
      <c r="CS27" s="96"/>
      <c r="CT27" s="96"/>
      <c r="CU27" s="96"/>
      <c r="CV27" s="96"/>
      <c r="CW27" s="96"/>
      <c r="CX27" s="96"/>
      <c r="CY27" s="96"/>
      <c r="CZ27" s="96"/>
      <c r="DA27" s="96"/>
      <c r="DB27" s="96"/>
      <c r="DC27" s="96"/>
      <c r="DD27" s="96"/>
      <c r="DE27" s="96"/>
      <c r="DF27" s="96"/>
      <c r="DG27" s="96"/>
      <c r="DH27" s="96"/>
      <c r="DI27" s="96"/>
      <c r="DJ27" s="96"/>
      <c r="DK27" s="96"/>
      <c r="DL27" s="96"/>
      <c r="DM27" s="96"/>
      <c r="DN27" s="96"/>
      <c r="DO27" s="96"/>
      <c r="DP27" s="96"/>
      <c r="DQ27" s="96"/>
      <c r="DR27" s="96"/>
      <c r="DS27" s="96"/>
      <c r="DT27" s="96"/>
      <c r="DU27" s="96"/>
      <c r="DV27" s="96"/>
      <c r="DW27" s="96"/>
      <c r="DX27" s="96"/>
      <c r="DY27" s="96"/>
      <c r="DZ27" s="96"/>
      <c r="EA27" s="96"/>
      <c r="EB27" s="96"/>
      <c r="EC27" s="96"/>
      <c r="ED27" s="96"/>
      <c r="EE27" s="96"/>
      <c r="EF27" s="96"/>
      <c r="EG27" s="96"/>
      <c r="EH27" s="96"/>
      <c r="EI27" s="96"/>
      <c r="EJ27" s="96"/>
      <c r="EK27" s="96"/>
      <c r="EL27" s="96"/>
      <c r="EM27" s="96"/>
      <c r="EN27" s="96"/>
      <c r="EO27" s="96"/>
      <c r="EP27" s="96"/>
      <c r="EQ27" s="96"/>
      <c r="ER27" s="96"/>
      <c r="ES27" s="96"/>
      <c r="ET27" s="96"/>
      <c r="EU27" s="96"/>
      <c r="EV27" s="96"/>
      <c r="EW27" s="96"/>
      <c r="EX27" s="96"/>
      <c r="EY27" s="96"/>
      <c r="EZ27" s="96"/>
      <c r="FA27" s="96"/>
      <c r="FB27" s="96"/>
      <c r="FC27" s="96"/>
      <c r="FD27" s="96"/>
      <c r="FE27" s="96"/>
      <c r="FF27" s="96"/>
      <c r="FG27" s="96"/>
      <c r="FH27" s="96"/>
      <c r="FI27" s="96"/>
      <c r="FJ27" s="96"/>
      <c r="FK27" s="96"/>
      <c r="FL27" s="96"/>
      <c r="FM27" s="96"/>
      <c r="FN27" s="96"/>
      <c r="FO27" s="96"/>
      <c r="FP27" s="96"/>
      <c r="FQ27" s="96"/>
      <c r="FR27" s="96"/>
      <c r="FS27" s="96"/>
      <c r="FT27" s="96"/>
      <c r="FU27" s="96"/>
      <c r="FV27" s="96"/>
      <c r="FW27" s="96"/>
      <c r="FX27" s="96"/>
      <c r="FY27" s="96"/>
      <c r="FZ27" s="96"/>
      <c r="GA27" s="96"/>
      <c r="GB27" s="96"/>
      <c r="GC27" s="96"/>
      <c r="GD27" s="96"/>
      <c r="GE27" s="96"/>
      <c r="GF27" s="96"/>
      <c r="GG27" s="96"/>
      <c r="GH27" s="96"/>
      <c r="GI27" s="96"/>
      <c r="GJ27" s="96"/>
      <c r="GK27" s="96"/>
      <c r="GL27" s="96"/>
      <c r="GM27" s="96"/>
      <c r="GN27" s="96"/>
      <c r="GO27" s="96"/>
      <c r="GP27" s="96"/>
      <c r="GQ27" s="96"/>
      <c r="GR27" s="96"/>
      <c r="GS27" s="96"/>
      <c r="GT27" s="96"/>
      <c r="GU27" s="96"/>
      <c r="GV27" s="96"/>
      <c r="GW27" s="96"/>
      <c r="GX27" s="96"/>
      <c r="GY27" s="96"/>
      <c r="GZ27" s="96"/>
      <c r="HA27" s="96"/>
      <c r="HB27" s="96"/>
      <c r="HC27" s="96"/>
      <c r="HD27" s="96"/>
      <c r="HE27" s="96"/>
      <c r="HF27" s="96"/>
      <c r="HG27" s="96"/>
      <c r="HH27" s="96"/>
      <c r="HI27" s="96"/>
      <c r="HJ27" s="96"/>
      <c r="HK27" s="96"/>
      <c r="HL27" s="96"/>
      <c r="HM27" s="96"/>
      <c r="HN27" s="96"/>
      <c r="HO27" s="96"/>
      <c r="HP27" s="96"/>
      <c r="HQ27" s="96"/>
      <c r="HR27" s="96"/>
      <c r="HS27" s="96"/>
      <c r="HT27" s="96"/>
      <c r="HU27" s="96"/>
      <c r="HV27" s="96"/>
      <c r="HW27" s="96"/>
      <c r="HX27" s="96"/>
      <c r="HY27" s="96"/>
      <c r="HZ27" s="96"/>
      <c r="IA27" s="96"/>
      <c r="IB27" s="96"/>
      <c r="IC27" s="96"/>
      <c r="ID27" s="96"/>
      <c r="IE27" s="96"/>
      <c r="IF27" s="96"/>
      <c r="IG27" s="96"/>
      <c r="IH27" s="96"/>
      <c r="II27" s="96"/>
      <c r="IJ27" s="96"/>
      <c r="IK27" s="96"/>
      <c r="IL27" s="96"/>
      <c r="IM27" s="96"/>
      <c r="IN27" s="96"/>
      <c r="IO27" s="96"/>
      <c r="IP27" s="96"/>
      <c r="IQ27" s="96"/>
      <c r="IR27" s="96"/>
      <c r="IS27" s="96"/>
      <c r="IT27" s="96"/>
      <c r="IU27" s="96"/>
      <c r="IV27" s="96"/>
    </row>
    <row r="28" spans="1:256" ht="20.100000000000001" customHeight="1" x14ac:dyDescent="0.25">
      <c r="A28" s="97">
        <v>12</v>
      </c>
      <c r="B28" s="1328"/>
      <c r="C28" s="1328"/>
      <c r="D28" s="1325"/>
      <c r="E28" s="1326"/>
      <c r="F28" s="1328"/>
      <c r="G28" s="1329"/>
      <c r="H28" s="1335"/>
      <c r="I28" s="1335"/>
      <c r="J28" s="103"/>
      <c r="K28" s="98"/>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c r="BM28" s="96"/>
      <c r="BN28" s="96"/>
      <c r="BO28" s="96"/>
      <c r="BP28" s="96"/>
      <c r="BQ28" s="96"/>
      <c r="BR28" s="96"/>
      <c r="BS28" s="96"/>
      <c r="BT28" s="96"/>
      <c r="BU28" s="96"/>
      <c r="BV28" s="96"/>
      <c r="BW28" s="96"/>
      <c r="BX28" s="96"/>
      <c r="BY28" s="96"/>
      <c r="BZ28" s="96"/>
      <c r="CA28" s="96"/>
      <c r="CB28" s="96"/>
      <c r="CC28" s="96"/>
      <c r="CD28" s="96"/>
      <c r="CE28" s="96"/>
      <c r="CF28" s="96"/>
      <c r="CG28" s="96"/>
      <c r="CH28" s="96"/>
      <c r="CI28" s="96"/>
      <c r="CJ28" s="96"/>
      <c r="CK28" s="96"/>
      <c r="CL28" s="96"/>
      <c r="CM28" s="96"/>
      <c r="CN28" s="96"/>
      <c r="CO28" s="96"/>
      <c r="CP28" s="96"/>
      <c r="CQ28" s="96"/>
      <c r="CR28" s="96"/>
      <c r="CS28" s="96"/>
      <c r="CT28" s="96"/>
      <c r="CU28" s="96"/>
      <c r="CV28" s="96"/>
      <c r="CW28" s="96"/>
      <c r="CX28" s="96"/>
      <c r="CY28" s="96"/>
      <c r="CZ28" s="96"/>
      <c r="DA28" s="96"/>
      <c r="DB28" s="96"/>
      <c r="DC28" s="96"/>
      <c r="DD28" s="96"/>
      <c r="DE28" s="96"/>
      <c r="DF28" s="96"/>
      <c r="DG28" s="96"/>
      <c r="DH28" s="96"/>
      <c r="DI28" s="96"/>
      <c r="DJ28" s="96"/>
      <c r="DK28" s="96"/>
      <c r="DL28" s="96"/>
      <c r="DM28" s="96"/>
      <c r="DN28" s="96"/>
      <c r="DO28" s="96"/>
      <c r="DP28" s="96"/>
      <c r="DQ28" s="96"/>
      <c r="DR28" s="96"/>
      <c r="DS28" s="96"/>
      <c r="DT28" s="96"/>
      <c r="DU28" s="96"/>
      <c r="DV28" s="96"/>
      <c r="DW28" s="96"/>
      <c r="DX28" s="96"/>
      <c r="DY28" s="96"/>
      <c r="DZ28" s="96"/>
      <c r="EA28" s="96"/>
      <c r="EB28" s="96"/>
      <c r="EC28" s="96"/>
      <c r="ED28" s="96"/>
      <c r="EE28" s="96"/>
      <c r="EF28" s="96"/>
      <c r="EG28" s="96"/>
      <c r="EH28" s="96"/>
      <c r="EI28" s="96"/>
      <c r="EJ28" s="96"/>
      <c r="EK28" s="96"/>
      <c r="EL28" s="96"/>
      <c r="EM28" s="96"/>
      <c r="EN28" s="96"/>
      <c r="EO28" s="96"/>
      <c r="EP28" s="96"/>
      <c r="EQ28" s="96"/>
      <c r="ER28" s="96"/>
      <c r="ES28" s="96"/>
      <c r="ET28" s="96"/>
      <c r="EU28" s="96"/>
      <c r="EV28" s="96"/>
      <c r="EW28" s="96"/>
      <c r="EX28" s="96"/>
      <c r="EY28" s="96"/>
      <c r="EZ28" s="96"/>
      <c r="FA28" s="96"/>
      <c r="FB28" s="96"/>
      <c r="FC28" s="96"/>
      <c r="FD28" s="96"/>
      <c r="FE28" s="96"/>
      <c r="FF28" s="96"/>
      <c r="FG28" s="96"/>
      <c r="FH28" s="96"/>
      <c r="FI28" s="96"/>
      <c r="FJ28" s="96"/>
      <c r="FK28" s="96"/>
      <c r="FL28" s="96"/>
      <c r="FM28" s="96"/>
      <c r="FN28" s="96"/>
      <c r="FO28" s="96"/>
      <c r="FP28" s="96"/>
      <c r="FQ28" s="96"/>
      <c r="FR28" s="96"/>
      <c r="FS28" s="96"/>
      <c r="FT28" s="96"/>
      <c r="FU28" s="96"/>
      <c r="FV28" s="96"/>
      <c r="FW28" s="96"/>
      <c r="FX28" s="96"/>
      <c r="FY28" s="96"/>
      <c r="FZ28" s="96"/>
      <c r="GA28" s="96"/>
      <c r="GB28" s="96"/>
      <c r="GC28" s="96"/>
      <c r="GD28" s="96"/>
      <c r="GE28" s="96"/>
      <c r="GF28" s="96"/>
      <c r="GG28" s="96"/>
      <c r="GH28" s="96"/>
      <c r="GI28" s="96"/>
      <c r="GJ28" s="96"/>
      <c r="GK28" s="96"/>
      <c r="GL28" s="96"/>
      <c r="GM28" s="96"/>
      <c r="GN28" s="96"/>
      <c r="GO28" s="96"/>
      <c r="GP28" s="96"/>
      <c r="GQ28" s="96"/>
      <c r="GR28" s="96"/>
      <c r="GS28" s="96"/>
      <c r="GT28" s="96"/>
      <c r="GU28" s="96"/>
      <c r="GV28" s="96"/>
      <c r="GW28" s="96"/>
      <c r="GX28" s="96"/>
      <c r="GY28" s="96"/>
      <c r="GZ28" s="96"/>
      <c r="HA28" s="96"/>
      <c r="HB28" s="96"/>
      <c r="HC28" s="96"/>
      <c r="HD28" s="96"/>
      <c r="HE28" s="96"/>
      <c r="HF28" s="96"/>
      <c r="HG28" s="96"/>
      <c r="HH28" s="96"/>
      <c r="HI28" s="96"/>
      <c r="HJ28" s="96"/>
      <c r="HK28" s="96"/>
      <c r="HL28" s="96"/>
      <c r="HM28" s="96"/>
      <c r="HN28" s="96"/>
      <c r="HO28" s="96"/>
      <c r="HP28" s="96"/>
      <c r="HQ28" s="96"/>
      <c r="HR28" s="96"/>
      <c r="HS28" s="96"/>
      <c r="HT28" s="96"/>
      <c r="HU28" s="96"/>
      <c r="HV28" s="96"/>
      <c r="HW28" s="96"/>
      <c r="HX28" s="96"/>
      <c r="HY28" s="96"/>
      <c r="HZ28" s="96"/>
      <c r="IA28" s="96"/>
      <c r="IB28" s="96"/>
      <c r="IC28" s="96"/>
      <c r="ID28" s="96"/>
      <c r="IE28" s="96"/>
      <c r="IF28" s="96"/>
      <c r="IG28" s="96"/>
      <c r="IH28" s="96"/>
      <c r="II28" s="96"/>
      <c r="IJ28" s="96"/>
      <c r="IK28" s="96"/>
      <c r="IL28" s="96"/>
      <c r="IM28" s="96"/>
      <c r="IN28" s="96"/>
      <c r="IO28" s="96"/>
      <c r="IP28" s="96"/>
      <c r="IQ28" s="96"/>
      <c r="IR28" s="96"/>
      <c r="IS28" s="96"/>
      <c r="IT28" s="96"/>
      <c r="IU28" s="96"/>
      <c r="IV28" s="96"/>
    </row>
    <row r="29" spans="1:256" ht="20.100000000000001" customHeight="1" x14ac:dyDescent="0.25">
      <c r="A29" s="97">
        <v>13</v>
      </c>
      <c r="B29" s="1329"/>
      <c r="C29" s="1381"/>
      <c r="D29" s="1331"/>
      <c r="E29" s="1332"/>
      <c r="F29" s="1329"/>
      <c r="G29" s="1333"/>
      <c r="H29" s="1335"/>
      <c r="I29" s="1335"/>
      <c r="J29" s="103"/>
      <c r="K29" s="98"/>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c r="BM29" s="96"/>
      <c r="BN29" s="96"/>
      <c r="BO29" s="96"/>
      <c r="BP29" s="96"/>
      <c r="BQ29" s="96"/>
      <c r="BR29" s="96"/>
      <c r="BS29" s="96"/>
      <c r="BT29" s="96"/>
      <c r="BU29" s="96"/>
      <c r="BV29" s="96"/>
      <c r="BW29" s="96"/>
      <c r="BX29" s="96"/>
      <c r="BY29" s="96"/>
      <c r="BZ29" s="96"/>
      <c r="CA29" s="96"/>
      <c r="CB29" s="96"/>
      <c r="CC29" s="96"/>
      <c r="CD29" s="96"/>
      <c r="CE29" s="96"/>
      <c r="CF29" s="96"/>
      <c r="CG29" s="96"/>
      <c r="CH29" s="96"/>
      <c r="CI29" s="96"/>
      <c r="CJ29" s="96"/>
      <c r="CK29" s="96"/>
      <c r="CL29" s="96"/>
      <c r="CM29" s="96"/>
      <c r="CN29" s="96"/>
      <c r="CO29" s="96"/>
      <c r="CP29" s="96"/>
      <c r="CQ29" s="96"/>
      <c r="CR29" s="96"/>
      <c r="CS29" s="96"/>
      <c r="CT29" s="96"/>
      <c r="CU29" s="96"/>
      <c r="CV29" s="96"/>
      <c r="CW29" s="96"/>
      <c r="CX29" s="96"/>
      <c r="CY29" s="96"/>
      <c r="CZ29" s="96"/>
      <c r="DA29" s="96"/>
      <c r="DB29" s="96"/>
      <c r="DC29" s="96"/>
      <c r="DD29" s="96"/>
      <c r="DE29" s="96"/>
      <c r="DF29" s="96"/>
      <c r="DG29" s="96"/>
      <c r="DH29" s="96"/>
      <c r="DI29" s="96"/>
      <c r="DJ29" s="96"/>
      <c r="DK29" s="96"/>
      <c r="DL29" s="96"/>
      <c r="DM29" s="96"/>
      <c r="DN29" s="96"/>
      <c r="DO29" s="96"/>
      <c r="DP29" s="96"/>
      <c r="DQ29" s="96"/>
      <c r="DR29" s="96"/>
      <c r="DS29" s="96"/>
      <c r="DT29" s="96"/>
      <c r="DU29" s="96"/>
      <c r="DV29" s="96"/>
      <c r="DW29" s="96"/>
      <c r="DX29" s="96"/>
      <c r="DY29" s="96"/>
      <c r="DZ29" s="96"/>
      <c r="EA29" s="96"/>
      <c r="EB29" s="96"/>
      <c r="EC29" s="96"/>
      <c r="ED29" s="96"/>
      <c r="EE29" s="96"/>
      <c r="EF29" s="96"/>
      <c r="EG29" s="96"/>
      <c r="EH29" s="96"/>
      <c r="EI29" s="96"/>
      <c r="EJ29" s="96"/>
      <c r="EK29" s="96"/>
      <c r="EL29" s="96"/>
      <c r="EM29" s="96"/>
      <c r="EN29" s="96"/>
      <c r="EO29" s="96"/>
      <c r="EP29" s="96"/>
      <c r="EQ29" s="96"/>
      <c r="ER29" s="96"/>
      <c r="ES29" s="96"/>
      <c r="ET29" s="96"/>
      <c r="EU29" s="96"/>
      <c r="EV29" s="96"/>
      <c r="EW29" s="96"/>
      <c r="EX29" s="96"/>
      <c r="EY29" s="96"/>
      <c r="EZ29" s="96"/>
      <c r="FA29" s="96"/>
      <c r="FB29" s="96"/>
      <c r="FC29" s="96"/>
      <c r="FD29" s="96"/>
      <c r="FE29" s="96"/>
      <c r="FF29" s="96"/>
      <c r="FG29" s="96"/>
      <c r="FH29" s="96"/>
      <c r="FI29" s="96"/>
      <c r="FJ29" s="96"/>
      <c r="FK29" s="96"/>
      <c r="FL29" s="96"/>
      <c r="FM29" s="96"/>
      <c r="FN29" s="96"/>
      <c r="FO29" s="96"/>
      <c r="FP29" s="96"/>
      <c r="FQ29" s="96"/>
      <c r="FR29" s="96"/>
      <c r="FS29" s="96"/>
      <c r="FT29" s="96"/>
      <c r="FU29" s="96"/>
      <c r="FV29" s="96"/>
      <c r="FW29" s="96"/>
      <c r="FX29" s="96"/>
      <c r="FY29" s="96"/>
      <c r="FZ29" s="96"/>
      <c r="GA29" s="96"/>
      <c r="GB29" s="96"/>
      <c r="GC29" s="96"/>
      <c r="GD29" s="96"/>
      <c r="GE29" s="96"/>
      <c r="GF29" s="96"/>
      <c r="GG29" s="96"/>
      <c r="GH29" s="96"/>
      <c r="GI29" s="96"/>
      <c r="GJ29" s="96"/>
      <c r="GK29" s="96"/>
      <c r="GL29" s="96"/>
      <c r="GM29" s="96"/>
      <c r="GN29" s="96"/>
      <c r="GO29" s="96"/>
      <c r="GP29" s="96"/>
      <c r="GQ29" s="96"/>
      <c r="GR29" s="96"/>
      <c r="GS29" s="96"/>
      <c r="GT29" s="96"/>
      <c r="GU29" s="96"/>
      <c r="GV29" s="96"/>
      <c r="GW29" s="96"/>
      <c r="GX29" s="96"/>
      <c r="GY29" s="96"/>
      <c r="GZ29" s="96"/>
      <c r="HA29" s="96"/>
      <c r="HB29" s="96"/>
      <c r="HC29" s="96"/>
      <c r="HD29" s="96"/>
      <c r="HE29" s="96"/>
      <c r="HF29" s="96"/>
      <c r="HG29" s="96"/>
      <c r="HH29" s="96"/>
      <c r="HI29" s="96"/>
      <c r="HJ29" s="96"/>
      <c r="HK29" s="96"/>
      <c r="HL29" s="96"/>
      <c r="HM29" s="96"/>
      <c r="HN29" s="96"/>
      <c r="HO29" s="96"/>
      <c r="HP29" s="96"/>
      <c r="HQ29" s="96"/>
      <c r="HR29" s="96"/>
      <c r="HS29" s="96"/>
      <c r="HT29" s="96"/>
      <c r="HU29" s="96"/>
      <c r="HV29" s="96"/>
      <c r="HW29" s="96"/>
      <c r="HX29" s="96"/>
      <c r="HY29" s="96"/>
      <c r="HZ29" s="96"/>
      <c r="IA29" s="96"/>
      <c r="IB29" s="96"/>
      <c r="IC29" s="96"/>
      <c r="ID29" s="96"/>
      <c r="IE29" s="96"/>
      <c r="IF29" s="96"/>
      <c r="IG29" s="96"/>
      <c r="IH29" s="96"/>
      <c r="II29" s="96"/>
      <c r="IJ29" s="96"/>
      <c r="IK29" s="96"/>
      <c r="IL29" s="96"/>
      <c r="IM29" s="96"/>
      <c r="IN29" s="96"/>
      <c r="IO29" s="96"/>
      <c r="IP29" s="96"/>
      <c r="IQ29" s="96"/>
      <c r="IR29" s="96"/>
      <c r="IS29" s="96"/>
      <c r="IT29" s="96"/>
      <c r="IU29" s="96"/>
      <c r="IV29" s="96"/>
    </row>
    <row r="30" spans="1:256" ht="20.100000000000001" customHeight="1" x14ac:dyDescent="0.25">
      <c r="A30" s="97">
        <v>14</v>
      </c>
      <c r="B30" s="1328"/>
      <c r="C30" s="1328"/>
      <c r="D30" s="1325"/>
      <c r="E30" s="1326"/>
      <c r="F30" s="1328"/>
      <c r="G30" s="1329"/>
      <c r="H30" s="1335"/>
      <c r="I30" s="1335"/>
      <c r="J30" s="103"/>
      <c r="K30" s="98"/>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c r="BM30" s="96"/>
      <c r="BN30" s="96"/>
      <c r="BO30" s="96"/>
      <c r="BP30" s="96"/>
      <c r="BQ30" s="96"/>
      <c r="BR30" s="96"/>
      <c r="BS30" s="96"/>
      <c r="BT30" s="96"/>
      <c r="BU30" s="96"/>
      <c r="BV30" s="96"/>
      <c r="BW30" s="96"/>
      <c r="BX30" s="96"/>
      <c r="BY30" s="96"/>
      <c r="BZ30" s="96"/>
      <c r="CA30" s="96"/>
      <c r="CB30" s="96"/>
      <c r="CC30" s="96"/>
      <c r="CD30" s="96"/>
      <c r="CE30" s="96"/>
      <c r="CF30" s="96"/>
      <c r="CG30" s="96"/>
      <c r="CH30" s="96"/>
      <c r="CI30" s="96"/>
      <c r="CJ30" s="96"/>
      <c r="CK30" s="96"/>
      <c r="CL30" s="96"/>
      <c r="CM30" s="96"/>
      <c r="CN30" s="96"/>
      <c r="CO30" s="96"/>
      <c r="CP30" s="96"/>
      <c r="CQ30" s="96"/>
      <c r="CR30" s="96"/>
      <c r="CS30" s="96"/>
      <c r="CT30" s="96"/>
      <c r="CU30" s="96"/>
      <c r="CV30" s="96"/>
      <c r="CW30" s="96"/>
      <c r="CX30" s="96"/>
      <c r="CY30" s="96"/>
      <c r="CZ30" s="96"/>
      <c r="DA30" s="96"/>
      <c r="DB30" s="96"/>
      <c r="DC30" s="96"/>
      <c r="DD30" s="96"/>
      <c r="DE30" s="96"/>
      <c r="DF30" s="96"/>
      <c r="DG30" s="96"/>
      <c r="DH30" s="96"/>
      <c r="DI30" s="96"/>
      <c r="DJ30" s="96"/>
      <c r="DK30" s="96"/>
      <c r="DL30" s="96"/>
      <c r="DM30" s="96"/>
      <c r="DN30" s="96"/>
      <c r="DO30" s="96"/>
      <c r="DP30" s="96"/>
      <c r="DQ30" s="96"/>
      <c r="DR30" s="96"/>
      <c r="DS30" s="96"/>
      <c r="DT30" s="96"/>
      <c r="DU30" s="96"/>
      <c r="DV30" s="96"/>
      <c r="DW30" s="96"/>
      <c r="DX30" s="96"/>
      <c r="DY30" s="96"/>
      <c r="DZ30" s="96"/>
      <c r="EA30" s="96"/>
      <c r="EB30" s="96"/>
      <c r="EC30" s="96"/>
      <c r="ED30" s="96"/>
      <c r="EE30" s="96"/>
      <c r="EF30" s="96"/>
      <c r="EG30" s="96"/>
      <c r="EH30" s="96"/>
      <c r="EI30" s="96"/>
      <c r="EJ30" s="96"/>
      <c r="EK30" s="96"/>
      <c r="EL30" s="96"/>
      <c r="EM30" s="96"/>
      <c r="EN30" s="96"/>
      <c r="EO30" s="96"/>
      <c r="EP30" s="96"/>
      <c r="EQ30" s="96"/>
      <c r="ER30" s="96"/>
      <c r="ES30" s="96"/>
      <c r="ET30" s="96"/>
      <c r="EU30" s="96"/>
      <c r="EV30" s="96"/>
      <c r="EW30" s="96"/>
      <c r="EX30" s="96"/>
      <c r="EY30" s="96"/>
      <c r="EZ30" s="96"/>
      <c r="FA30" s="96"/>
      <c r="FB30" s="96"/>
      <c r="FC30" s="96"/>
      <c r="FD30" s="96"/>
      <c r="FE30" s="96"/>
      <c r="FF30" s="96"/>
      <c r="FG30" s="96"/>
      <c r="FH30" s="96"/>
      <c r="FI30" s="96"/>
      <c r="FJ30" s="96"/>
      <c r="FK30" s="96"/>
      <c r="FL30" s="96"/>
      <c r="FM30" s="96"/>
      <c r="FN30" s="96"/>
      <c r="FO30" s="96"/>
      <c r="FP30" s="96"/>
      <c r="FQ30" s="96"/>
      <c r="FR30" s="96"/>
      <c r="FS30" s="96"/>
      <c r="FT30" s="96"/>
      <c r="FU30" s="96"/>
      <c r="FV30" s="96"/>
      <c r="FW30" s="96"/>
      <c r="FX30" s="96"/>
      <c r="FY30" s="96"/>
      <c r="FZ30" s="96"/>
      <c r="GA30" s="96"/>
      <c r="GB30" s="96"/>
      <c r="GC30" s="96"/>
      <c r="GD30" s="96"/>
      <c r="GE30" s="96"/>
      <c r="GF30" s="96"/>
      <c r="GG30" s="96"/>
      <c r="GH30" s="96"/>
      <c r="GI30" s="96"/>
      <c r="GJ30" s="96"/>
      <c r="GK30" s="96"/>
      <c r="GL30" s="96"/>
      <c r="GM30" s="96"/>
      <c r="GN30" s="96"/>
      <c r="GO30" s="96"/>
      <c r="GP30" s="96"/>
      <c r="GQ30" s="96"/>
      <c r="GR30" s="96"/>
      <c r="GS30" s="96"/>
      <c r="GT30" s="96"/>
      <c r="GU30" s="96"/>
      <c r="GV30" s="96"/>
      <c r="GW30" s="96"/>
      <c r="GX30" s="96"/>
      <c r="GY30" s="96"/>
      <c r="GZ30" s="96"/>
      <c r="HA30" s="96"/>
      <c r="HB30" s="96"/>
      <c r="HC30" s="96"/>
      <c r="HD30" s="96"/>
      <c r="HE30" s="96"/>
      <c r="HF30" s="96"/>
      <c r="HG30" s="96"/>
      <c r="HH30" s="96"/>
      <c r="HI30" s="96"/>
      <c r="HJ30" s="96"/>
      <c r="HK30" s="96"/>
      <c r="HL30" s="96"/>
      <c r="HM30" s="96"/>
      <c r="HN30" s="96"/>
      <c r="HO30" s="96"/>
      <c r="HP30" s="96"/>
      <c r="HQ30" s="96"/>
      <c r="HR30" s="96"/>
      <c r="HS30" s="96"/>
      <c r="HT30" s="96"/>
      <c r="HU30" s="96"/>
      <c r="HV30" s="96"/>
      <c r="HW30" s="96"/>
      <c r="HX30" s="96"/>
      <c r="HY30" s="96"/>
      <c r="HZ30" s="96"/>
      <c r="IA30" s="96"/>
      <c r="IB30" s="96"/>
      <c r="IC30" s="96"/>
      <c r="ID30" s="96"/>
      <c r="IE30" s="96"/>
      <c r="IF30" s="96"/>
      <c r="IG30" s="96"/>
      <c r="IH30" s="96"/>
      <c r="II30" s="96"/>
      <c r="IJ30" s="96"/>
      <c r="IK30" s="96"/>
      <c r="IL30" s="96"/>
      <c r="IM30" s="96"/>
      <c r="IN30" s="96"/>
      <c r="IO30" s="96"/>
      <c r="IP30" s="96"/>
      <c r="IQ30" s="96"/>
      <c r="IR30" s="96"/>
      <c r="IS30" s="96"/>
      <c r="IT30" s="96"/>
      <c r="IU30" s="96"/>
      <c r="IV30" s="96"/>
    </row>
    <row r="31" spans="1:256" ht="20.100000000000001" customHeight="1" x14ac:dyDescent="0.25">
      <c r="A31" s="97">
        <v>15</v>
      </c>
      <c r="B31" s="1328"/>
      <c r="C31" s="1328"/>
      <c r="D31" s="1331"/>
      <c r="E31" s="1334"/>
      <c r="F31" s="1328"/>
      <c r="G31" s="1329"/>
      <c r="H31" s="1335"/>
      <c r="I31" s="1335"/>
      <c r="J31" s="103"/>
      <c r="K31" s="99"/>
      <c r="L31" s="96"/>
      <c r="M31" s="96"/>
      <c r="N31" s="96"/>
      <c r="O31" s="96"/>
      <c r="P31" s="96"/>
      <c r="Q31" s="96"/>
      <c r="R31" s="96"/>
      <c r="S31" s="96"/>
      <c r="T31" s="96"/>
      <c r="U31" s="96"/>
      <c r="V31" s="96"/>
      <c r="W31" s="96"/>
      <c r="X31" s="96"/>
      <c r="Y31" s="96"/>
      <c r="Z31" s="96"/>
      <c r="AA31" s="96"/>
      <c r="AB31" s="96"/>
      <c r="AC31" s="96"/>
      <c r="AD31" s="96"/>
      <c r="AE31" s="96"/>
      <c r="AF31" s="96"/>
      <c r="AG31" s="96"/>
      <c r="AH31" s="96"/>
      <c r="AI31" s="96"/>
      <c r="AJ31" s="96"/>
      <c r="AK31" s="96"/>
      <c r="AL31" s="96"/>
      <c r="AM31" s="96"/>
      <c r="AN31" s="96"/>
      <c r="AO31" s="96"/>
      <c r="AP31" s="96"/>
      <c r="AQ31" s="96"/>
      <c r="AR31" s="96"/>
      <c r="AS31" s="96"/>
      <c r="AT31" s="96"/>
      <c r="AU31" s="96"/>
      <c r="AV31" s="96"/>
      <c r="AW31" s="96"/>
      <c r="AX31" s="96"/>
      <c r="AY31" s="96"/>
      <c r="AZ31" s="96"/>
      <c r="BA31" s="96"/>
      <c r="BB31" s="96"/>
      <c r="BC31" s="96"/>
      <c r="BD31" s="96"/>
      <c r="BE31" s="96"/>
      <c r="BF31" s="96"/>
      <c r="BG31" s="96"/>
      <c r="BH31" s="96"/>
      <c r="BI31" s="96"/>
      <c r="BJ31" s="96"/>
      <c r="BK31" s="96"/>
      <c r="BL31" s="96"/>
      <c r="BM31" s="96"/>
      <c r="BN31" s="96"/>
      <c r="BO31" s="96"/>
      <c r="BP31" s="96"/>
      <c r="BQ31" s="96"/>
      <c r="BR31" s="96"/>
      <c r="BS31" s="96"/>
      <c r="BT31" s="96"/>
      <c r="BU31" s="96"/>
      <c r="BV31" s="96"/>
      <c r="BW31" s="96"/>
      <c r="BX31" s="96"/>
      <c r="BY31" s="96"/>
      <c r="BZ31" s="96"/>
      <c r="CA31" s="96"/>
      <c r="CB31" s="96"/>
      <c r="CC31" s="96"/>
      <c r="CD31" s="96"/>
      <c r="CE31" s="96"/>
      <c r="CF31" s="96"/>
      <c r="CG31" s="96"/>
      <c r="CH31" s="96"/>
      <c r="CI31" s="96"/>
      <c r="CJ31" s="96"/>
      <c r="CK31" s="96"/>
      <c r="CL31" s="96"/>
      <c r="CM31" s="96"/>
      <c r="CN31" s="96"/>
      <c r="CO31" s="96"/>
      <c r="CP31" s="96"/>
      <c r="CQ31" s="96"/>
      <c r="CR31" s="96"/>
      <c r="CS31" s="96"/>
      <c r="CT31" s="96"/>
      <c r="CU31" s="96"/>
      <c r="CV31" s="96"/>
      <c r="CW31" s="96"/>
      <c r="CX31" s="96"/>
      <c r="CY31" s="96"/>
      <c r="CZ31" s="96"/>
      <c r="DA31" s="96"/>
      <c r="DB31" s="96"/>
      <c r="DC31" s="96"/>
      <c r="DD31" s="96"/>
      <c r="DE31" s="96"/>
      <c r="DF31" s="96"/>
      <c r="DG31" s="96"/>
      <c r="DH31" s="96"/>
      <c r="DI31" s="96"/>
      <c r="DJ31" s="96"/>
      <c r="DK31" s="96"/>
      <c r="DL31" s="96"/>
      <c r="DM31" s="96"/>
      <c r="DN31" s="96"/>
      <c r="DO31" s="96"/>
      <c r="DP31" s="96"/>
      <c r="DQ31" s="96"/>
      <c r="DR31" s="96"/>
      <c r="DS31" s="96"/>
      <c r="DT31" s="96"/>
      <c r="DU31" s="96"/>
      <c r="DV31" s="96"/>
      <c r="DW31" s="96"/>
      <c r="DX31" s="96"/>
      <c r="DY31" s="96"/>
      <c r="DZ31" s="96"/>
      <c r="EA31" s="96"/>
      <c r="EB31" s="96"/>
      <c r="EC31" s="96"/>
      <c r="ED31" s="96"/>
      <c r="EE31" s="96"/>
      <c r="EF31" s="96"/>
      <c r="EG31" s="96"/>
      <c r="EH31" s="96"/>
      <c r="EI31" s="96"/>
      <c r="EJ31" s="96"/>
      <c r="EK31" s="96"/>
      <c r="EL31" s="96"/>
      <c r="EM31" s="96"/>
      <c r="EN31" s="96"/>
      <c r="EO31" s="96"/>
      <c r="EP31" s="96"/>
      <c r="EQ31" s="96"/>
      <c r="ER31" s="96"/>
      <c r="ES31" s="96"/>
      <c r="ET31" s="96"/>
      <c r="EU31" s="96"/>
      <c r="EV31" s="96"/>
      <c r="EW31" s="96"/>
      <c r="EX31" s="96"/>
      <c r="EY31" s="96"/>
      <c r="EZ31" s="96"/>
      <c r="FA31" s="96"/>
      <c r="FB31" s="96"/>
      <c r="FC31" s="96"/>
      <c r="FD31" s="96"/>
      <c r="FE31" s="96"/>
      <c r="FF31" s="96"/>
      <c r="FG31" s="96"/>
      <c r="FH31" s="96"/>
      <c r="FI31" s="96"/>
      <c r="FJ31" s="96"/>
      <c r="FK31" s="96"/>
      <c r="FL31" s="96"/>
      <c r="FM31" s="96"/>
      <c r="FN31" s="96"/>
      <c r="FO31" s="96"/>
      <c r="FP31" s="96"/>
      <c r="FQ31" s="96"/>
      <c r="FR31" s="96"/>
      <c r="FS31" s="96"/>
      <c r="FT31" s="96"/>
      <c r="FU31" s="96"/>
      <c r="FV31" s="96"/>
      <c r="FW31" s="96"/>
      <c r="FX31" s="96"/>
      <c r="FY31" s="96"/>
      <c r="FZ31" s="96"/>
      <c r="GA31" s="96"/>
      <c r="GB31" s="96"/>
      <c r="GC31" s="96"/>
      <c r="GD31" s="96"/>
      <c r="GE31" s="96"/>
      <c r="GF31" s="96"/>
      <c r="GG31" s="96"/>
      <c r="GH31" s="96"/>
      <c r="GI31" s="96"/>
      <c r="GJ31" s="96"/>
      <c r="GK31" s="96"/>
      <c r="GL31" s="96"/>
      <c r="GM31" s="96"/>
      <c r="GN31" s="96"/>
      <c r="GO31" s="96"/>
      <c r="GP31" s="96"/>
      <c r="GQ31" s="96"/>
      <c r="GR31" s="96"/>
      <c r="GS31" s="96"/>
      <c r="GT31" s="96"/>
      <c r="GU31" s="96"/>
      <c r="GV31" s="96"/>
      <c r="GW31" s="96"/>
      <c r="GX31" s="96"/>
      <c r="GY31" s="96"/>
      <c r="GZ31" s="96"/>
      <c r="HA31" s="96"/>
      <c r="HB31" s="96"/>
      <c r="HC31" s="96"/>
      <c r="HD31" s="96"/>
      <c r="HE31" s="96"/>
      <c r="HF31" s="96"/>
      <c r="HG31" s="96"/>
      <c r="HH31" s="96"/>
      <c r="HI31" s="96"/>
      <c r="HJ31" s="96"/>
      <c r="HK31" s="96"/>
      <c r="HL31" s="96"/>
      <c r="HM31" s="96"/>
      <c r="HN31" s="96"/>
      <c r="HO31" s="96"/>
      <c r="HP31" s="96"/>
      <c r="HQ31" s="96"/>
      <c r="HR31" s="96"/>
      <c r="HS31" s="96"/>
      <c r="HT31" s="96"/>
      <c r="HU31" s="96"/>
      <c r="HV31" s="96"/>
      <c r="HW31" s="96"/>
      <c r="HX31" s="96"/>
      <c r="HY31" s="96"/>
      <c r="HZ31" s="96"/>
      <c r="IA31" s="96"/>
      <c r="IB31" s="96"/>
      <c r="IC31" s="96"/>
      <c r="ID31" s="96"/>
      <c r="IE31" s="96"/>
      <c r="IF31" s="96"/>
      <c r="IG31" s="96"/>
      <c r="IH31" s="96"/>
      <c r="II31" s="96"/>
      <c r="IJ31" s="96"/>
      <c r="IK31" s="96"/>
      <c r="IL31" s="96"/>
      <c r="IM31" s="96"/>
      <c r="IN31" s="96"/>
      <c r="IO31" s="96"/>
      <c r="IP31" s="96"/>
      <c r="IQ31" s="96"/>
      <c r="IR31" s="96"/>
      <c r="IS31" s="96"/>
      <c r="IT31" s="96"/>
      <c r="IU31" s="96"/>
      <c r="IV31" s="96"/>
    </row>
    <row r="32" spans="1:256" ht="20.100000000000001" customHeight="1" x14ac:dyDescent="0.25">
      <c r="A32" s="97">
        <v>16</v>
      </c>
      <c r="B32" s="1328"/>
      <c r="C32" s="1328"/>
      <c r="D32" s="1335"/>
      <c r="E32" s="1328"/>
      <c r="F32" s="1328"/>
      <c r="G32" s="1329"/>
      <c r="H32" s="1335"/>
      <c r="I32" s="1335"/>
      <c r="J32" s="103"/>
      <c r="K32" s="99"/>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96"/>
      <c r="AL32" s="96"/>
      <c r="AM32" s="96"/>
      <c r="AN32" s="96"/>
      <c r="AO32" s="96"/>
      <c r="AP32" s="96"/>
      <c r="AQ32" s="96"/>
      <c r="AR32" s="96"/>
      <c r="AS32" s="96"/>
      <c r="AT32" s="96"/>
      <c r="AU32" s="96"/>
      <c r="AV32" s="96"/>
      <c r="AW32" s="96"/>
      <c r="AX32" s="96"/>
      <c r="AY32" s="96"/>
      <c r="AZ32" s="96"/>
      <c r="BA32" s="96"/>
      <c r="BB32" s="96"/>
      <c r="BC32" s="96"/>
      <c r="BD32" s="96"/>
      <c r="BE32" s="96"/>
      <c r="BF32" s="96"/>
      <c r="BG32" s="96"/>
      <c r="BH32" s="96"/>
      <c r="BI32" s="96"/>
      <c r="BJ32" s="96"/>
      <c r="BK32" s="96"/>
      <c r="BL32" s="96"/>
      <c r="BM32" s="96"/>
      <c r="BN32" s="96"/>
      <c r="BO32" s="96"/>
      <c r="BP32" s="96"/>
      <c r="BQ32" s="96"/>
      <c r="BR32" s="96"/>
      <c r="BS32" s="96"/>
      <c r="BT32" s="96"/>
      <c r="BU32" s="96"/>
      <c r="BV32" s="96"/>
      <c r="BW32" s="96"/>
      <c r="BX32" s="96"/>
      <c r="BY32" s="96"/>
      <c r="BZ32" s="96"/>
      <c r="CA32" s="96"/>
      <c r="CB32" s="96"/>
      <c r="CC32" s="96"/>
      <c r="CD32" s="96"/>
      <c r="CE32" s="96"/>
      <c r="CF32" s="96"/>
      <c r="CG32" s="96"/>
      <c r="CH32" s="96"/>
      <c r="CI32" s="96"/>
      <c r="CJ32" s="96"/>
      <c r="CK32" s="96"/>
      <c r="CL32" s="96"/>
      <c r="CM32" s="96"/>
      <c r="CN32" s="96"/>
      <c r="CO32" s="96"/>
      <c r="CP32" s="96"/>
      <c r="CQ32" s="96"/>
      <c r="CR32" s="96"/>
      <c r="CS32" s="96"/>
      <c r="CT32" s="96"/>
      <c r="CU32" s="96"/>
      <c r="CV32" s="96"/>
      <c r="CW32" s="96"/>
      <c r="CX32" s="96"/>
      <c r="CY32" s="96"/>
      <c r="CZ32" s="96"/>
      <c r="DA32" s="96"/>
      <c r="DB32" s="96"/>
      <c r="DC32" s="96"/>
      <c r="DD32" s="96"/>
      <c r="DE32" s="96"/>
      <c r="DF32" s="96"/>
      <c r="DG32" s="96"/>
      <c r="DH32" s="96"/>
      <c r="DI32" s="96"/>
      <c r="DJ32" s="96"/>
      <c r="DK32" s="96"/>
      <c r="DL32" s="96"/>
      <c r="DM32" s="96"/>
      <c r="DN32" s="96"/>
      <c r="DO32" s="96"/>
      <c r="DP32" s="96"/>
      <c r="DQ32" s="96"/>
      <c r="DR32" s="96"/>
      <c r="DS32" s="96"/>
      <c r="DT32" s="96"/>
      <c r="DU32" s="96"/>
      <c r="DV32" s="96"/>
      <c r="DW32" s="96"/>
      <c r="DX32" s="96"/>
      <c r="DY32" s="96"/>
      <c r="DZ32" s="96"/>
      <c r="EA32" s="96"/>
      <c r="EB32" s="96"/>
      <c r="EC32" s="96"/>
      <c r="ED32" s="96"/>
      <c r="EE32" s="96"/>
      <c r="EF32" s="96"/>
      <c r="EG32" s="96"/>
      <c r="EH32" s="96"/>
      <c r="EI32" s="96"/>
      <c r="EJ32" s="96"/>
      <c r="EK32" s="96"/>
      <c r="EL32" s="96"/>
      <c r="EM32" s="96"/>
      <c r="EN32" s="96"/>
      <c r="EO32" s="96"/>
      <c r="EP32" s="96"/>
      <c r="EQ32" s="96"/>
      <c r="ER32" s="96"/>
      <c r="ES32" s="96"/>
      <c r="ET32" s="96"/>
      <c r="EU32" s="96"/>
      <c r="EV32" s="96"/>
      <c r="EW32" s="96"/>
      <c r="EX32" s="96"/>
      <c r="EY32" s="96"/>
      <c r="EZ32" s="96"/>
      <c r="FA32" s="96"/>
      <c r="FB32" s="96"/>
      <c r="FC32" s="96"/>
      <c r="FD32" s="96"/>
      <c r="FE32" s="96"/>
      <c r="FF32" s="96"/>
      <c r="FG32" s="96"/>
      <c r="FH32" s="96"/>
      <c r="FI32" s="96"/>
      <c r="FJ32" s="96"/>
      <c r="FK32" s="96"/>
      <c r="FL32" s="96"/>
      <c r="FM32" s="96"/>
      <c r="FN32" s="96"/>
      <c r="FO32" s="96"/>
      <c r="FP32" s="96"/>
      <c r="FQ32" s="96"/>
      <c r="FR32" s="96"/>
      <c r="FS32" s="96"/>
      <c r="FT32" s="96"/>
      <c r="FU32" s="96"/>
      <c r="FV32" s="96"/>
      <c r="FW32" s="96"/>
      <c r="FX32" s="96"/>
      <c r="FY32" s="96"/>
      <c r="FZ32" s="96"/>
      <c r="GA32" s="96"/>
      <c r="GB32" s="96"/>
      <c r="GC32" s="96"/>
      <c r="GD32" s="96"/>
      <c r="GE32" s="96"/>
      <c r="GF32" s="96"/>
      <c r="GG32" s="96"/>
      <c r="GH32" s="96"/>
      <c r="GI32" s="96"/>
      <c r="GJ32" s="96"/>
      <c r="GK32" s="96"/>
      <c r="GL32" s="96"/>
      <c r="GM32" s="96"/>
      <c r="GN32" s="96"/>
      <c r="GO32" s="96"/>
      <c r="GP32" s="96"/>
      <c r="GQ32" s="96"/>
      <c r="GR32" s="96"/>
      <c r="GS32" s="96"/>
      <c r="GT32" s="96"/>
      <c r="GU32" s="96"/>
      <c r="GV32" s="96"/>
      <c r="GW32" s="96"/>
      <c r="GX32" s="96"/>
      <c r="GY32" s="96"/>
      <c r="GZ32" s="96"/>
      <c r="HA32" s="96"/>
      <c r="HB32" s="96"/>
      <c r="HC32" s="96"/>
      <c r="HD32" s="96"/>
      <c r="HE32" s="96"/>
      <c r="HF32" s="96"/>
      <c r="HG32" s="96"/>
      <c r="HH32" s="96"/>
      <c r="HI32" s="96"/>
      <c r="HJ32" s="96"/>
      <c r="HK32" s="96"/>
      <c r="HL32" s="96"/>
      <c r="HM32" s="96"/>
      <c r="HN32" s="96"/>
      <c r="HO32" s="96"/>
      <c r="HP32" s="96"/>
      <c r="HQ32" s="96"/>
      <c r="HR32" s="96"/>
      <c r="HS32" s="96"/>
      <c r="HT32" s="96"/>
      <c r="HU32" s="96"/>
      <c r="HV32" s="96"/>
      <c r="HW32" s="96"/>
      <c r="HX32" s="96"/>
      <c r="HY32" s="96"/>
      <c r="HZ32" s="96"/>
      <c r="IA32" s="96"/>
      <c r="IB32" s="96"/>
      <c r="IC32" s="96"/>
      <c r="ID32" s="96"/>
      <c r="IE32" s="96"/>
      <c r="IF32" s="96"/>
      <c r="IG32" s="96"/>
      <c r="IH32" s="96"/>
      <c r="II32" s="96"/>
      <c r="IJ32" s="96"/>
      <c r="IK32" s="96"/>
      <c r="IL32" s="96"/>
      <c r="IM32" s="96"/>
      <c r="IN32" s="96"/>
      <c r="IO32" s="96"/>
      <c r="IP32" s="96"/>
      <c r="IQ32" s="96"/>
      <c r="IR32" s="96"/>
      <c r="IS32" s="96"/>
      <c r="IT32" s="96"/>
      <c r="IU32" s="96"/>
      <c r="IV32" s="96"/>
    </row>
    <row r="33" spans="1:256" ht="20.100000000000001" customHeight="1" x14ac:dyDescent="0.25">
      <c r="A33" s="97">
        <v>17</v>
      </c>
      <c r="B33" s="1328"/>
      <c r="C33" s="1328"/>
      <c r="D33" s="1328"/>
      <c r="E33" s="1328"/>
      <c r="F33" s="1328"/>
      <c r="G33" s="1329"/>
      <c r="H33" s="1335"/>
      <c r="I33" s="1335"/>
      <c r="J33" s="103"/>
      <c r="K33" s="99"/>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c r="BM33" s="96"/>
      <c r="BN33" s="96"/>
      <c r="BO33" s="96"/>
      <c r="BP33" s="96"/>
      <c r="BQ33" s="96"/>
      <c r="BR33" s="96"/>
      <c r="BS33" s="96"/>
      <c r="BT33" s="96"/>
      <c r="BU33" s="96"/>
      <c r="BV33" s="96"/>
      <c r="BW33" s="96"/>
      <c r="BX33" s="96"/>
      <c r="BY33" s="96"/>
      <c r="BZ33" s="96"/>
      <c r="CA33" s="96"/>
      <c r="CB33" s="96"/>
      <c r="CC33" s="96"/>
      <c r="CD33" s="96"/>
      <c r="CE33" s="96"/>
      <c r="CF33" s="96"/>
      <c r="CG33" s="96"/>
      <c r="CH33" s="96"/>
      <c r="CI33" s="96"/>
      <c r="CJ33" s="96"/>
      <c r="CK33" s="96"/>
      <c r="CL33" s="96"/>
      <c r="CM33" s="96"/>
      <c r="CN33" s="96"/>
      <c r="CO33" s="96"/>
      <c r="CP33" s="96"/>
      <c r="CQ33" s="96"/>
      <c r="CR33" s="96"/>
      <c r="CS33" s="96"/>
      <c r="CT33" s="96"/>
      <c r="CU33" s="96"/>
      <c r="CV33" s="96"/>
      <c r="CW33" s="96"/>
      <c r="CX33" s="96"/>
      <c r="CY33" s="96"/>
      <c r="CZ33" s="96"/>
      <c r="DA33" s="96"/>
      <c r="DB33" s="96"/>
      <c r="DC33" s="96"/>
      <c r="DD33" s="96"/>
      <c r="DE33" s="96"/>
      <c r="DF33" s="96"/>
      <c r="DG33" s="96"/>
      <c r="DH33" s="96"/>
      <c r="DI33" s="96"/>
      <c r="DJ33" s="96"/>
      <c r="DK33" s="96"/>
      <c r="DL33" s="96"/>
      <c r="DM33" s="96"/>
      <c r="DN33" s="96"/>
      <c r="DO33" s="96"/>
      <c r="DP33" s="96"/>
      <c r="DQ33" s="96"/>
      <c r="DR33" s="96"/>
      <c r="DS33" s="96"/>
      <c r="DT33" s="96"/>
      <c r="DU33" s="96"/>
      <c r="DV33" s="96"/>
      <c r="DW33" s="96"/>
      <c r="DX33" s="96"/>
      <c r="DY33" s="96"/>
      <c r="DZ33" s="96"/>
      <c r="EA33" s="96"/>
      <c r="EB33" s="96"/>
      <c r="EC33" s="96"/>
      <c r="ED33" s="96"/>
      <c r="EE33" s="96"/>
      <c r="EF33" s="96"/>
      <c r="EG33" s="96"/>
      <c r="EH33" s="96"/>
      <c r="EI33" s="96"/>
      <c r="EJ33" s="96"/>
      <c r="EK33" s="96"/>
      <c r="EL33" s="96"/>
      <c r="EM33" s="96"/>
      <c r="EN33" s="96"/>
      <c r="EO33" s="96"/>
      <c r="EP33" s="96"/>
      <c r="EQ33" s="96"/>
      <c r="ER33" s="96"/>
      <c r="ES33" s="96"/>
      <c r="ET33" s="96"/>
      <c r="EU33" s="96"/>
      <c r="EV33" s="96"/>
      <c r="EW33" s="96"/>
      <c r="EX33" s="96"/>
      <c r="EY33" s="96"/>
      <c r="EZ33" s="96"/>
      <c r="FA33" s="96"/>
      <c r="FB33" s="96"/>
      <c r="FC33" s="96"/>
      <c r="FD33" s="96"/>
      <c r="FE33" s="96"/>
      <c r="FF33" s="96"/>
      <c r="FG33" s="96"/>
      <c r="FH33" s="96"/>
      <c r="FI33" s="96"/>
      <c r="FJ33" s="96"/>
      <c r="FK33" s="96"/>
      <c r="FL33" s="96"/>
      <c r="FM33" s="96"/>
      <c r="FN33" s="96"/>
      <c r="FO33" s="96"/>
      <c r="FP33" s="96"/>
      <c r="FQ33" s="96"/>
      <c r="FR33" s="96"/>
      <c r="FS33" s="96"/>
      <c r="FT33" s="96"/>
      <c r="FU33" s="96"/>
      <c r="FV33" s="96"/>
      <c r="FW33" s="96"/>
      <c r="FX33" s="96"/>
      <c r="FY33" s="96"/>
      <c r="FZ33" s="96"/>
      <c r="GA33" s="96"/>
      <c r="GB33" s="96"/>
      <c r="GC33" s="96"/>
      <c r="GD33" s="96"/>
      <c r="GE33" s="96"/>
      <c r="GF33" s="96"/>
      <c r="GG33" s="96"/>
      <c r="GH33" s="96"/>
      <c r="GI33" s="96"/>
      <c r="GJ33" s="96"/>
      <c r="GK33" s="96"/>
      <c r="GL33" s="96"/>
      <c r="GM33" s="96"/>
      <c r="GN33" s="96"/>
      <c r="GO33" s="96"/>
      <c r="GP33" s="96"/>
      <c r="GQ33" s="96"/>
      <c r="GR33" s="96"/>
      <c r="GS33" s="96"/>
      <c r="GT33" s="96"/>
      <c r="GU33" s="96"/>
      <c r="GV33" s="96"/>
      <c r="GW33" s="96"/>
      <c r="GX33" s="96"/>
      <c r="GY33" s="96"/>
      <c r="GZ33" s="96"/>
      <c r="HA33" s="96"/>
      <c r="HB33" s="96"/>
      <c r="HC33" s="96"/>
      <c r="HD33" s="96"/>
      <c r="HE33" s="96"/>
      <c r="HF33" s="96"/>
      <c r="HG33" s="96"/>
      <c r="HH33" s="96"/>
      <c r="HI33" s="96"/>
      <c r="HJ33" s="96"/>
      <c r="HK33" s="96"/>
      <c r="HL33" s="96"/>
      <c r="HM33" s="96"/>
      <c r="HN33" s="96"/>
      <c r="HO33" s="96"/>
      <c r="HP33" s="96"/>
      <c r="HQ33" s="96"/>
      <c r="HR33" s="96"/>
      <c r="HS33" s="96"/>
      <c r="HT33" s="96"/>
      <c r="HU33" s="96"/>
      <c r="HV33" s="96"/>
      <c r="HW33" s="96"/>
      <c r="HX33" s="96"/>
      <c r="HY33" s="96"/>
      <c r="HZ33" s="96"/>
      <c r="IA33" s="96"/>
      <c r="IB33" s="96"/>
      <c r="IC33" s="96"/>
      <c r="ID33" s="96"/>
      <c r="IE33" s="96"/>
      <c r="IF33" s="96"/>
      <c r="IG33" s="96"/>
      <c r="IH33" s="96"/>
      <c r="II33" s="96"/>
      <c r="IJ33" s="96"/>
      <c r="IK33" s="96"/>
      <c r="IL33" s="96"/>
      <c r="IM33" s="96"/>
      <c r="IN33" s="96"/>
      <c r="IO33" s="96"/>
      <c r="IP33" s="96"/>
      <c r="IQ33" s="96"/>
      <c r="IR33" s="96"/>
      <c r="IS33" s="96"/>
      <c r="IT33" s="96"/>
      <c r="IU33" s="96"/>
      <c r="IV33" s="96"/>
    </row>
    <row r="34" spans="1:256" ht="20.100000000000001" customHeight="1" x14ac:dyDescent="0.25">
      <c r="A34" s="97">
        <v>18</v>
      </c>
      <c r="B34" s="1328"/>
      <c r="C34" s="1328"/>
      <c r="D34" s="1328"/>
      <c r="E34" s="1328"/>
      <c r="F34" s="1328"/>
      <c r="G34" s="1329"/>
      <c r="H34" s="1335"/>
      <c r="I34" s="1335"/>
      <c r="J34" s="103"/>
      <c r="K34" s="99"/>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96"/>
      <c r="BM34" s="96"/>
      <c r="BN34" s="96"/>
      <c r="BO34" s="96"/>
      <c r="BP34" s="96"/>
      <c r="BQ34" s="96"/>
      <c r="BR34" s="96"/>
      <c r="BS34" s="96"/>
      <c r="BT34" s="96"/>
      <c r="BU34" s="96"/>
      <c r="BV34" s="96"/>
      <c r="BW34" s="96"/>
      <c r="BX34" s="96"/>
      <c r="BY34" s="96"/>
      <c r="BZ34" s="96"/>
      <c r="CA34" s="96"/>
      <c r="CB34" s="96"/>
      <c r="CC34" s="96"/>
      <c r="CD34" s="96"/>
      <c r="CE34" s="96"/>
      <c r="CF34" s="96"/>
      <c r="CG34" s="96"/>
      <c r="CH34" s="96"/>
      <c r="CI34" s="96"/>
      <c r="CJ34" s="96"/>
      <c r="CK34" s="96"/>
      <c r="CL34" s="96"/>
      <c r="CM34" s="96"/>
      <c r="CN34" s="96"/>
      <c r="CO34" s="96"/>
      <c r="CP34" s="96"/>
      <c r="CQ34" s="96"/>
      <c r="CR34" s="96"/>
      <c r="CS34" s="96"/>
      <c r="CT34" s="96"/>
      <c r="CU34" s="96"/>
      <c r="CV34" s="96"/>
      <c r="CW34" s="96"/>
      <c r="CX34" s="96"/>
      <c r="CY34" s="96"/>
      <c r="CZ34" s="96"/>
      <c r="DA34" s="96"/>
      <c r="DB34" s="96"/>
      <c r="DC34" s="96"/>
      <c r="DD34" s="96"/>
      <c r="DE34" s="96"/>
      <c r="DF34" s="96"/>
      <c r="DG34" s="96"/>
      <c r="DH34" s="96"/>
      <c r="DI34" s="96"/>
      <c r="DJ34" s="96"/>
      <c r="DK34" s="96"/>
      <c r="DL34" s="96"/>
      <c r="DM34" s="96"/>
      <c r="DN34" s="96"/>
      <c r="DO34" s="96"/>
      <c r="DP34" s="96"/>
      <c r="DQ34" s="96"/>
      <c r="DR34" s="96"/>
      <c r="DS34" s="96"/>
      <c r="DT34" s="96"/>
      <c r="DU34" s="96"/>
      <c r="DV34" s="96"/>
      <c r="DW34" s="96"/>
      <c r="DX34" s="96"/>
      <c r="DY34" s="96"/>
      <c r="DZ34" s="96"/>
      <c r="EA34" s="96"/>
      <c r="EB34" s="96"/>
      <c r="EC34" s="96"/>
      <c r="ED34" s="96"/>
      <c r="EE34" s="96"/>
      <c r="EF34" s="96"/>
      <c r="EG34" s="96"/>
      <c r="EH34" s="96"/>
      <c r="EI34" s="96"/>
      <c r="EJ34" s="96"/>
      <c r="EK34" s="96"/>
      <c r="EL34" s="96"/>
      <c r="EM34" s="96"/>
      <c r="EN34" s="96"/>
      <c r="EO34" s="96"/>
      <c r="EP34" s="96"/>
      <c r="EQ34" s="96"/>
      <c r="ER34" s="96"/>
      <c r="ES34" s="96"/>
      <c r="ET34" s="96"/>
      <c r="EU34" s="96"/>
      <c r="EV34" s="96"/>
      <c r="EW34" s="96"/>
      <c r="EX34" s="96"/>
      <c r="EY34" s="96"/>
      <c r="EZ34" s="96"/>
      <c r="FA34" s="96"/>
      <c r="FB34" s="96"/>
      <c r="FC34" s="96"/>
      <c r="FD34" s="96"/>
      <c r="FE34" s="96"/>
      <c r="FF34" s="96"/>
      <c r="FG34" s="96"/>
      <c r="FH34" s="96"/>
      <c r="FI34" s="96"/>
      <c r="FJ34" s="96"/>
      <c r="FK34" s="96"/>
      <c r="FL34" s="96"/>
      <c r="FM34" s="96"/>
      <c r="FN34" s="96"/>
      <c r="FO34" s="96"/>
      <c r="FP34" s="96"/>
      <c r="FQ34" s="96"/>
      <c r="FR34" s="96"/>
      <c r="FS34" s="96"/>
      <c r="FT34" s="96"/>
      <c r="FU34" s="96"/>
      <c r="FV34" s="96"/>
      <c r="FW34" s="96"/>
      <c r="FX34" s="96"/>
      <c r="FY34" s="96"/>
      <c r="FZ34" s="96"/>
      <c r="GA34" s="96"/>
      <c r="GB34" s="96"/>
      <c r="GC34" s="96"/>
      <c r="GD34" s="96"/>
      <c r="GE34" s="96"/>
      <c r="GF34" s="96"/>
      <c r="GG34" s="96"/>
      <c r="GH34" s="96"/>
      <c r="GI34" s="96"/>
      <c r="GJ34" s="96"/>
      <c r="GK34" s="96"/>
      <c r="GL34" s="96"/>
      <c r="GM34" s="96"/>
      <c r="GN34" s="96"/>
      <c r="GO34" s="96"/>
      <c r="GP34" s="96"/>
      <c r="GQ34" s="96"/>
      <c r="GR34" s="96"/>
      <c r="GS34" s="96"/>
      <c r="GT34" s="96"/>
      <c r="GU34" s="96"/>
      <c r="GV34" s="96"/>
      <c r="GW34" s="96"/>
      <c r="GX34" s="96"/>
      <c r="GY34" s="96"/>
      <c r="GZ34" s="96"/>
      <c r="HA34" s="96"/>
      <c r="HB34" s="96"/>
      <c r="HC34" s="96"/>
      <c r="HD34" s="96"/>
      <c r="HE34" s="96"/>
      <c r="HF34" s="96"/>
      <c r="HG34" s="96"/>
      <c r="HH34" s="96"/>
      <c r="HI34" s="96"/>
      <c r="HJ34" s="96"/>
      <c r="HK34" s="96"/>
      <c r="HL34" s="96"/>
      <c r="HM34" s="96"/>
      <c r="HN34" s="96"/>
      <c r="HO34" s="96"/>
      <c r="HP34" s="96"/>
      <c r="HQ34" s="96"/>
      <c r="HR34" s="96"/>
      <c r="HS34" s="96"/>
      <c r="HT34" s="96"/>
      <c r="HU34" s="96"/>
      <c r="HV34" s="96"/>
      <c r="HW34" s="96"/>
      <c r="HX34" s="96"/>
      <c r="HY34" s="96"/>
      <c r="HZ34" s="96"/>
      <c r="IA34" s="96"/>
      <c r="IB34" s="96"/>
      <c r="IC34" s="96"/>
      <c r="ID34" s="96"/>
      <c r="IE34" s="96"/>
      <c r="IF34" s="96"/>
      <c r="IG34" s="96"/>
      <c r="IH34" s="96"/>
      <c r="II34" s="96"/>
      <c r="IJ34" s="96"/>
      <c r="IK34" s="96"/>
      <c r="IL34" s="96"/>
      <c r="IM34" s="96"/>
      <c r="IN34" s="96"/>
      <c r="IO34" s="96"/>
      <c r="IP34" s="96"/>
      <c r="IQ34" s="96"/>
      <c r="IR34" s="96"/>
      <c r="IS34" s="96"/>
      <c r="IT34" s="96"/>
      <c r="IU34" s="96"/>
      <c r="IV34" s="96"/>
    </row>
    <row r="35" spans="1:256" ht="20.100000000000001" customHeight="1" x14ac:dyDescent="0.25">
      <c r="A35" s="97">
        <v>19</v>
      </c>
      <c r="B35" s="1328"/>
      <c r="C35" s="1328"/>
      <c r="D35" s="1328"/>
      <c r="E35" s="1328"/>
      <c r="F35" s="1328"/>
      <c r="G35" s="1329"/>
      <c r="H35" s="1335"/>
      <c r="I35" s="1335"/>
      <c r="J35" s="103"/>
      <c r="K35" s="99"/>
      <c r="L35" s="96"/>
      <c r="M35" s="96"/>
      <c r="N35" s="96"/>
      <c r="O35" s="96"/>
      <c r="P35" s="96"/>
      <c r="Q35" s="96"/>
      <c r="R35" s="96"/>
      <c r="S35" s="96"/>
      <c r="T35" s="96"/>
      <c r="U35" s="96"/>
      <c r="V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c r="DV35" s="96"/>
      <c r="DW35" s="96"/>
      <c r="DX35" s="96"/>
      <c r="DY35" s="96"/>
      <c r="DZ35" s="96"/>
      <c r="EA35" s="96"/>
      <c r="EB35" s="96"/>
      <c r="EC35" s="96"/>
      <c r="ED35" s="96"/>
      <c r="EE35" s="96"/>
      <c r="EF35" s="96"/>
      <c r="EG35" s="96"/>
      <c r="EH35" s="96"/>
      <c r="EI35" s="96"/>
      <c r="EJ35" s="96"/>
      <c r="EK35" s="96"/>
      <c r="EL35" s="96"/>
      <c r="EM35" s="96"/>
      <c r="EN35" s="96"/>
      <c r="EO35" s="96"/>
      <c r="EP35" s="96"/>
      <c r="EQ35" s="96"/>
      <c r="ER35" s="96"/>
      <c r="ES35" s="96"/>
      <c r="ET35" s="96"/>
      <c r="EU35" s="96"/>
      <c r="EV35" s="96"/>
      <c r="EW35" s="96"/>
      <c r="EX35" s="96"/>
      <c r="EY35" s="96"/>
      <c r="EZ35" s="96"/>
      <c r="FA35" s="96"/>
      <c r="FB35" s="96"/>
      <c r="FC35" s="96"/>
      <c r="FD35" s="96"/>
      <c r="FE35" s="96"/>
      <c r="FF35" s="96"/>
      <c r="FG35" s="96"/>
      <c r="FH35" s="96"/>
      <c r="FI35" s="96"/>
      <c r="FJ35" s="96"/>
      <c r="FK35" s="96"/>
      <c r="FL35" s="96"/>
      <c r="FM35" s="96"/>
      <c r="FN35" s="96"/>
      <c r="FO35" s="96"/>
      <c r="FP35" s="96"/>
      <c r="FQ35" s="96"/>
      <c r="FR35" s="96"/>
      <c r="FS35" s="96"/>
      <c r="FT35" s="96"/>
      <c r="FU35" s="96"/>
      <c r="FV35" s="96"/>
      <c r="FW35" s="96"/>
      <c r="FX35" s="96"/>
      <c r="FY35" s="96"/>
      <c r="FZ35" s="96"/>
      <c r="GA35" s="96"/>
      <c r="GB35" s="96"/>
      <c r="GC35" s="96"/>
      <c r="GD35" s="96"/>
      <c r="GE35" s="96"/>
      <c r="GF35" s="96"/>
      <c r="GG35" s="96"/>
      <c r="GH35" s="96"/>
      <c r="GI35" s="96"/>
      <c r="GJ35" s="96"/>
      <c r="GK35" s="96"/>
      <c r="GL35" s="96"/>
      <c r="GM35" s="96"/>
      <c r="GN35" s="96"/>
      <c r="GO35" s="96"/>
      <c r="GP35" s="96"/>
      <c r="GQ35" s="96"/>
      <c r="GR35" s="96"/>
      <c r="GS35" s="96"/>
      <c r="GT35" s="96"/>
      <c r="GU35" s="96"/>
      <c r="GV35" s="96"/>
      <c r="GW35" s="96"/>
      <c r="GX35" s="96"/>
      <c r="GY35" s="96"/>
      <c r="GZ35" s="96"/>
      <c r="HA35" s="96"/>
      <c r="HB35" s="96"/>
      <c r="HC35" s="96"/>
      <c r="HD35" s="96"/>
      <c r="HE35" s="96"/>
      <c r="HF35" s="96"/>
      <c r="HG35" s="96"/>
      <c r="HH35" s="96"/>
      <c r="HI35" s="96"/>
      <c r="HJ35" s="96"/>
      <c r="HK35" s="96"/>
      <c r="HL35" s="96"/>
      <c r="HM35" s="96"/>
      <c r="HN35" s="96"/>
      <c r="HO35" s="96"/>
      <c r="HP35" s="96"/>
      <c r="HQ35" s="96"/>
      <c r="HR35" s="96"/>
      <c r="HS35" s="96"/>
      <c r="HT35" s="96"/>
      <c r="HU35" s="96"/>
      <c r="HV35" s="96"/>
      <c r="HW35" s="96"/>
      <c r="HX35" s="96"/>
      <c r="HY35" s="96"/>
      <c r="HZ35" s="96"/>
      <c r="IA35" s="96"/>
      <c r="IB35" s="96"/>
      <c r="IC35" s="96"/>
      <c r="ID35" s="96"/>
      <c r="IE35" s="96"/>
      <c r="IF35" s="96"/>
      <c r="IG35" s="96"/>
      <c r="IH35" s="96"/>
      <c r="II35" s="96"/>
      <c r="IJ35" s="96"/>
      <c r="IK35" s="96"/>
      <c r="IL35" s="96"/>
      <c r="IM35" s="96"/>
      <c r="IN35" s="96"/>
      <c r="IO35" s="96"/>
      <c r="IP35" s="96"/>
      <c r="IQ35" s="96"/>
      <c r="IR35" s="96"/>
      <c r="IS35" s="96"/>
      <c r="IT35" s="96"/>
      <c r="IU35" s="96"/>
      <c r="IV35" s="96"/>
    </row>
    <row r="36" spans="1:256" ht="20.100000000000001" customHeight="1" x14ac:dyDescent="0.25">
      <c r="A36" s="97">
        <v>20</v>
      </c>
      <c r="B36" s="1328"/>
      <c r="C36" s="1328"/>
      <c r="D36" s="1328"/>
      <c r="E36" s="1328"/>
      <c r="F36" s="1328"/>
      <c r="G36" s="1329"/>
      <c r="H36" s="1335"/>
      <c r="I36" s="1335"/>
      <c r="J36" s="103"/>
      <c r="K36" s="99"/>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E36" s="96"/>
      <c r="DF36" s="96"/>
      <c r="DG36" s="96"/>
      <c r="DH36" s="96"/>
      <c r="DI36" s="96"/>
      <c r="DJ36" s="96"/>
      <c r="DK36" s="96"/>
      <c r="DL36" s="96"/>
      <c r="DM36" s="96"/>
      <c r="DN36" s="96"/>
      <c r="DO36" s="96"/>
      <c r="DP36" s="96"/>
      <c r="DQ36" s="96"/>
      <c r="DR36" s="96"/>
      <c r="DS36" s="96"/>
      <c r="DT36" s="96"/>
      <c r="DU36" s="96"/>
      <c r="DV36" s="96"/>
      <c r="DW36" s="96"/>
      <c r="DX36" s="96"/>
      <c r="DY36" s="96"/>
      <c r="DZ36" s="96"/>
      <c r="EA36" s="96"/>
      <c r="EB36" s="96"/>
      <c r="EC36" s="96"/>
      <c r="ED36" s="96"/>
      <c r="EE36" s="96"/>
      <c r="EF36" s="96"/>
      <c r="EG36" s="96"/>
      <c r="EH36" s="96"/>
      <c r="EI36" s="96"/>
      <c r="EJ36" s="96"/>
      <c r="EK36" s="96"/>
      <c r="EL36" s="96"/>
      <c r="EM36" s="96"/>
      <c r="EN36" s="96"/>
      <c r="EO36" s="96"/>
      <c r="EP36" s="96"/>
      <c r="EQ36" s="96"/>
      <c r="ER36" s="96"/>
      <c r="ES36" s="96"/>
      <c r="ET36" s="96"/>
      <c r="EU36" s="96"/>
      <c r="EV36" s="96"/>
      <c r="EW36" s="96"/>
      <c r="EX36" s="96"/>
      <c r="EY36" s="96"/>
      <c r="EZ36" s="96"/>
      <c r="FA36" s="96"/>
      <c r="FB36" s="96"/>
      <c r="FC36" s="96"/>
      <c r="FD36" s="96"/>
      <c r="FE36" s="96"/>
      <c r="FF36" s="96"/>
      <c r="FG36" s="96"/>
      <c r="FH36" s="96"/>
      <c r="FI36" s="96"/>
      <c r="FJ36" s="96"/>
      <c r="FK36" s="96"/>
      <c r="FL36" s="96"/>
      <c r="FM36" s="96"/>
      <c r="FN36" s="96"/>
      <c r="FO36" s="96"/>
      <c r="FP36" s="96"/>
      <c r="FQ36" s="96"/>
      <c r="FR36" s="96"/>
      <c r="FS36" s="96"/>
      <c r="FT36" s="96"/>
      <c r="FU36" s="96"/>
      <c r="FV36" s="96"/>
      <c r="FW36" s="96"/>
      <c r="FX36" s="96"/>
      <c r="FY36" s="96"/>
      <c r="FZ36" s="96"/>
      <c r="GA36" s="96"/>
      <c r="GB36" s="96"/>
      <c r="GC36" s="96"/>
      <c r="GD36" s="96"/>
      <c r="GE36" s="96"/>
      <c r="GF36" s="96"/>
      <c r="GG36" s="96"/>
      <c r="GH36" s="96"/>
      <c r="GI36" s="96"/>
      <c r="GJ36" s="96"/>
      <c r="GK36" s="96"/>
      <c r="GL36" s="96"/>
      <c r="GM36" s="96"/>
      <c r="GN36" s="96"/>
      <c r="GO36" s="96"/>
      <c r="GP36" s="96"/>
      <c r="GQ36" s="96"/>
      <c r="GR36" s="96"/>
      <c r="GS36" s="96"/>
      <c r="GT36" s="96"/>
      <c r="GU36" s="96"/>
      <c r="GV36" s="96"/>
      <c r="GW36" s="96"/>
      <c r="GX36" s="96"/>
      <c r="GY36" s="96"/>
      <c r="GZ36" s="96"/>
      <c r="HA36" s="96"/>
      <c r="HB36" s="96"/>
      <c r="HC36" s="96"/>
      <c r="HD36" s="96"/>
      <c r="HE36" s="96"/>
      <c r="HF36" s="96"/>
      <c r="HG36" s="96"/>
      <c r="HH36" s="96"/>
      <c r="HI36" s="96"/>
      <c r="HJ36" s="96"/>
      <c r="HK36" s="96"/>
      <c r="HL36" s="96"/>
      <c r="HM36" s="96"/>
      <c r="HN36" s="96"/>
      <c r="HO36" s="96"/>
      <c r="HP36" s="96"/>
      <c r="HQ36" s="96"/>
      <c r="HR36" s="96"/>
      <c r="HS36" s="96"/>
      <c r="HT36" s="96"/>
      <c r="HU36" s="96"/>
      <c r="HV36" s="96"/>
      <c r="HW36" s="96"/>
      <c r="HX36" s="96"/>
      <c r="HY36" s="96"/>
      <c r="HZ36" s="96"/>
      <c r="IA36" s="96"/>
      <c r="IB36" s="96"/>
      <c r="IC36" s="96"/>
      <c r="ID36" s="96"/>
      <c r="IE36" s="96"/>
      <c r="IF36" s="96"/>
      <c r="IG36" s="96"/>
      <c r="IH36" s="96"/>
      <c r="II36" s="96"/>
      <c r="IJ36" s="96"/>
      <c r="IK36" s="96"/>
      <c r="IL36" s="96"/>
      <c r="IM36" s="96"/>
      <c r="IN36" s="96"/>
      <c r="IO36" s="96"/>
      <c r="IP36" s="96"/>
      <c r="IQ36" s="96"/>
      <c r="IR36" s="96"/>
      <c r="IS36" s="96"/>
      <c r="IT36" s="96"/>
      <c r="IU36" s="96"/>
      <c r="IV36" s="96"/>
    </row>
    <row r="37" spans="1:256" ht="20.100000000000001" customHeight="1" x14ac:dyDescent="0.25">
      <c r="A37" s="97">
        <v>21</v>
      </c>
      <c r="B37" s="1328"/>
      <c r="C37" s="1328"/>
      <c r="D37" s="1382"/>
      <c r="E37" s="1383"/>
      <c r="F37" s="1328"/>
      <c r="G37" s="1329"/>
      <c r="H37" s="1335"/>
      <c r="I37" s="1335"/>
      <c r="J37" s="103"/>
      <c r="K37" s="98"/>
      <c r="L37" s="96"/>
      <c r="M37" s="96"/>
      <c r="N37" s="96"/>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96"/>
      <c r="AS37" s="96"/>
      <c r="AT37" s="96"/>
      <c r="AU37" s="96"/>
      <c r="AV37" s="96"/>
      <c r="AW37" s="96"/>
      <c r="AX37" s="96"/>
      <c r="AY37" s="96"/>
      <c r="AZ37" s="96"/>
      <c r="BA37" s="96"/>
      <c r="BB37" s="96"/>
      <c r="BC37" s="96"/>
      <c r="BD37" s="96"/>
      <c r="BE37" s="96"/>
      <c r="BF37" s="96"/>
      <c r="BG37" s="96"/>
      <c r="BH37" s="96"/>
      <c r="BI37" s="96"/>
      <c r="BJ37" s="96"/>
      <c r="BK37" s="96"/>
      <c r="BL37" s="96"/>
      <c r="BM37" s="96"/>
      <c r="BN37" s="96"/>
      <c r="BO37" s="96"/>
      <c r="BP37" s="96"/>
      <c r="BQ37" s="96"/>
      <c r="BR37" s="96"/>
      <c r="BS37" s="96"/>
      <c r="BT37" s="96"/>
      <c r="BU37" s="96"/>
      <c r="BV37" s="96"/>
      <c r="BW37" s="96"/>
      <c r="BX37" s="96"/>
      <c r="BY37" s="96"/>
      <c r="BZ37" s="96"/>
      <c r="CA37" s="96"/>
      <c r="CB37" s="96"/>
      <c r="CC37" s="96"/>
      <c r="CD37" s="96"/>
      <c r="CE37" s="96"/>
      <c r="CF37" s="96"/>
      <c r="CG37" s="96"/>
      <c r="CH37" s="96"/>
      <c r="CI37" s="96"/>
      <c r="CJ37" s="96"/>
      <c r="CK37" s="96"/>
      <c r="CL37" s="96"/>
      <c r="CM37" s="96"/>
      <c r="CN37" s="96"/>
      <c r="CO37" s="96"/>
      <c r="CP37" s="96"/>
      <c r="CQ37" s="96"/>
      <c r="CR37" s="96"/>
      <c r="CS37" s="96"/>
      <c r="CT37" s="96"/>
      <c r="CU37" s="96"/>
      <c r="CV37" s="96"/>
      <c r="CW37" s="96"/>
      <c r="CX37" s="96"/>
      <c r="CY37" s="96"/>
      <c r="CZ37" s="96"/>
      <c r="DA37" s="96"/>
      <c r="DB37" s="96"/>
      <c r="DC37" s="96"/>
      <c r="DD37" s="96"/>
      <c r="DE37" s="96"/>
      <c r="DF37" s="96"/>
      <c r="DG37" s="96"/>
      <c r="DH37" s="96"/>
      <c r="DI37" s="96"/>
      <c r="DJ37" s="96"/>
      <c r="DK37" s="96"/>
      <c r="DL37" s="96"/>
      <c r="DM37" s="96"/>
      <c r="DN37" s="96"/>
      <c r="DO37" s="96"/>
      <c r="DP37" s="96"/>
      <c r="DQ37" s="96"/>
      <c r="DR37" s="96"/>
      <c r="DS37" s="96"/>
      <c r="DT37" s="96"/>
      <c r="DU37" s="96"/>
      <c r="DV37" s="96"/>
      <c r="DW37" s="96"/>
      <c r="DX37" s="96"/>
      <c r="DY37" s="96"/>
      <c r="DZ37" s="96"/>
      <c r="EA37" s="96"/>
      <c r="EB37" s="96"/>
      <c r="EC37" s="96"/>
      <c r="ED37" s="96"/>
      <c r="EE37" s="96"/>
      <c r="EF37" s="96"/>
      <c r="EG37" s="96"/>
      <c r="EH37" s="96"/>
      <c r="EI37" s="96"/>
      <c r="EJ37" s="96"/>
      <c r="EK37" s="96"/>
      <c r="EL37" s="96"/>
      <c r="EM37" s="96"/>
      <c r="EN37" s="96"/>
      <c r="EO37" s="96"/>
      <c r="EP37" s="96"/>
      <c r="EQ37" s="96"/>
      <c r="ER37" s="96"/>
      <c r="ES37" s="96"/>
      <c r="ET37" s="96"/>
      <c r="EU37" s="96"/>
      <c r="EV37" s="96"/>
      <c r="EW37" s="96"/>
      <c r="EX37" s="96"/>
      <c r="EY37" s="96"/>
      <c r="EZ37" s="96"/>
      <c r="FA37" s="96"/>
      <c r="FB37" s="96"/>
      <c r="FC37" s="96"/>
      <c r="FD37" s="96"/>
      <c r="FE37" s="96"/>
      <c r="FF37" s="96"/>
      <c r="FG37" s="96"/>
      <c r="FH37" s="96"/>
      <c r="FI37" s="96"/>
      <c r="FJ37" s="96"/>
      <c r="FK37" s="96"/>
      <c r="FL37" s="96"/>
      <c r="FM37" s="96"/>
      <c r="FN37" s="96"/>
      <c r="FO37" s="96"/>
      <c r="FP37" s="96"/>
      <c r="FQ37" s="96"/>
      <c r="FR37" s="96"/>
      <c r="FS37" s="96"/>
      <c r="FT37" s="96"/>
      <c r="FU37" s="96"/>
      <c r="FV37" s="96"/>
      <c r="FW37" s="96"/>
      <c r="FX37" s="96"/>
      <c r="FY37" s="96"/>
      <c r="FZ37" s="96"/>
      <c r="GA37" s="96"/>
      <c r="GB37" s="96"/>
      <c r="GC37" s="96"/>
      <c r="GD37" s="96"/>
      <c r="GE37" s="96"/>
      <c r="GF37" s="96"/>
      <c r="GG37" s="96"/>
      <c r="GH37" s="96"/>
      <c r="GI37" s="96"/>
      <c r="GJ37" s="96"/>
      <c r="GK37" s="96"/>
      <c r="GL37" s="96"/>
      <c r="GM37" s="96"/>
      <c r="GN37" s="96"/>
      <c r="GO37" s="96"/>
      <c r="GP37" s="96"/>
      <c r="GQ37" s="96"/>
      <c r="GR37" s="96"/>
      <c r="GS37" s="96"/>
      <c r="GT37" s="96"/>
      <c r="GU37" s="96"/>
      <c r="GV37" s="96"/>
      <c r="GW37" s="96"/>
      <c r="GX37" s="96"/>
      <c r="GY37" s="96"/>
      <c r="GZ37" s="96"/>
      <c r="HA37" s="96"/>
      <c r="HB37" s="96"/>
      <c r="HC37" s="96"/>
      <c r="HD37" s="96"/>
      <c r="HE37" s="96"/>
      <c r="HF37" s="96"/>
      <c r="HG37" s="96"/>
      <c r="HH37" s="96"/>
      <c r="HI37" s="96"/>
      <c r="HJ37" s="96"/>
      <c r="HK37" s="96"/>
      <c r="HL37" s="96"/>
      <c r="HM37" s="96"/>
      <c r="HN37" s="96"/>
      <c r="HO37" s="96"/>
      <c r="HP37" s="96"/>
      <c r="HQ37" s="96"/>
      <c r="HR37" s="96"/>
      <c r="HS37" s="96"/>
      <c r="HT37" s="96"/>
      <c r="HU37" s="96"/>
      <c r="HV37" s="96"/>
      <c r="HW37" s="96"/>
      <c r="HX37" s="96"/>
      <c r="HY37" s="96"/>
      <c r="HZ37" s="96"/>
      <c r="IA37" s="96"/>
      <c r="IB37" s="96"/>
      <c r="IC37" s="96"/>
      <c r="ID37" s="96"/>
      <c r="IE37" s="96"/>
      <c r="IF37" s="96"/>
      <c r="IG37" s="96"/>
      <c r="IH37" s="96"/>
      <c r="II37" s="96"/>
      <c r="IJ37" s="96"/>
      <c r="IK37" s="96"/>
      <c r="IL37" s="96"/>
      <c r="IM37" s="96"/>
      <c r="IN37" s="96"/>
      <c r="IO37" s="96"/>
      <c r="IP37" s="96"/>
      <c r="IQ37" s="96"/>
      <c r="IR37" s="96"/>
      <c r="IS37" s="96"/>
      <c r="IT37" s="96"/>
      <c r="IU37" s="96"/>
      <c r="IV37" s="96"/>
    </row>
    <row r="38" spans="1:256" ht="20.100000000000001" customHeight="1" x14ac:dyDescent="0.25">
      <c r="A38" s="97">
        <v>22</v>
      </c>
      <c r="B38" s="1328"/>
      <c r="C38" s="1328"/>
      <c r="D38" s="1382"/>
      <c r="E38" s="1383"/>
      <c r="F38" s="1328"/>
      <c r="G38" s="1329"/>
      <c r="H38" s="1335"/>
      <c r="I38" s="1335"/>
      <c r="J38" s="103"/>
      <c r="K38" s="98"/>
      <c r="L38" s="96"/>
      <c r="M38" s="96"/>
      <c r="N38" s="96"/>
      <c r="O38" s="96"/>
      <c r="P38" s="96"/>
      <c r="Q38" s="96"/>
      <c r="R38" s="96"/>
      <c r="S38" s="96"/>
      <c r="T38" s="96"/>
      <c r="U38" s="96"/>
      <c r="V38" s="96"/>
      <c r="W38" s="96"/>
      <c r="X38" s="96"/>
      <c r="Y38" s="96"/>
      <c r="Z38" s="96"/>
      <c r="AA38" s="96"/>
      <c r="AB38" s="96"/>
      <c r="AC38" s="96"/>
      <c r="AD38" s="96"/>
      <c r="AE38" s="96"/>
      <c r="AF38" s="96"/>
      <c r="AG38" s="96"/>
      <c r="AH38" s="96"/>
      <c r="AI38" s="96"/>
      <c r="AJ38" s="96"/>
      <c r="AK38" s="96"/>
      <c r="AL38" s="96"/>
      <c r="AM38" s="96"/>
      <c r="AN38" s="96"/>
      <c r="AO38" s="96"/>
      <c r="AP38" s="96"/>
      <c r="AQ38" s="96"/>
      <c r="AR38" s="96"/>
      <c r="AS38" s="96"/>
      <c r="AT38" s="96"/>
      <c r="AU38" s="96"/>
      <c r="AV38" s="96"/>
      <c r="AW38" s="96"/>
      <c r="AX38" s="96"/>
      <c r="AY38" s="96"/>
      <c r="AZ38" s="96"/>
      <c r="BA38" s="96"/>
      <c r="BB38" s="96"/>
      <c r="BC38" s="96"/>
      <c r="BD38" s="96"/>
      <c r="BE38" s="96"/>
      <c r="BF38" s="96"/>
      <c r="BG38" s="96"/>
      <c r="BH38" s="96"/>
      <c r="BI38" s="96"/>
      <c r="BJ38" s="96"/>
      <c r="BK38" s="96"/>
      <c r="BL38" s="96"/>
      <c r="BM38" s="96"/>
      <c r="BN38" s="96"/>
      <c r="BO38" s="96"/>
      <c r="BP38" s="96"/>
      <c r="BQ38" s="96"/>
      <c r="BR38" s="96"/>
      <c r="BS38" s="96"/>
      <c r="BT38" s="96"/>
      <c r="BU38" s="96"/>
      <c r="BV38" s="96"/>
      <c r="BW38" s="96"/>
      <c r="BX38" s="96"/>
      <c r="BY38" s="96"/>
      <c r="BZ38" s="96"/>
      <c r="CA38" s="96"/>
      <c r="CB38" s="96"/>
      <c r="CC38" s="96"/>
      <c r="CD38" s="96"/>
      <c r="CE38" s="96"/>
      <c r="CF38" s="96"/>
      <c r="CG38" s="96"/>
      <c r="CH38" s="96"/>
      <c r="CI38" s="96"/>
      <c r="CJ38" s="96"/>
      <c r="CK38" s="96"/>
      <c r="CL38" s="96"/>
      <c r="CM38" s="96"/>
      <c r="CN38" s="96"/>
      <c r="CO38" s="96"/>
      <c r="CP38" s="96"/>
      <c r="CQ38" s="96"/>
      <c r="CR38" s="96"/>
      <c r="CS38" s="96"/>
      <c r="CT38" s="96"/>
      <c r="CU38" s="96"/>
      <c r="CV38" s="96"/>
      <c r="CW38" s="96"/>
      <c r="CX38" s="96"/>
      <c r="CY38" s="96"/>
      <c r="CZ38" s="96"/>
      <c r="DA38" s="96"/>
      <c r="DB38" s="96"/>
      <c r="DC38" s="96"/>
      <c r="DD38" s="96"/>
      <c r="DE38" s="96"/>
      <c r="DF38" s="96"/>
      <c r="DG38" s="96"/>
      <c r="DH38" s="96"/>
      <c r="DI38" s="96"/>
      <c r="DJ38" s="96"/>
      <c r="DK38" s="96"/>
      <c r="DL38" s="96"/>
      <c r="DM38" s="96"/>
      <c r="DN38" s="96"/>
      <c r="DO38" s="96"/>
      <c r="DP38" s="96"/>
      <c r="DQ38" s="96"/>
      <c r="DR38" s="96"/>
      <c r="DS38" s="96"/>
      <c r="DT38" s="96"/>
      <c r="DU38" s="96"/>
      <c r="DV38" s="96"/>
      <c r="DW38" s="96"/>
      <c r="DX38" s="96"/>
      <c r="DY38" s="96"/>
      <c r="DZ38" s="96"/>
      <c r="EA38" s="96"/>
      <c r="EB38" s="96"/>
      <c r="EC38" s="96"/>
      <c r="ED38" s="96"/>
      <c r="EE38" s="96"/>
      <c r="EF38" s="96"/>
      <c r="EG38" s="96"/>
      <c r="EH38" s="96"/>
      <c r="EI38" s="96"/>
      <c r="EJ38" s="96"/>
      <c r="EK38" s="96"/>
      <c r="EL38" s="96"/>
      <c r="EM38" s="96"/>
      <c r="EN38" s="96"/>
      <c r="EO38" s="96"/>
      <c r="EP38" s="96"/>
      <c r="EQ38" s="96"/>
      <c r="ER38" s="96"/>
      <c r="ES38" s="96"/>
      <c r="ET38" s="96"/>
      <c r="EU38" s="96"/>
      <c r="EV38" s="96"/>
      <c r="EW38" s="96"/>
      <c r="EX38" s="96"/>
      <c r="EY38" s="96"/>
      <c r="EZ38" s="96"/>
      <c r="FA38" s="96"/>
      <c r="FB38" s="96"/>
      <c r="FC38" s="96"/>
      <c r="FD38" s="96"/>
      <c r="FE38" s="96"/>
      <c r="FF38" s="96"/>
      <c r="FG38" s="96"/>
      <c r="FH38" s="96"/>
      <c r="FI38" s="96"/>
      <c r="FJ38" s="96"/>
      <c r="FK38" s="96"/>
      <c r="FL38" s="96"/>
      <c r="FM38" s="96"/>
      <c r="FN38" s="96"/>
      <c r="FO38" s="96"/>
      <c r="FP38" s="96"/>
      <c r="FQ38" s="96"/>
      <c r="FR38" s="96"/>
      <c r="FS38" s="96"/>
      <c r="FT38" s="96"/>
      <c r="FU38" s="96"/>
      <c r="FV38" s="96"/>
      <c r="FW38" s="96"/>
      <c r="FX38" s="96"/>
      <c r="FY38" s="96"/>
      <c r="FZ38" s="96"/>
      <c r="GA38" s="96"/>
      <c r="GB38" s="96"/>
      <c r="GC38" s="96"/>
      <c r="GD38" s="96"/>
      <c r="GE38" s="96"/>
      <c r="GF38" s="96"/>
      <c r="GG38" s="96"/>
      <c r="GH38" s="96"/>
      <c r="GI38" s="96"/>
      <c r="GJ38" s="96"/>
      <c r="GK38" s="96"/>
      <c r="GL38" s="96"/>
      <c r="GM38" s="96"/>
      <c r="GN38" s="96"/>
      <c r="GO38" s="96"/>
      <c r="GP38" s="96"/>
      <c r="GQ38" s="96"/>
      <c r="GR38" s="96"/>
      <c r="GS38" s="96"/>
      <c r="GT38" s="96"/>
      <c r="GU38" s="96"/>
      <c r="GV38" s="96"/>
      <c r="GW38" s="96"/>
      <c r="GX38" s="96"/>
      <c r="GY38" s="96"/>
      <c r="GZ38" s="96"/>
      <c r="HA38" s="96"/>
      <c r="HB38" s="96"/>
      <c r="HC38" s="96"/>
      <c r="HD38" s="96"/>
      <c r="HE38" s="96"/>
      <c r="HF38" s="96"/>
      <c r="HG38" s="96"/>
      <c r="HH38" s="96"/>
      <c r="HI38" s="96"/>
      <c r="HJ38" s="96"/>
      <c r="HK38" s="96"/>
      <c r="HL38" s="96"/>
      <c r="HM38" s="96"/>
      <c r="HN38" s="96"/>
      <c r="HO38" s="96"/>
      <c r="HP38" s="96"/>
      <c r="HQ38" s="96"/>
      <c r="HR38" s="96"/>
      <c r="HS38" s="96"/>
      <c r="HT38" s="96"/>
      <c r="HU38" s="96"/>
      <c r="HV38" s="96"/>
      <c r="HW38" s="96"/>
      <c r="HX38" s="96"/>
      <c r="HY38" s="96"/>
      <c r="HZ38" s="96"/>
      <c r="IA38" s="96"/>
      <c r="IB38" s="96"/>
      <c r="IC38" s="96"/>
      <c r="ID38" s="96"/>
      <c r="IE38" s="96"/>
      <c r="IF38" s="96"/>
      <c r="IG38" s="96"/>
      <c r="IH38" s="96"/>
      <c r="II38" s="96"/>
      <c r="IJ38" s="96"/>
      <c r="IK38" s="96"/>
      <c r="IL38" s="96"/>
      <c r="IM38" s="96"/>
      <c r="IN38" s="96"/>
      <c r="IO38" s="96"/>
      <c r="IP38" s="96"/>
      <c r="IQ38" s="96"/>
      <c r="IR38" s="96"/>
      <c r="IS38" s="96"/>
      <c r="IT38" s="96"/>
      <c r="IU38" s="96"/>
      <c r="IV38" s="96"/>
    </row>
    <row r="39" spans="1:256" ht="20.100000000000001" customHeight="1" x14ac:dyDescent="0.25">
      <c r="A39" s="97">
        <v>23</v>
      </c>
      <c r="B39" s="1328"/>
      <c r="C39" s="1328"/>
      <c r="D39" s="1382"/>
      <c r="E39" s="1383"/>
      <c r="F39" s="1328"/>
      <c r="G39" s="1329"/>
      <c r="H39" s="1335"/>
      <c r="I39" s="1335"/>
      <c r="J39" s="103"/>
      <c r="K39" s="98"/>
      <c r="L39" s="96"/>
      <c r="M39" s="96"/>
      <c r="N39" s="96"/>
      <c r="O39" s="96"/>
      <c r="P39" s="96"/>
      <c r="Q39" s="96"/>
      <c r="R39" s="96"/>
      <c r="S39" s="96"/>
      <c r="T39" s="96"/>
      <c r="U39" s="96"/>
      <c r="V39" s="96"/>
      <c r="W39" s="96"/>
      <c r="X39" s="96"/>
      <c r="Y39" s="96"/>
      <c r="Z39" s="96"/>
      <c r="AA39" s="96"/>
      <c r="AB39" s="96"/>
      <c r="AC39" s="96"/>
      <c r="AD39" s="96"/>
      <c r="AE39" s="96"/>
      <c r="AF39" s="96"/>
      <c r="AG39" s="96"/>
      <c r="AH39" s="96"/>
      <c r="AI39" s="96"/>
      <c r="AJ39" s="96"/>
      <c r="AK39" s="96"/>
      <c r="AL39" s="96"/>
      <c r="AM39" s="96"/>
      <c r="AN39" s="96"/>
      <c r="AO39" s="96"/>
      <c r="AP39" s="96"/>
      <c r="AQ39" s="96"/>
      <c r="AR39" s="96"/>
      <c r="AS39" s="96"/>
      <c r="AT39" s="96"/>
      <c r="AU39" s="96"/>
      <c r="AV39" s="96"/>
      <c r="AW39" s="96"/>
      <c r="AX39" s="96"/>
      <c r="AY39" s="96"/>
      <c r="AZ39" s="96"/>
      <c r="BA39" s="96"/>
      <c r="BB39" s="96"/>
      <c r="BC39" s="96"/>
      <c r="BD39" s="96"/>
      <c r="BE39" s="96"/>
      <c r="BF39" s="96"/>
      <c r="BG39" s="96"/>
      <c r="BH39" s="96"/>
      <c r="BI39" s="96"/>
      <c r="BJ39" s="96"/>
      <c r="BK39" s="96"/>
      <c r="BL39" s="96"/>
      <c r="BM39" s="96"/>
      <c r="BN39" s="96"/>
      <c r="BO39" s="96"/>
      <c r="BP39" s="96"/>
      <c r="BQ39" s="96"/>
      <c r="BR39" s="96"/>
      <c r="BS39" s="96"/>
      <c r="BT39" s="96"/>
      <c r="BU39" s="96"/>
      <c r="BV39" s="96"/>
      <c r="BW39" s="96"/>
      <c r="BX39" s="96"/>
      <c r="BY39" s="96"/>
      <c r="BZ39" s="96"/>
      <c r="CA39" s="96"/>
      <c r="CB39" s="96"/>
      <c r="CC39" s="96"/>
      <c r="CD39" s="96"/>
      <c r="CE39" s="96"/>
      <c r="CF39" s="96"/>
      <c r="CG39" s="96"/>
      <c r="CH39" s="96"/>
      <c r="CI39" s="96"/>
      <c r="CJ39" s="96"/>
      <c r="CK39" s="96"/>
      <c r="CL39" s="96"/>
      <c r="CM39" s="96"/>
      <c r="CN39" s="96"/>
      <c r="CO39" s="96"/>
      <c r="CP39" s="96"/>
      <c r="CQ39" s="96"/>
      <c r="CR39" s="96"/>
      <c r="CS39" s="96"/>
      <c r="CT39" s="96"/>
      <c r="CU39" s="96"/>
      <c r="CV39" s="96"/>
      <c r="CW39" s="96"/>
      <c r="CX39" s="96"/>
      <c r="CY39" s="96"/>
      <c r="CZ39" s="96"/>
      <c r="DA39" s="96"/>
      <c r="DB39" s="96"/>
      <c r="DC39" s="96"/>
      <c r="DD39" s="96"/>
      <c r="DE39" s="96"/>
      <c r="DF39" s="96"/>
      <c r="DG39" s="96"/>
      <c r="DH39" s="96"/>
      <c r="DI39" s="96"/>
      <c r="DJ39" s="96"/>
      <c r="DK39" s="96"/>
      <c r="DL39" s="96"/>
      <c r="DM39" s="96"/>
      <c r="DN39" s="96"/>
      <c r="DO39" s="96"/>
      <c r="DP39" s="96"/>
      <c r="DQ39" s="96"/>
      <c r="DR39" s="96"/>
      <c r="DS39" s="96"/>
      <c r="DT39" s="96"/>
      <c r="DU39" s="96"/>
      <c r="DV39" s="96"/>
      <c r="DW39" s="96"/>
      <c r="DX39" s="96"/>
      <c r="DY39" s="96"/>
      <c r="DZ39" s="96"/>
      <c r="EA39" s="96"/>
      <c r="EB39" s="96"/>
      <c r="EC39" s="96"/>
      <c r="ED39" s="96"/>
      <c r="EE39" s="96"/>
      <c r="EF39" s="96"/>
      <c r="EG39" s="96"/>
      <c r="EH39" s="96"/>
      <c r="EI39" s="96"/>
      <c r="EJ39" s="96"/>
      <c r="EK39" s="96"/>
      <c r="EL39" s="96"/>
      <c r="EM39" s="96"/>
      <c r="EN39" s="96"/>
      <c r="EO39" s="96"/>
      <c r="EP39" s="96"/>
      <c r="EQ39" s="96"/>
      <c r="ER39" s="96"/>
      <c r="ES39" s="96"/>
      <c r="ET39" s="96"/>
      <c r="EU39" s="96"/>
      <c r="EV39" s="96"/>
      <c r="EW39" s="96"/>
      <c r="EX39" s="96"/>
      <c r="EY39" s="96"/>
      <c r="EZ39" s="96"/>
      <c r="FA39" s="96"/>
      <c r="FB39" s="96"/>
      <c r="FC39" s="96"/>
      <c r="FD39" s="96"/>
      <c r="FE39" s="96"/>
      <c r="FF39" s="96"/>
      <c r="FG39" s="96"/>
      <c r="FH39" s="96"/>
      <c r="FI39" s="96"/>
      <c r="FJ39" s="96"/>
      <c r="FK39" s="96"/>
      <c r="FL39" s="96"/>
      <c r="FM39" s="96"/>
      <c r="FN39" s="96"/>
      <c r="FO39" s="96"/>
      <c r="FP39" s="96"/>
      <c r="FQ39" s="96"/>
      <c r="FR39" s="96"/>
      <c r="FS39" s="96"/>
      <c r="FT39" s="96"/>
      <c r="FU39" s="96"/>
      <c r="FV39" s="96"/>
      <c r="FW39" s="96"/>
      <c r="FX39" s="96"/>
      <c r="FY39" s="96"/>
      <c r="FZ39" s="96"/>
      <c r="GA39" s="96"/>
      <c r="GB39" s="96"/>
      <c r="GC39" s="96"/>
      <c r="GD39" s="96"/>
      <c r="GE39" s="96"/>
      <c r="GF39" s="96"/>
      <c r="GG39" s="96"/>
      <c r="GH39" s="96"/>
      <c r="GI39" s="96"/>
      <c r="GJ39" s="96"/>
      <c r="GK39" s="96"/>
      <c r="GL39" s="96"/>
      <c r="GM39" s="96"/>
      <c r="GN39" s="96"/>
      <c r="GO39" s="96"/>
      <c r="GP39" s="96"/>
      <c r="GQ39" s="96"/>
      <c r="GR39" s="96"/>
      <c r="GS39" s="96"/>
      <c r="GT39" s="96"/>
      <c r="GU39" s="96"/>
      <c r="GV39" s="96"/>
      <c r="GW39" s="96"/>
      <c r="GX39" s="96"/>
      <c r="GY39" s="96"/>
      <c r="GZ39" s="96"/>
      <c r="HA39" s="96"/>
      <c r="HB39" s="96"/>
      <c r="HC39" s="96"/>
      <c r="HD39" s="96"/>
      <c r="HE39" s="96"/>
      <c r="HF39" s="96"/>
      <c r="HG39" s="96"/>
      <c r="HH39" s="96"/>
      <c r="HI39" s="96"/>
      <c r="HJ39" s="96"/>
      <c r="HK39" s="96"/>
      <c r="HL39" s="96"/>
      <c r="HM39" s="96"/>
      <c r="HN39" s="96"/>
      <c r="HO39" s="96"/>
      <c r="HP39" s="96"/>
      <c r="HQ39" s="96"/>
      <c r="HR39" s="96"/>
      <c r="HS39" s="96"/>
      <c r="HT39" s="96"/>
      <c r="HU39" s="96"/>
      <c r="HV39" s="96"/>
      <c r="HW39" s="96"/>
      <c r="HX39" s="96"/>
      <c r="HY39" s="96"/>
      <c r="HZ39" s="96"/>
      <c r="IA39" s="96"/>
      <c r="IB39" s="96"/>
      <c r="IC39" s="96"/>
      <c r="ID39" s="96"/>
      <c r="IE39" s="96"/>
      <c r="IF39" s="96"/>
      <c r="IG39" s="96"/>
      <c r="IH39" s="96"/>
      <c r="II39" s="96"/>
      <c r="IJ39" s="96"/>
      <c r="IK39" s="96"/>
      <c r="IL39" s="96"/>
      <c r="IM39" s="96"/>
      <c r="IN39" s="96"/>
      <c r="IO39" s="96"/>
      <c r="IP39" s="96"/>
      <c r="IQ39" s="96"/>
      <c r="IR39" s="96"/>
      <c r="IS39" s="96"/>
      <c r="IT39" s="96"/>
      <c r="IU39" s="96"/>
      <c r="IV39" s="96"/>
    </row>
    <row r="40" spans="1:256" ht="20.100000000000001" customHeight="1" x14ac:dyDescent="0.25">
      <c r="A40" s="97">
        <v>24</v>
      </c>
      <c r="B40" s="1328"/>
      <c r="C40" s="1328"/>
      <c r="D40" s="1382"/>
      <c r="E40" s="1383"/>
      <c r="F40" s="1328"/>
      <c r="G40" s="1329"/>
      <c r="H40" s="1335"/>
      <c r="I40" s="1335"/>
      <c r="J40" s="103"/>
      <c r="K40" s="99"/>
      <c r="L40" s="96"/>
      <c r="M40" s="96"/>
      <c r="N40" s="96"/>
      <c r="O40" s="96"/>
      <c r="P40" s="96"/>
      <c r="Q40" s="96"/>
      <c r="R40" s="96"/>
      <c r="S40" s="96"/>
      <c r="T40" s="96"/>
      <c r="U40" s="96"/>
      <c r="V40" s="96"/>
      <c r="W40" s="96"/>
      <c r="X40" s="96"/>
      <c r="Y40" s="96"/>
      <c r="Z40" s="96"/>
      <c r="AA40" s="96"/>
      <c r="AB40" s="96"/>
      <c r="AC40" s="96"/>
      <c r="AD40" s="96"/>
      <c r="AE40" s="96"/>
      <c r="AF40" s="96"/>
      <c r="AG40" s="96"/>
      <c r="AH40" s="96"/>
      <c r="AI40" s="96"/>
      <c r="AJ40" s="96"/>
      <c r="AK40" s="96"/>
      <c r="AL40" s="96"/>
      <c r="AM40" s="96"/>
      <c r="AN40" s="96"/>
      <c r="AO40" s="96"/>
      <c r="AP40" s="96"/>
      <c r="AQ40" s="96"/>
      <c r="AR40" s="96"/>
      <c r="AS40" s="96"/>
      <c r="AT40" s="96"/>
      <c r="AU40" s="96"/>
      <c r="AV40" s="96"/>
      <c r="AW40" s="96"/>
      <c r="AX40" s="96"/>
      <c r="AY40" s="96"/>
      <c r="AZ40" s="96"/>
      <c r="BA40" s="96"/>
      <c r="BB40" s="96"/>
      <c r="BC40" s="96"/>
      <c r="BD40" s="96"/>
      <c r="BE40" s="96"/>
      <c r="BF40" s="96"/>
      <c r="BG40" s="96"/>
      <c r="BH40" s="96"/>
      <c r="BI40" s="96"/>
      <c r="BJ40" s="96"/>
      <c r="BK40" s="96"/>
      <c r="BL40" s="96"/>
      <c r="BM40" s="96"/>
      <c r="BN40" s="96"/>
      <c r="BO40" s="96"/>
      <c r="BP40" s="96"/>
      <c r="BQ40" s="96"/>
      <c r="BR40" s="96"/>
      <c r="BS40" s="96"/>
      <c r="BT40" s="96"/>
      <c r="BU40" s="96"/>
      <c r="BV40" s="96"/>
      <c r="BW40" s="96"/>
      <c r="BX40" s="96"/>
      <c r="BY40" s="96"/>
      <c r="BZ40" s="96"/>
      <c r="CA40" s="96"/>
      <c r="CB40" s="96"/>
      <c r="CC40" s="96"/>
      <c r="CD40" s="96"/>
      <c r="CE40" s="96"/>
      <c r="CF40" s="96"/>
      <c r="CG40" s="96"/>
      <c r="CH40" s="96"/>
      <c r="CI40" s="96"/>
      <c r="CJ40" s="96"/>
      <c r="CK40" s="96"/>
      <c r="CL40" s="96"/>
      <c r="CM40" s="96"/>
      <c r="CN40" s="96"/>
      <c r="CO40" s="96"/>
      <c r="CP40" s="96"/>
      <c r="CQ40" s="96"/>
      <c r="CR40" s="96"/>
      <c r="CS40" s="96"/>
      <c r="CT40" s="96"/>
      <c r="CU40" s="96"/>
      <c r="CV40" s="96"/>
      <c r="CW40" s="96"/>
      <c r="CX40" s="96"/>
      <c r="CY40" s="96"/>
      <c r="CZ40" s="96"/>
      <c r="DA40" s="96"/>
      <c r="DB40" s="96"/>
      <c r="DC40" s="96"/>
      <c r="DD40" s="96"/>
      <c r="DE40" s="96"/>
      <c r="DF40" s="96"/>
      <c r="DG40" s="96"/>
      <c r="DH40" s="96"/>
      <c r="DI40" s="96"/>
      <c r="DJ40" s="96"/>
      <c r="DK40" s="96"/>
      <c r="DL40" s="96"/>
      <c r="DM40" s="96"/>
      <c r="DN40" s="96"/>
      <c r="DO40" s="96"/>
      <c r="DP40" s="96"/>
      <c r="DQ40" s="96"/>
      <c r="DR40" s="96"/>
      <c r="DS40" s="96"/>
      <c r="DT40" s="96"/>
      <c r="DU40" s="96"/>
      <c r="DV40" s="96"/>
      <c r="DW40" s="96"/>
      <c r="DX40" s="96"/>
      <c r="DY40" s="96"/>
      <c r="DZ40" s="96"/>
      <c r="EA40" s="96"/>
      <c r="EB40" s="96"/>
      <c r="EC40" s="96"/>
      <c r="ED40" s="96"/>
      <c r="EE40" s="96"/>
      <c r="EF40" s="96"/>
      <c r="EG40" s="96"/>
      <c r="EH40" s="96"/>
      <c r="EI40" s="96"/>
      <c r="EJ40" s="96"/>
      <c r="EK40" s="96"/>
      <c r="EL40" s="96"/>
      <c r="EM40" s="96"/>
      <c r="EN40" s="96"/>
      <c r="EO40" s="96"/>
      <c r="EP40" s="96"/>
      <c r="EQ40" s="96"/>
      <c r="ER40" s="96"/>
      <c r="ES40" s="96"/>
      <c r="ET40" s="96"/>
      <c r="EU40" s="96"/>
      <c r="EV40" s="96"/>
      <c r="EW40" s="96"/>
      <c r="EX40" s="96"/>
      <c r="EY40" s="96"/>
      <c r="EZ40" s="96"/>
      <c r="FA40" s="96"/>
      <c r="FB40" s="96"/>
      <c r="FC40" s="96"/>
      <c r="FD40" s="96"/>
      <c r="FE40" s="96"/>
      <c r="FF40" s="96"/>
      <c r="FG40" s="96"/>
      <c r="FH40" s="96"/>
      <c r="FI40" s="96"/>
      <c r="FJ40" s="96"/>
      <c r="FK40" s="96"/>
      <c r="FL40" s="96"/>
      <c r="FM40" s="96"/>
      <c r="FN40" s="96"/>
      <c r="FO40" s="96"/>
      <c r="FP40" s="96"/>
      <c r="FQ40" s="96"/>
      <c r="FR40" s="96"/>
      <c r="FS40" s="96"/>
      <c r="FT40" s="96"/>
      <c r="FU40" s="96"/>
      <c r="FV40" s="96"/>
      <c r="FW40" s="96"/>
      <c r="FX40" s="96"/>
      <c r="FY40" s="96"/>
      <c r="FZ40" s="96"/>
      <c r="GA40" s="96"/>
      <c r="GB40" s="96"/>
      <c r="GC40" s="96"/>
      <c r="GD40" s="96"/>
      <c r="GE40" s="96"/>
      <c r="GF40" s="96"/>
      <c r="GG40" s="96"/>
      <c r="GH40" s="96"/>
      <c r="GI40" s="96"/>
      <c r="GJ40" s="96"/>
      <c r="GK40" s="96"/>
      <c r="GL40" s="96"/>
      <c r="GM40" s="96"/>
      <c r="GN40" s="96"/>
      <c r="GO40" s="96"/>
      <c r="GP40" s="96"/>
      <c r="GQ40" s="96"/>
      <c r="GR40" s="96"/>
      <c r="GS40" s="96"/>
      <c r="GT40" s="96"/>
      <c r="GU40" s="96"/>
      <c r="GV40" s="96"/>
      <c r="GW40" s="96"/>
      <c r="GX40" s="96"/>
      <c r="GY40" s="96"/>
      <c r="GZ40" s="96"/>
      <c r="HA40" s="96"/>
      <c r="HB40" s="96"/>
      <c r="HC40" s="96"/>
      <c r="HD40" s="96"/>
      <c r="HE40" s="96"/>
      <c r="HF40" s="96"/>
      <c r="HG40" s="96"/>
      <c r="HH40" s="96"/>
      <c r="HI40" s="96"/>
      <c r="HJ40" s="96"/>
      <c r="HK40" s="96"/>
      <c r="HL40" s="96"/>
      <c r="HM40" s="96"/>
      <c r="HN40" s="96"/>
      <c r="HO40" s="96"/>
      <c r="HP40" s="96"/>
      <c r="HQ40" s="96"/>
      <c r="HR40" s="96"/>
      <c r="HS40" s="96"/>
      <c r="HT40" s="96"/>
      <c r="HU40" s="96"/>
      <c r="HV40" s="96"/>
      <c r="HW40" s="96"/>
      <c r="HX40" s="96"/>
      <c r="HY40" s="96"/>
      <c r="HZ40" s="96"/>
      <c r="IA40" s="96"/>
      <c r="IB40" s="96"/>
      <c r="IC40" s="96"/>
      <c r="ID40" s="96"/>
      <c r="IE40" s="96"/>
      <c r="IF40" s="96"/>
      <c r="IG40" s="96"/>
      <c r="IH40" s="96"/>
      <c r="II40" s="96"/>
      <c r="IJ40" s="96"/>
      <c r="IK40" s="96"/>
      <c r="IL40" s="96"/>
      <c r="IM40" s="96"/>
      <c r="IN40" s="96"/>
      <c r="IO40" s="96"/>
      <c r="IP40" s="96"/>
      <c r="IQ40" s="96"/>
      <c r="IR40" s="96"/>
      <c r="IS40" s="96"/>
      <c r="IT40" s="96"/>
      <c r="IU40" s="96"/>
      <c r="IV40" s="96"/>
    </row>
    <row r="41" spans="1:256" ht="20.100000000000001" customHeight="1" x14ac:dyDescent="0.25">
      <c r="A41" s="97">
        <v>25</v>
      </c>
      <c r="B41" s="1328"/>
      <c r="C41" s="1328"/>
      <c r="D41" s="1382"/>
      <c r="E41" s="1383"/>
      <c r="F41" s="1328"/>
      <c r="G41" s="1329"/>
      <c r="H41" s="1335"/>
      <c r="I41" s="1335"/>
      <c r="J41" s="103"/>
      <c r="K41" s="99"/>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96"/>
      <c r="BB41" s="96"/>
      <c r="BC41" s="96"/>
      <c r="BD41" s="96"/>
      <c r="BE41" s="96"/>
      <c r="BF41" s="96"/>
      <c r="BG41" s="96"/>
      <c r="BH41" s="96"/>
      <c r="BI41" s="96"/>
      <c r="BJ41" s="96"/>
      <c r="BK41" s="96"/>
      <c r="BL41" s="96"/>
      <c r="BM41" s="96"/>
      <c r="BN41" s="96"/>
      <c r="BO41" s="96"/>
      <c r="BP41" s="96"/>
      <c r="BQ41" s="96"/>
      <c r="BR41" s="96"/>
      <c r="BS41" s="96"/>
      <c r="BT41" s="96"/>
      <c r="BU41" s="96"/>
      <c r="BV41" s="96"/>
      <c r="BW41" s="96"/>
      <c r="BX41" s="96"/>
      <c r="BY41" s="96"/>
      <c r="BZ41" s="96"/>
      <c r="CA41" s="96"/>
      <c r="CB41" s="96"/>
      <c r="CC41" s="96"/>
      <c r="CD41" s="96"/>
      <c r="CE41" s="96"/>
      <c r="CF41" s="96"/>
      <c r="CG41" s="96"/>
      <c r="CH41" s="96"/>
      <c r="CI41" s="96"/>
      <c r="CJ41" s="96"/>
      <c r="CK41" s="96"/>
      <c r="CL41" s="96"/>
      <c r="CM41" s="96"/>
      <c r="CN41" s="96"/>
      <c r="CO41" s="96"/>
      <c r="CP41" s="96"/>
      <c r="CQ41" s="96"/>
      <c r="CR41" s="96"/>
      <c r="CS41" s="96"/>
      <c r="CT41" s="96"/>
      <c r="CU41" s="96"/>
      <c r="CV41" s="96"/>
      <c r="CW41" s="96"/>
      <c r="CX41" s="96"/>
      <c r="CY41" s="96"/>
      <c r="CZ41" s="96"/>
      <c r="DA41" s="96"/>
      <c r="DB41" s="96"/>
      <c r="DC41" s="96"/>
      <c r="DD41" s="96"/>
      <c r="DE41" s="96"/>
      <c r="DF41" s="96"/>
      <c r="DG41" s="96"/>
      <c r="DH41" s="96"/>
      <c r="DI41" s="96"/>
      <c r="DJ41" s="96"/>
      <c r="DK41" s="96"/>
      <c r="DL41" s="96"/>
      <c r="DM41" s="96"/>
      <c r="DN41" s="96"/>
      <c r="DO41" s="96"/>
      <c r="DP41" s="96"/>
      <c r="DQ41" s="96"/>
      <c r="DR41" s="96"/>
      <c r="DS41" s="96"/>
      <c r="DT41" s="96"/>
      <c r="DU41" s="96"/>
      <c r="DV41" s="96"/>
      <c r="DW41" s="96"/>
      <c r="DX41" s="96"/>
      <c r="DY41" s="96"/>
      <c r="DZ41" s="96"/>
      <c r="EA41" s="96"/>
      <c r="EB41" s="96"/>
      <c r="EC41" s="96"/>
      <c r="ED41" s="96"/>
      <c r="EE41" s="96"/>
      <c r="EF41" s="96"/>
      <c r="EG41" s="96"/>
      <c r="EH41" s="96"/>
      <c r="EI41" s="96"/>
      <c r="EJ41" s="96"/>
      <c r="EK41" s="96"/>
      <c r="EL41" s="96"/>
      <c r="EM41" s="96"/>
      <c r="EN41" s="96"/>
      <c r="EO41" s="96"/>
      <c r="EP41" s="96"/>
      <c r="EQ41" s="96"/>
      <c r="ER41" s="96"/>
      <c r="ES41" s="96"/>
      <c r="ET41" s="96"/>
      <c r="EU41" s="96"/>
      <c r="EV41" s="96"/>
      <c r="EW41" s="96"/>
      <c r="EX41" s="96"/>
      <c r="EY41" s="96"/>
      <c r="EZ41" s="96"/>
      <c r="FA41" s="96"/>
      <c r="FB41" s="96"/>
      <c r="FC41" s="96"/>
      <c r="FD41" s="96"/>
      <c r="FE41" s="96"/>
      <c r="FF41" s="96"/>
      <c r="FG41" s="96"/>
      <c r="FH41" s="96"/>
      <c r="FI41" s="96"/>
      <c r="FJ41" s="96"/>
      <c r="FK41" s="96"/>
      <c r="FL41" s="96"/>
      <c r="FM41" s="96"/>
      <c r="FN41" s="96"/>
      <c r="FO41" s="96"/>
      <c r="FP41" s="96"/>
      <c r="FQ41" s="96"/>
      <c r="FR41" s="96"/>
      <c r="FS41" s="96"/>
      <c r="FT41" s="96"/>
      <c r="FU41" s="96"/>
      <c r="FV41" s="96"/>
      <c r="FW41" s="96"/>
      <c r="FX41" s="96"/>
      <c r="FY41" s="96"/>
      <c r="FZ41" s="96"/>
      <c r="GA41" s="96"/>
      <c r="GB41" s="96"/>
      <c r="GC41" s="96"/>
      <c r="GD41" s="96"/>
      <c r="GE41" s="96"/>
      <c r="GF41" s="96"/>
      <c r="GG41" s="96"/>
      <c r="GH41" s="96"/>
      <c r="GI41" s="96"/>
      <c r="GJ41" s="96"/>
      <c r="GK41" s="96"/>
      <c r="GL41" s="96"/>
      <c r="GM41" s="96"/>
      <c r="GN41" s="96"/>
      <c r="GO41" s="96"/>
      <c r="GP41" s="96"/>
      <c r="GQ41" s="96"/>
      <c r="GR41" s="96"/>
      <c r="GS41" s="96"/>
      <c r="GT41" s="96"/>
      <c r="GU41" s="96"/>
      <c r="GV41" s="96"/>
      <c r="GW41" s="96"/>
      <c r="GX41" s="96"/>
      <c r="GY41" s="96"/>
      <c r="GZ41" s="96"/>
      <c r="HA41" s="96"/>
      <c r="HB41" s="96"/>
      <c r="HC41" s="96"/>
      <c r="HD41" s="96"/>
      <c r="HE41" s="96"/>
      <c r="HF41" s="96"/>
      <c r="HG41" s="96"/>
      <c r="HH41" s="96"/>
      <c r="HI41" s="96"/>
      <c r="HJ41" s="96"/>
      <c r="HK41" s="96"/>
      <c r="HL41" s="96"/>
      <c r="HM41" s="96"/>
      <c r="HN41" s="96"/>
      <c r="HO41" s="96"/>
      <c r="HP41" s="96"/>
      <c r="HQ41" s="96"/>
      <c r="HR41" s="96"/>
      <c r="HS41" s="96"/>
      <c r="HT41" s="96"/>
      <c r="HU41" s="96"/>
      <c r="HV41" s="96"/>
      <c r="HW41" s="96"/>
      <c r="HX41" s="96"/>
      <c r="HY41" s="96"/>
      <c r="HZ41" s="96"/>
      <c r="IA41" s="96"/>
      <c r="IB41" s="96"/>
      <c r="IC41" s="96"/>
      <c r="ID41" s="96"/>
      <c r="IE41" s="96"/>
      <c r="IF41" s="96"/>
      <c r="IG41" s="96"/>
      <c r="IH41" s="96"/>
      <c r="II41" s="96"/>
      <c r="IJ41" s="96"/>
      <c r="IK41" s="96"/>
      <c r="IL41" s="96"/>
      <c r="IM41" s="96"/>
      <c r="IN41" s="96"/>
      <c r="IO41" s="96"/>
      <c r="IP41" s="96"/>
      <c r="IQ41" s="96"/>
      <c r="IR41" s="96"/>
      <c r="IS41" s="96"/>
      <c r="IT41" s="96"/>
      <c r="IU41" s="96"/>
      <c r="IV41" s="96"/>
    </row>
    <row r="42" spans="1:256" ht="20.100000000000001" customHeight="1" x14ac:dyDescent="0.25">
      <c r="A42" s="97">
        <v>26</v>
      </c>
      <c r="B42" s="1328"/>
      <c r="C42" s="1328"/>
      <c r="D42" s="1328"/>
      <c r="E42" s="1328"/>
      <c r="F42" s="1328"/>
      <c r="G42" s="1329"/>
      <c r="H42" s="1335"/>
      <c r="I42" s="1335"/>
      <c r="J42" s="103"/>
      <c r="K42" s="99"/>
      <c r="L42" s="96"/>
      <c r="M42" s="96"/>
      <c r="N42" s="96"/>
      <c r="O42" s="96"/>
      <c r="P42" s="96"/>
      <c r="Q42" s="96"/>
      <c r="R42" s="96"/>
      <c r="S42" s="96"/>
      <c r="T42" s="96"/>
      <c r="U42" s="96"/>
      <c r="V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c r="DV42" s="96"/>
      <c r="DW42" s="96"/>
      <c r="DX42" s="96"/>
      <c r="DY42" s="96"/>
      <c r="DZ42" s="96"/>
      <c r="EA42" s="96"/>
      <c r="EB42" s="96"/>
      <c r="EC42" s="96"/>
      <c r="ED42" s="96"/>
      <c r="EE42" s="96"/>
      <c r="EF42" s="96"/>
      <c r="EG42" s="96"/>
      <c r="EH42" s="96"/>
      <c r="EI42" s="96"/>
      <c r="EJ42" s="96"/>
      <c r="EK42" s="96"/>
      <c r="EL42" s="96"/>
      <c r="EM42" s="96"/>
      <c r="EN42" s="96"/>
      <c r="EO42" s="96"/>
      <c r="EP42" s="96"/>
      <c r="EQ42" s="96"/>
      <c r="ER42" s="96"/>
      <c r="ES42" s="96"/>
      <c r="ET42" s="96"/>
      <c r="EU42" s="96"/>
      <c r="EV42" s="96"/>
      <c r="EW42" s="96"/>
      <c r="EX42" s="96"/>
      <c r="EY42" s="96"/>
      <c r="EZ42" s="96"/>
      <c r="FA42" s="96"/>
      <c r="FB42" s="96"/>
      <c r="FC42" s="96"/>
      <c r="FD42" s="96"/>
      <c r="FE42" s="96"/>
      <c r="FF42" s="96"/>
      <c r="FG42" s="96"/>
      <c r="FH42" s="96"/>
      <c r="FI42" s="96"/>
      <c r="FJ42" s="96"/>
      <c r="FK42" s="96"/>
      <c r="FL42" s="96"/>
      <c r="FM42" s="96"/>
      <c r="FN42" s="96"/>
      <c r="FO42" s="96"/>
      <c r="FP42" s="96"/>
      <c r="FQ42" s="96"/>
      <c r="FR42" s="96"/>
      <c r="FS42" s="96"/>
      <c r="FT42" s="96"/>
      <c r="FU42" s="96"/>
      <c r="FV42" s="96"/>
      <c r="FW42" s="96"/>
      <c r="FX42" s="96"/>
      <c r="FY42" s="96"/>
      <c r="FZ42" s="96"/>
      <c r="GA42" s="96"/>
      <c r="GB42" s="96"/>
      <c r="GC42" s="96"/>
      <c r="GD42" s="96"/>
      <c r="GE42" s="96"/>
      <c r="GF42" s="96"/>
      <c r="GG42" s="96"/>
      <c r="GH42" s="96"/>
      <c r="GI42" s="96"/>
      <c r="GJ42" s="96"/>
      <c r="GK42" s="96"/>
      <c r="GL42" s="96"/>
      <c r="GM42" s="96"/>
      <c r="GN42" s="96"/>
      <c r="GO42" s="96"/>
      <c r="GP42" s="96"/>
      <c r="GQ42" s="96"/>
      <c r="GR42" s="96"/>
      <c r="GS42" s="96"/>
      <c r="GT42" s="96"/>
      <c r="GU42" s="96"/>
      <c r="GV42" s="96"/>
      <c r="GW42" s="96"/>
      <c r="GX42" s="96"/>
      <c r="GY42" s="96"/>
      <c r="GZ42" s="96"/>
      <c r="HA42" s="96"/>
      <c r="HB42" s="96"/>
      <c r="HC42" s="96"/>
      <c r="HD42" s="96"/>
      <c r="HE42" s="96"/>
      <c r="HF42" s="96"/>
      <c r="HG42" s="96"/>
      <c r="HH42" s="96"/>
      <c r="HI42" s="96"/>
      <c r="HJ42" s="96"/>
      <c r="HK42" s="96"/>
      <c r="HL42" s="96"/>
      <c r="HM42" s="96"/>
      <c r="HN42" s="96"/>
      <c r="HO42" s="96"/>
      <c r="HP42" s="96"/>
      <c r="HQ42" s="96"/>
      <c r="HR42" s="96"/>
      <c r="HS42" s="96"/>
      <c r="HT42" s="96"/>
      <c r="HU42" s="96"/>
      <c r="HV42" s="96"/>
      <c r="HW42" s="96"/>
      <c r="HX42" s="96"/>
      <c r="HY42" s="96"/>
      <c r="HZ42" s="96"/>
      <c r="IA42" s="96"/>
      <c r="IB42" s="96"/>
      <c r="IC42" s="96"/>
      <c r="ID42" s="96"/>
      <c r="IE42" s="96"/>
      <c r="IF42" s="96"/>
      <c r="IG42" s="96"/>
      <c r="IH42" s="96"/>
      <c r="II42" s="96"/>
      <c r="IJ42" s="96"/>
      <c r="IK42" s="96"/>
      <c r="IL42" s="96"/>
      <c r="IM42" s="96"/>
      <c r="IN42" s="96"/>
      <c r="IO42" s="96"/>
      <c r="IP42" s="96"/>
      <c r="IQ42" s="96"/>
      <c r="IR42" s="96"/>
      <c r="IS42" s="96"/>
      <c r="IT42" s="96"/>
      <c r="IU42" s="96"/>
      <c r="IV42" s="96"/>
    </row>
    <row r="43" spans="1:256" ht="20.100000000000001" customHeight="1" x14ac:dyDescent="0.25">
      <c r="A43" s="97">
        <v>27</v>
      </c>
      <c r="B43" s="1328"/>
      <c r="C43" s="1328"/>
      <c r="D43" s="1328"/>
      <c r="E43" s="1328"/>
      <c r="F43" s="1328"/>
      <c r="G43" s="1329"/>
      <c r="H43" s="1335"/>
      <c r="I43" s="1335"/>
      <c r="J43" s="103"/>
      <c r="K43" s="99"/>
      <c r="L43" s="96"/>
      <c r="M43" s="96"/>
      <c r="N43" s="96"/>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c r="DM43" s="96"/>
      <c r="DN43" s="96"/>
      <c r="DO43" s="96"/>
      <c r="DP43" s="96"/>
      <c r="DQ43" s="96"/>
      <c r="DR43" s="96"/>
      <c r="DS43" s="96"/>
      <c r="DT43" s="96"/>
      <c r="DU43" s="96"/>
      <c r="DV43" s="96"/>
      <c r="DW43" s="96"/>
      <c r="DX43" s="96"/>
      <c r="DY43" s="96"/>
      <c r="DZ43" s="96"/>
      <c r="EA43" s="96"/>
      <c r="EB43" s="96"/>
      <c r="EC43" s="96"/>
      <c r="ED43" s="96"/>
      <c r="EE43" s="96"/>
      <c r="EF43" s="96"/>
      <c r="EG43" s="96"/>
      <c r="EH43" s="96"/>
      <c r="EI43" s="96"/>
      <c r="EJ43" s="96"/>
      <c r="EK43" s="96"/>
      <c r="EL43" s="96"/>
      <c r="EM43" s="96"/>
      <c r="EN43" s="96"/>
      <c r="EO43" s="96"/>
      <c r="EP43" s="96"/>
      <c r="EQ43" s="96"/>
      <c r="ER43" s="96"/>
      <c r="ES43" s="96"/>
      <c r="ET43" s="96"/>
      <c r="EU43" s="96"/>
      <c r="EV43" s="96"/>
      <c r="EW43" s="96"/>
      <c r="EX43" s="96"/>
      <c r="EY43" s="96"/>
      <c r="EZ43" s="96"/>
      <c r="FA43" s="96"/>
      <c r="FB43" s="96"/>
      <c r="FC43" s="96"/>
      <c r="FD43" s="96"/>
      <c r="FE43" s="96"/>
      <c r="FF43" s="96"/>
      <c r="FG43" s="96"/>
      <c r="FH43" s="96"/>
      <c r="FI43" s="96"/>
      <c r="FJ43" s="96"/>
      <c r="FK43" s="96"/>
      <c r="FL43" s="96"/>
      <c r="FM43" s="96"/>
      <c r="FN43" s="96"/>
      <c r="FO43" s="96"/>
      <c r="FP43" s="96"/>
      <c r="FQ43" s="96"/>
      <c r="FR43" s="96"/>
      <c r="FS43" s="96"/>
      <c r="FT43" s="96"/>
      <c r="FU43" s="96"/>
      <c r="FV43" s="96"/>
      <c r="FW43" s="96"/>
      <c r="FX43" s="96"/>
      <c r="FY43" s="96"/>
      <c r="FZ43" s="96"/>
      <c r="GA43" s="96"/>
      <c r="GB43" s="96"/>
      <c r="GC43" s="96"/>
      <c r="GD43" s="96"/>
      <c r="GE43" s="96"/>
      <c r="GF43" s="96"/>
      <c r="GG43" s="96"/>
      <c r="GH43" s="96"/>
      <c r="GI43" s="96"/>
      <c r="GJ43" s="96"/>
      <c r="GK43" s="96"/>
      <c r="GL43" s="96"/>
      <c r="GM43" s="96"/>
      <c r="GN43" s="96"/>
      <c r="GO43" s="96"/>
      <c r="GP43" s="96"/>
      <c r="GQ43" s="96"/>
      <c r="GR43" s="96"/>
      <c r="GS43" s="96"/>
      <c r="GT43" s="96"/>
      <c r="GU43" s="96"/>
      <c r="GV43" s="96"/>
      <c r="GW43" s="96"/>
      <c r="GX43" s="96"/>
      <c r="GY43" s="96"/>
      <c r="GZ43" s="96"/>
      <c r="HA43" s="96"/>
      <c r="HB43" s="96"/>
      <c r="HC43" s="96"/>
      <c r="HD43" s="96"/>
      <c r="HE43" s="96"/>
      <c r="HF43" s="96"/>
      <c r="HG43" s="96"/>
      <c r="HH43" s="96"/>
      <c r="HI43" s="96"/>
      <c r="HJ43" s="96"/>
      <c r="HK43" s="96"/>
      <c r="HL43" s="96"/>
      <c r="HM43" s="96"/>
      <c r="HN43" s="96"/>
      <c r="HO43" s="96"/>
      <c r="HP43" s="96"/>
      <c r="HQ43" s="96"/>
      <c r="HR43" s="96"/>
      <c r="HS43" s="96"/>
      <c r="HT43" s="96"/>
      <c r="HU43" s="96"/>
      <c r="HV43" s="96"/>
      <c r="HW43" s="96"/>
      <c r="HX43" s="96"/>
      <c r="HY43" s="96"/>
      <c r="HZ43" s="96"/>
      <c r="IA43" s="96"/>
      <c r="IB43" s="96"/>
      <c r="IC43" s="96"/>
      <c r="ID43" s="96"/>
      <c r="IE43" s="96"/>
      <c r="IF43" s="96"/>
      <c r="IG43" s="96"/>
      <c r="IH43" s="96"/>
      <c r="II43" s="96"/>
      <c r="IJ43" s="96"/>
      <c r="IK43" s="96"/>
      <c r="IL43" s="96"/>
      <c r="IM43" s="96"/>
      <c r="IN43" s="96"/>
      <c r="IO43" s="96"/>
      <c r="IP43" s="96"/>
      <c r="IQ43" s="96"/>
      <c r="IR43" s="96"/>
      <c r="IS43" s="96"/>
      <c r="IT43" s="96"/>
      <c r="IU43" s="96"/>
      <c r="IV43" s="96"/>
    </row>
    <row r="44" spans="1:256" ht="20.100000000000001" customHeight="1" x14ac:dyDescent="0.25">
      <c r="A44" s="97">
        <v>28</v>
      </c>
      <c r="B44" s="1328"/>
      <c r="C44" s="1328"/>
      <c r="D44" s="1328"/>
      <c r="E44" s="1328"/>
      <c r="F44" s="1328"/>
      <c r="G44" s="1329"/>
      <c r="H44" s="1335"/>
      <c r="I44" s="1335"/>
      <c r="J44" s="103"/>
      <c r="K44" s="99"/>
      <c r="L44" s="96"/>
      <c r="M44" s="96"/>
      <c r="N44" s="96"/>
      <c r="O44" s="96"/>
      <c r="P44" s="96"/>
      <c r="Q44" s="96"/>
      <c r="R44" s="96"/>
      <c r="S44" s="96"/>
      <c r="T44" s="96"/>
      <c r="U44" s="96"/>
      <c r="V44" s="96"/>
      <c r="W44" s="96"/>
      <c r="X44" s="96"/>
      <c r="Y44" s="96"/>
      <c r="Z44" s="96"/>
      <c r="AA44" s="96"/>
      <c r="AB44" s="96"/>
      <c r="AC44" s="96"/>
      <c r="AD44" s="96"/>
      <c r="AE44" s="96"/>
      <c r="AF44" s="96"/>
      <c r="AG44" s="96"/>
      <c r="AH44" s="96"/>
      <c r="AI44" s="96"/>
      <c r="AJ44" s="96"/>
      <c r="AK44" s="96"/>
      <c r="AL44" s="96"/>
      <c r="AM44" s="96"/>
      <c r="AN44" s="96"/>
      <c r="AO44" s="96"/>
      <c r="AP44" s="96"/>
      <c r="AQ44" s="96"/>
      <c r="AR44" s="96"/>
      <c r="AS44" s="96"/>
      <c r="AT44" s="96"/>
      <c r="AU44" s="96"/>
      <c r="AV44" s="96"/>
      <c r="AW44" s="96"/>
      <c r="AX44" s="96"/>
      <c r="AY44" s="96"/>
      <c r="AZ44" s="96"/>
      <c r="BA44" s="96"/>
      <c r="BB44" s="96"/>
      <c r="BC44" s="96"/>
      <c r="BD44" s="96"/>
      <c r="BE44" s="96"/>
      <c r="BF44" s="96"/>
      <c r="BG44" s="96"/>
      <c r="BH44" s="96"/>
      <c r="BI44" s="96"/>
      <c r="BJ44" s="96"/>
      <c r="BK44" s="96"/>
      <c r="BL44" s="96"/>
      <c r="BM44" s="96"/>
      <c r="BN44" s="96"/>
      <c r="BO44" s="96"/>
      <c r="BP44" s="96"/>
      <c r="BQ44" s="96"/>
      <c r="BR44" s="96"/>
      <c r="BS44" s="96"/>
      <c r="BT44" s="96"/>
      <c r="BU44" s="96"/>
      <c r="BV44" s="96"/>
      <c r="BW44" s="96"/>
      <c r="BX44" s="96"/>
      <c r="BY44" s="96"/>
      <c r="BZ44" s="96"/>
      <c r="CA44" s="96"/>
      <c r="CB44" s="96"/>
      <c r="CC44" s="96"/>
      <c r="CD44" s="96"/>
      <c r="CE44" s="96"/>
      <c r="CF44" s="96"/>
      <c r="CG44" s="96"/>
      <c r="CH44" s="96"/>
      <c r="CI44" s="96"/>
      <c r="CJ44" s="96"/>
      <c r="CK44" s="96"/>
      <c r="CL44" s="96"/>
      <c r="CM44" s="96"/>
      <c r="CN44" s="96"/>
      <c r="CO44" s="96"/>
      <c r="CP44" s="96"/>
      <c r="CQ44" s="96"/>
      <c r="CR44" s="96"/>
      <c r="CS44" s="96"/>
      <c r="CT44" s="96"/>
      <c r="CU44" s="96"/>
      <c r="CV44" s="96"/>
      <c r="CW44" s="96"/>
      <c r="CX44" s="96"/>
      <c r="CY44" s="96"/>
      <c r="CZ44" s="96"/>
      <c r="DA44" s="96"/>
      <c r="DB44" s="96"/>
      <c r="DC44" s="96"/>
      <c r="DD44" s="96"/>
      <c r="DE44" s="96"/>
      <c r="DF44" s="96"/>
      <c r="DG44" s="96"/>
      <c r="DH44" s="96"/>
      <c r="DI44" s="96"/>
      <c r="DJ44" s="96"/>
      <c r="DK44" s="96"/>
      <c r="DL44" s="96"/>
      <c r="DM44" s="96"/>
      <c r="DN44" s="96"/>
      <c r="DO44" s="96"/>
      <c r="DP44" s="96"/>
      <c r="DQ44" s="96"/>
      <c r="DR44" s="96"/>
      <c r="DS44" s="96"/>
      <c r="DT44" s="96"/>
      <c r="DU44" s="96"/>
      <c r="DV44" s="96"/>
      <c r="DW44" s="96"/>
      <c r="DX44" s="96"/>
      <c r="DY44" s="96"/>
      <c r="DZ44" s="96"/>
      <c r="EA44" s="96"/>
      <c r="EB44" s="96"/>
      <c r="EC44" s="96"/>
      <c r="ED44" s="96"/>
      <c r="EE44" s="96"/>
      <c r="EF44" s="96"/>
      <c r="EG44" s="96"/>
      <c r="EH44" s="96"/>
      <c r="EI44" s="96"/>
      <c r="EJ44" s="96"/>
      <c r="EK44" s="96"/>
      <c r="EL44" s="96"/>
      <c r="EM44" s="96"/>
      <c r="EN44" s="96"/>
      <c r="EO44" s="96"/>
      <c r="EP44" s="96"/>
      <c r="EQ44" s="96"/>
      <c r="ER44" s="96"/>
      <c r="ES44" s="96"/>
      <c r="ET44" s="96"/>
      <c r="EU44" s="96"/>
      <c r="EV44" s="96"/>
      <c r="EW44" s="96"/>
      <c r="EX44" s="96"/>
      <c r="EY44" s="96"/>
      <c r="EZ44" s="96"/>
      <c r="FA44" s="96"/>
      <c r="FB44" s="96"/>
      <c r="FC44" s="96"/>
      <c r="FD44" s="96"/>
      <c r="FE44" s="96"/>
      <c r="FF44" s="96"/>
      <c r="FG44" s="96"/>
      <c r="FH44" s="96"/>
      <c r="FI44" s="96"/>
      <c r="FJ44" s="96"/>
      <c r="FK44" s="96"/>
      <c r="FL44" s="96"/>
      <c r="FM44" s="96"/>
      <c r="FN44" s="96"/>
      <c r="FO44" s="96"/>
      <c r="FP44" s="96"/>
      <c r="FQ44" s="96"/>
      <c r="FR44" s="96"/>
      <c r="FS44" s="96"/>
      <c r="FT44" s="96"/>
      <c r="FU44" s="96"/>
      <c r="FV44" s="96"/>
      <c r="FW44" s="96"/>
      <c r="FX44" s="96"/>
      <c r="FY44" s="96"/>
      <c r="FZ44" s="96"/>
      <c r="GA44" s="96"/>
      <c r="GB44" s="96"/>
      <c r="GC44" s="96"/>
      <c r="GD44" s="96"/>
      <c r="GE44" s="96"/>
      <c r="GF44" s="96"/>
      <c r="GG44" s="96"/>
      <c r="GH44" s="96"/>
      <c r="GI44" s="96"/>
      <c r="GJ44" s="96"/>
      <c r="GK44" s="96"/>
      <c r="GL44" s="96"/>
      <c r="GM44" s="96"/>
      <c r="GN44" s="96"/>
      <c r="GO44" s="96"/>
      <c r="GP44" s="96"/>
      <c r="GQ44" s="96"/>
      <c r="GR44" s="96"/>
      <c r="GS44" s="96"/>
      <c r="GT44" s="96"/>
      <c r="GU44" s="96"/>
      <c r="GV44" s="96"/>
      <c r="GW44" s="96"/>
      <c r="GX44" s="96"/>
      <c r="GY44" s="96"/>
      <c r="GZ44" s="96"/>
      <c r="HA44" s="96"/>
      <c r="HB44" s="96"/>
      <c r="HC44" s="96"/>
      <c r="HD44" s="96"/>
      <c r="HE44" s="96"/>
      <c r="HF44" s="96"/>
      <c r="HG44" s="96"/>
      <c r="HH44" s="96"/>
      <c r="HI44" s="96"/>
      <c r="HJ44" s="96"/>
      <c r="HK44" s="96"/>
      <c r="HL44" s="96"/>
      <c r="HM44" s="96"/>
      <c r="HN44" s="96"/>
      <c r="HO44" s="96"/>
      <c r="HP44" s="96"/>
      <c r="HQ44" s="96"/>
      <c r="HR44" s="96"/>
      <c r="HS44" s="96"/>
      <c r="HT44" s="96"/>
      <c r="HU44" s="96"/>
      <c r="HV44" s="96"/>
      <c r="HW44" s="96"/>
      <c r="HX44" s="96"/>
      <c r="HY44" s="96"/>
      <c r="HZ44" s="96"/>
      <c r="IA44" s="96"/>
      <c r="IB44" s="96"/>
      <c r="IC44" s="96"/>
      <c r="ID44" s="96"/>
      <c r="IE44" s="96"/>
      <c r="IF44" s="96"/>
      <c r="IG44" s="96"/>
      <c r="IH44" s="96"/>
      <c r="II44" s="96"/>
      <c r="IJ44" s="96"/>
      <c r="IK44" s="96"/>
      <c r="IL44" s="96"/>
      <c r="IM44" s="96"/>
      <c r="IN44" s="96"/>
      <c r="IO44" s="96"/>
      <c r="IP44" s="96"/>
      <c r="IQ44" s="96"/>
      <c r="IR44" s="96"/>
      <c r="IS44" s="96"/>
      <c r="IT44" s="96"/>
      <c r="IU44" s="96"/>
      <c r="IV44" s="96"/>
    </row>
    <row r="45" spans="1:256" ht="20.100000000000001" customHeight="1" x14ac:dyDescent="0.25">
      <c r="A45" s="97">
        <v>29</v>
      </c>
      <c r="B45" s="1328"/>
      <c r="C45" s="1328"/>
      <c r="D45" s="1328"/>
      <c r="E45" s="1328"/>
      <c r="F45" s="1328"/>
      <c r="G45" s="1329"/>
      <c r="H45" s="1335"/>
      <c r="I45" s="1335"/>
      <c r="J45" s="103"/>
      <c r="K45" s="99"/>
      <c r="L45" s="96"/>
      <c r="M45" s="96"/>
      <c r="N45" s="96"/>
      <c r="O45" s="96"/>
      <c r="P45" s="96"/>
      <c r="Q45" s="96"/>
      <c r="R45" s="96"/>
      <c r="S45" s="96"/>
      <c r="T45" s="96"/>
      <c r="U45" s="96"/>
      <c r="V45" s="96"/>
      <c r="W45" s="96"/>
      <c r="X45" s="96"/>
      <c r="Y45" s="96"/>
      <c r="Z45" s="96"/>
      <c r="AA45" s="96"/>
      <c r="AB45" s="96"/>
      <c r="AC45" s="96"/>
      <c r="AD45" s="96"/>
      <c r="AE45" s="96"/>
      <c r="AF45" s="96"/>
      <c r="AG45" s="96"/>
      <c r="AH45" s="96"/>
      <c r="AI45" s="96"/>
      <c r="AJ45" s="96"/>
      <c r="AK45" s="96"/>
      <c r="AL45" s="96"/>
      <c r="AM45" s="96"/>
      <c r="AN45" s="96"/>
      <c r="AO45" s="96"/>
      <c r="AP45" s="96"/>
      <c r="AQ45" s="96"/>
      <c r="AR45" s="96"/>
      <c r="AS45" s="96"/>
      <c r="AT45" s="96"/>
      <c r="AU45" s="96"/>
      <c r="AV45" s="96"/>
      <c r="AW45" s="96"/>
      <c r="AX45" s="96"/>
      <c r="AY45" s="96"/>
      <c r="AZ45" s="96"/>
      <c r="BA45" s="96"/>
      <c r="BB45" s="96"/>
      <c r="BC45" s="96"/>
      <c r="BD45" s="96"/>
      <c r="BE45" s="96"/>
      <c r="BF45" s="96"/>
      <c r="BG45" s="96"/>
      <c r="BH45" s="96"/>
      <c r="BI45" s="96"/>
      <c r="BJ45" s="96"/>
      <c r="BK45" s="96"/>
      <c r="BL45" s="96"/>
      <c r="BM45" s="96"/>
      <c r="BN45" s="96"/>
      <c r="BO45" s="96"/>
      <c r="BP45" s="96"/>
      <c r="BQ45" s="96"/>
      <c r="BR45" s="96"/>
      <c r="BS45" s="96"/>
      <c r="BT45" s="96"/>
      <c r="BU45" s="96"/>
      <c r="BV45" s="96"/>
      <c r="BW45" s="96"/>
      <c r="BX45" s="96"/>
      <c r="BY45" s="96"/>
      <c r="BZ45" s="96"/>
      <c r="CA45" s="96"/>
      <c r="CB45" s="96"/>
      <c r="CC45" s="96"/>
      <c r="CD45" s="96"/>
      <c r="CE45" s="96"/>
      <c r="CF45" s="96"/>
      <c r="CG45" s="96"/>
      <c r="CH45" s="96"/>
      <c r="CI45" s="96"/>
      <c r="CJ45" s="96"/>
      <c r="CK45" s="96"/>
      <c r="CL45" s="96"/>
      <c r="CM45" s="96"/>
      <c r="CN45" s="96"/>
      <c r="CO45" s="96"/>
      <c r="CP45" s="96"/>
      <c r="CQ45" s="96"/>
      <c r="CR45" s="96"/>
      <c r="CS45" s="96"/>
      <c r="CT45" s="96"/>
      <c r="CU45" s="96"/>
      <c r="CV45" s="96"/>
      <c r="CW45" s="96"/>
      <c r="CX45" s="96"/>
      <c r="CY45" s="96"/>
      <c r="CZ45" s="96"/>
      <c r="DA45" s="96"/>
      <c r="DB45" s="96"/>
      <c r="DC45" s="96"/>
      <c r="DD45" s="96"/>
      <c r="DE45" s="96"/>
      <c r="DF45" s="96"/>
      <c r="DG45" s="96"/>
      <c r="DH45" s="96"/>
      <c r="DI45" s="96"/>
      <c r="DJ45" s="96"/>
      <c r="DK45" s="96"/>
      <c r="DL45" s="96"/>
      <c r="DM45" s="96"/>
      <c r="DN45" s="96"/>
      <c r="DO45" s="96"/>
      <c r="DP45" s="96"/>
      <c r="DQ45" s="96"/>
      <c r="DR45" s="96"/>
      <c r="DS45" s="96"/>
      <c r="DT45" s="96"/>
      <c r="DU45" s="96"/>
      <c r="DV45" s="96"/>
      <c r="DW45" s="96"/>
      <c r="DX45" s="96"/>
      <c r="DY45" s="96"/>
      <c r="DZ45" s="96"/>
      <c r="EA45" s="96"/>
      <c r="EB45" s="96"/>
      <c r="EC45" s="96"/>
      <c r="ED45" s="96"/>
      <c r="EE45" s="96"/>
      <c r="EF45" s="96"/>
      <c r="EG45" s="96"/>
      <c r="EH45" s="96"/>
      <c r="EI45" s="96"/>
      <c r="EJ45" s="96"/>
      <c r="EK45" s="96"/>
      <c r="EL45" s="96"/>
      <c r="EM45" s="96"/>
      <c r="EN45" s="96"/>
      <c r="EO45" s="96"/>
      <c r="EP45" s="96"/>
      <c r="EQ45" s="96"/>
      <c r="ER45" s="96"/>
      <c r="ES45" s="96"/>
      <c r="ET45" s="96"/>
      <c r="EU45" s="96"/>
      <c r="EV45" s="96"/>
      <c r="EW45" s="96"/>
      <c r="EX45" s="96"/>
      <c r="EY45" s="96"/>
      <c r="EZ45" s="96"/>
      <c r="FA45" s="96"/>
      <c r="FB45" s="96"/>
      <c r="FC45" s="96"/>
      <c r="FD45" s="96"/>
      <c r="FE45" s="96"/>
      <c r="FF45" s="96"/>
      <c r="FG45" s="96"/>
      <c r="FH45" s="96"/>
      <c r="FI45" s="96"/>
      <c r="FJ45" s="96"/>
      <c r="FK45" s="96"/>
      <c r="FL45" s="96"/>
      <c r="FM45" s="96"/>
      <c r="FN45" s="96"/>
      <c r="FO45" s="96"/>
      <c r="FP45" s="96"/>
      <c r="FQ45" s="96"/>
      <c r="FR45" s="96"/>
      <c r="FS45" s="96"/>
      <c r="FT45" s="96"/>
      <c r="FU45" s="96"/>
      <c r="FV45" s="96"/>
      <c r="FW45" s="96"/>
      <c r="FX45" s="96"/>
      <c r="FY45" s="96"/>
      <c r="FZ45" s="96"/>
      <c r="GA45" s="96"/>
      <c r="GB45" s="96"/>
      <c r="GC45" s="96"/>
      <c r="GD45" s="96"/>
      <c r="GE45" s="96"/>
      <c r="GF45" s="96"/>
      <c r="GG45" s="96"/>
      <c r="GH45" s="96"/>
      <c r="GI45" s="96"/>
      <c r="GJ45" s="96"/>
      <c r="GK45" s="96"/>
      <c r="GL45" s="96"/>
      <c r="GM45" s="96"/>
      <c r="GN45" s="96"/>
      <c r="GO45" s="96"/>
      <c r="GP45" s="96"/>
      <c r="GQ45" s="96"/>
      <c r="GR45" s="96"/>
      <c r="GS45" s="96"/>
      <c r="GT45" s="96"/>
      <c r="GU45" s="96"/>
      <c r="GV45" s="96"/>
      <c r="GW45" s="96"/>
      <c r="GX45" s="96"/>
      <c r="GY45" s="96"/>
      <c r="GZ45" s="96"/>
      <c r="HA45" s="96"/>
      <c r="HB45" s="96"/>
      <c r="HC45" s="96"/>
      <c r="HD45" s="96"/>
      <c r="HE45" s="96"/>
      <c r="HF45" s="96"/>
      <c r="HG45" s="96"/>
      <c r="HH45" s="96"/>
      <c r="HI45" s="96"/>
      <c r="HJ45" s="96"/>
      <c r="HK45" s="96"/>
      <c r="HL45" s="96"/>
      <c r="HM45" s="96"/>
      <c r="HN45" s="96"/>
      <c r="HO45" s="96"/>
      <c r="HP45" s="96"/>
      <c r="HQ45" s="96"/>
      <c r="HR45" s="96"/>
      <c r="HS45" s="96"/>
      <c r="HT45" s="96"/>
      <c r="HU45" s="96"/>
      <c r="HV45" s="96"/>
      <c r="HW45" s="96"/>
      <c r="HX45" s="96"/>
      <c r="HY45" s="96"/>
      <c r="HZ45" s="96"/>
      <c r="IA45" s="96"/>
      <c r="IB45" s="96"/>
      <c r="IC45" s="96"/>
      <c r="ID45" s="96"/>
      <c r="IE45" s="96"/>
      <c r="IF45" s="96"/>
      <c r="IG45" s="96"/>
      <c r="IH45" s="96"/>
      <c r="II45" s="96"/>
      <c r="IJ45" s="96"/>
      <c r="IK45" s="96"/>
      <c r="IL45" s="96"/>
      <c r="IM45" s="96"/>
      <c r="IN45" s="96"/>
      <c r="IO45" s="96"/>
      <c r="IP45" s="96"/>
      <c r="IQ45" s="96"/>
      <c r="IR45" s="96"/>
      <c r="IS45" s="96"/>
      <c r="IT45" s="96"/>
      <c r="IU45" s="96"/>
      <c r="IV45" s="96"/>
    </row>
    <row r="46" spans="1:256" ht="20.100000000000001" customHeight="1" x14ac:dyDescent="0.25">
      <c r="A46" s="97">
        <v>30</v>
      </c>
      <c r="B46" s="1328"/>
      <c r="C46" s="1328"/>
      <c r="D46" s="1328"/>
      <c r="E46" s="1328"/>
      <c r="F46" s="1328"/>
      <c r="G46" s="1329"/>
      <c r="H46" s="1335"/>
      <c r="I46" s="1335"/>
      <c r="J46" s="103"/>
      <c r="K46" s="99"/>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6"/>
      <c r="AY46" s="96"/>
      <c r="AZ46" s="96"/>
      <c r="BA46" s="96"/>
      <c r="BB46" s="96"/>
      <c r="BC46" s="96"/>
      <c r="BD46" s="96"/>
      <c r="BE46" s="96"/>
      <c r="BF46" s="96"/>
      <c r="BG46" s="96"/>
      <c r="BH46" s="96"/>
      <c r="BI46" s="96"/>
      <c r="BJ46" s="96"/>
      <c r="BK46" s="96"/>
      <c r="BL46" s="96"/>
      <c r="BM46" s="96"/>
      <c r="BN46" s="96"/>
      <c r="BO46" s="96"/>
      <c r="BP46" s="96"/>
      <c r="BQ46" s="96"/>
      <c r="BR46" s="96"/>
      <c r="BS46" s="96"/>
      <c r="BT46" s="96"/>
      <c r="BU46" s="96"/>
      <c r="BV46" s="96"/>
      <c r="BW46" s="96"/>
      <c r="BX46" s="96"/>
      <c r="BY46" s="96"/>
      <c r="BZ46" s="96"/>
      <c r="CA46" s="96"/>
      <c r="CB46" s="96"/>
      <c r="CC46" s="96"/>
      <c r="CD46" s="96"/>
      <c r="CE46" s="96"/>
      <c r="CF46" s="96"/>
      <c r="CG46" s="96"/>
      <c r="CH46" s="96"/>
      <c r="CI46" s="96"/>
      <c r="CJ46" s="96"/>
      <c r="CK46" s="96"/>
      <c r="CL46" s="96"/>
      <c r="CM46" s="96"/>
      <c r="CN46" s="96"/>
      <c r="CO46" s="96"/>
      <c r="CP46" s="96"/>
      <c r="CQ46" s="96"/>
      <c r="CR46" s="96"/>
      <c r="CS46" s="96"/>
      <c r="CT46" s="96"/>
      <c r="CU46" s="96"/>
      <c r="CV46" s="96"/>
      <c r="CW46" s="96"/>
      <c r="CX46" s="96"/>
      <c r="CY46" s="96"/>
      <c r="CZ46" s="96"/>
      <c r="DA46" s="96"/>
      <c r="DB46" s="96"/>
      <c r="DC46" s="96"/>
      <c r="DD46" s="96"/>
      <c r="DE46" s="96"/>
      <c r="DF46" s="96"/>
      <c r="DG46" s="96"/>
      <c r="DH46" s="96"/>
      <c r="DI46" s="96"/>
      <c r="DJ46" s="96"/>
      <c r="DK46" s="96"/>
      <c r="DL46" s="96"/>
      <c r="DM46" s="96"/>
      <c r="DN46" s="96"/>
      <c r="DO46" s="96"/>
      <c r="DP46" s="96"/>
      <c r="DQ46" s="96"/>
      <c r="DR46" s="96"/>
      <c r="DS46" s="96"/>
      <c r="DT46" s="96"/>
      <c r="DU46" s="96"/>
      <c r="DV46" s="96"/>
      <c r="DW46" s="96"/>
      <c r="DX46" s="96"/>
      <c r="DY46" s="96"/>
      <c r="DZ46" s="96"/>
      <c r="EA46" s="96"/>
      <c r="EB46" s="96"/>
      <c r="EC46" s="96"/>
      <c r="ED46" s="96"/>
      <c r="EE46" s="96"/>
      <c r="EF46" s="96"/>
      <c r="EG46" s="96"/>
      <c r="EH46" s="96"/>
      <c r="EI46" s="96"/>
      <c r="EJ46" s="96"/>
      <c r="EK46" s="96"/>
      <c r="EL46" s="96"/>
      <c r="EM46" s="96"/>
      <c r="EN46" s="96"/>
      <c r="EO46" s="96"/>
      <c r="EP46" s="96"/>
      <c r="EQ46" s="96"/>
      <c r="ER46" s="96"/>
      <c r="ES46" s="96"/>
      <c r="ET46" s="96"/>
      <c r="EU46" s="96"/>
      <c r="EV46" s="96"/>
      <c r="EW46" s="96"/>
      <c r="EX46" s="96"/>
      <c r="EY46" s="96"/>
      <c r="EZ46" s="96"/>
      <c r="FA46" s="96"/>
      <c r="FB46" s="96"/>
      <c r="FC46" s="96"/>
      <c r="FD46" s="96"/>
      <c r="FE46" s="96"/>
      <c r="FF46" s="96"/>
      <c r="FG46" s="96"/>
      <c r="FH46" s="96"/>
      <c r="FI46" s="96"/>
      <c r="FJ46" s="96"/>
      <c r="FK46" s="96"/>
      <c r="FL46" s="96"/>
      <c r="FM46" s="96"/>
      <c r="FN46" s="96"/>
      <c r="FO46" s="96"/>
      <c r="FP46" s="96"/>
      <c r="FQ46" s="96"/>
      <c r="FR46" s="96"/>
      <c r="FS46" s="96"/>
      <c r="FT46" s="96"/>
      <c r="FU46" s="96"/>
      <c r="FV46" s="96"/>
      <c r="FW46" s="96"/>
      <c r="FX46" s="96"/>
      <c r="FY46" s="96"/>
      <c r="FZ46" s="96"/>
      <c r="GA46" s="96"/>
      <c r="GB46" s="96"/>
      <c r="GC46" s="96"/>
      <c r="GD46" s="96"/>
      <c r="GE46" s="96"/>
      <c r="GF46" s="96"/>
      <c r="GG46" s="96"/>
      <c r="GH46" s="96"/>
      <c r="GI46" s="96"/>
      <c r="GJ46" s="96"/>
      <c r="GK46" s="96"/>
      <c r="GL46" s="96"/>
      <c r="GM46" s="96"/>
      <c r="GN46" s="96"/>
      <c r="GO46" s="96"/>
      <c r="GP46" s="96"/>
      <c r="GQ46" s="96"/>
      <c r="GR46" s="96"/>
      <c r="GS46" s="96"/>
      <c r="GT46" s="96"/>
      <c r="GU46" s="96"/>
      <c r="GV46" s="96"/>
      <c r="GW46" s="96"/>
      <c r="GX46" s="96"/>
      <c r="GY46" s="96"/>
      <c r="GZ46" s="96"/>
      <c r="HA46" s="96"/>
      <c r="HB46" s="96"/>
      <c r="HC46" s="96"/>
      <c r="HD46" s="96"/>
      <c r="HE46" s="96"/>
      <c r="HF46" s="96"/>
      <c r="HG46" s="96"/>
      <c r="HH46" s="96"/>
      <c r="HI46" s="96"/>
      <c r="HJ46" s="96"/>
      <c r="HK46" s="96"/>
      <c r="HL46" s="96"/>
      <c r="HM46" s="96"/>
      <c r="HN46" s="96"/>
      <c r="HO46" s="96"/>
      <c r="HP46" s="96"/>
      <c r="HQ46" s="96"/>
      <c r="HR46" s="96"/>
      <c r="HS46" s="96"/>
      <c r="HT46" s="96"/>
      <c r="HU46" s="96"/>
      <c r="HV46" s="96"/>
      <c r="HW46" s="96"/>
      <c r="HX46" s="96"/>
      <c r="HY46" s="96"/>
      <c r="HZ46" s="96"/>
      <c r="IA46" s="96"/>
      <c r="IB46" s="96"/>
      <c r="IC46" s="96"/>
      <c r="ID46" s="96"/>
      <c r="IE46" s="96"/>
      <c r="IF46" s="96"/>
      <c r="IG46" s="96"/>
      <c r="IH46" s="96"/>
      <c r="II46" s="96"/>
      <c r="IJ46" s="96"/>
      <c r="IK46" s="96"/>
      <c r="IL46" s="96"/>
      <c r="IM46" s="96"/>
      <c r="IN46" s="96"/>
      <c r="IO46" s="96"/>
      <c r="IP46" s="96"/>
      <c r="IQ46" s="96"/>
      <c r="IR46" s="96"/>
      <c r="IS46" s="96"/>
      <c r="IT46" s="96"/>
      <c r="IU46" s="96"/>
      <c r="IV46" s="96"/>
    </row>
    <row r="47" spans="1:256" ht="20.100000000000001" customHeight="1" x14ac:dyDescent="0.25">
      <c r="A47" s="1384" t="s">
        <v>218</v>
      </c>
      <c r="B47" s="1385"/>
      <c r="C47" s="1385"/>
      <c r="D47" s="1385"/>
      <c r="E47" s="1385"/>
      <c r="F47" s="1385"/>
      <c r="G47" s="1385"/>
      <c r="H47" s="1385"/>
      <c r="I47" s="1385"/>
      <c r="J47" s="1385"/>
      <c r="K47" s="1385"/>
    </row>
    <row r="48" spans="1:256" ht="20.100000000000001" customHeight="1" x14ac:dyDescent="0.25">
      <c r="A48" s="1384"/>
      <c r="B48" s="1385"/>
      <c r="C48" s="1385"/>
      <c r="D48" s="1385"/>
      <c r="E48" s="1385"/>
      <c r="F48" s="1385"/>
      <c r="G48" s="1385"/>
      <c r="H48" s="1385"/>
      <c r="I48" s="1385"/>
      <c r="J48" s="1385"/>
      <c r="K48" s="1385"/>
    </row>
    <row r="49" spans="1:11" ht="20.100000000000001" customHeight="1" x14ac:dyDescent="0.25">
      <c r="A49" s="1385"/>
      <c r="B49" s="1385"/>
      <c r="C49" s="1385"/>
      <c r="D49" s="1385"/>
      <c r="E49" s="1385"/>
      <c r="F49" s="1385"/>
      <c r="G49" s="1385"/>
      <c r="H49" s="1385"/>
      <c r="I49" s="1385"/>
      <c r="J49" s="1385"/>
      <c r="K49" s="1385"/>
    </row>
  </sheetData>
  <mergeCells count="136">
    <mergeCell ref="A47:K49"/>
    <mergeCell ref="B45:C45"/>
    <mergeCell ref="D45:E45"/>
    <mergeCell ref="F45:G45"/>
    <mergeCell ref="H45:I45"/>
    <mergeCell ref="B46:C46"/>
    <mergeCell ref="D46:E46"/>
    <mergeCell ref="F46:G46"/>
    <mergeCell ref="H46:I46"/>
    <mergeCell ref="B43:C43"/>
    <mergeCell ref="D43:E43"/>
    <mergeCell ref="F43:G43"/>
    <mergeCell ref="H43:I43"/>
    <mergeCell ref="B44:C44"/>
    <mergeCell ref="D44:E44"/>
    <mergeCell ref="F44:G44"/>
    <mergeCell ref="H44:I44"/>
    <mergeCell ref="B41:C41"/>
    <mergeCell ref="D41:E41"/>
    <mergeCell ref="F41:G41"/>
    <mergeCell ref="H41:I41"/>
    <mergeCell ref="B42:C42"/>
    <mergeCell ref="D42:E42"/>
    <mergeCell ref="F42:G42"/>
    <mergeCell ref="H42:I42"/>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H16:I16"/>
    <mergeCell ref="B17:C17"/>
    <mergeCell ref="D17:E17"/>
    <mergeCell ref="F17:G17"/>
    <mergeCell ref="H17:I17"/>
    <mergeCell ref="B18:C18"/>
    <mergeCell ref="D18:E18"/>
    <mergeCell ref="F18:G18"/>
    <mergeCell ref="H18:I18"/>
    <mergeCell ref="A11:A13"/>
    <mergeCell ref="B11:E13"/>
    <mergeCell ref="F11:F13"/>
    <mergeCell ref="B16:C16"/>
    <mergeCell ref="D16:E16"/>
    <mergeCell ref="F16:G16"/>
    <mergeCell ref="G2:K2"/>
    <mergeCell ref="A3:K3"/>
    <mergeCell ref="A5:A7"/>
    <mergeCell ref="B5:E7"/>
    <mergeCell ref="F5:F7"/>
    <mergeCell ref="A8:A10"/>
    <mergeCell ref="B8:E10"/>
    <mergeCell ref="F8:F10"/>
  </mergeCells>
  <phoneticPr fontId="2"/>
  <printOptions horizontalCentered="1"/>
  <pageMargins left="0.70866141732283472" right="0.70866141732283472" top="0.74803149606299213" bottom="0.74803149606299213" header="0.31496062992125984" footer="0.31496062992125984"/>
  <pageSetup paperSize="9" scale="87" orientation="portrait" verticalDpi="0" r:id="rId1"/>
  <rowBreaks count="1" manualBreakCount="1">
    <brk id="46"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sheetPr>
  <dimension ref="A1:BG55"/>
  <sheetViews>
    <sheetView view="pageBreakPreview" zoomScaleNormal="100" zoomScaleSheetLayoutView="100" workbookViewId="0">
      <selection activeCell="B4" sqref="B4:AH4"/>
    </sheetView>
  </sheetViews>
  <sheetFormatPr defaultColWidth="3.46484375" defaultRowHeight="12.75" x14ac:dyDescent="0.25"/>
  <cols>
    <col min="1" max="1" width="1.265625" style="169" customWidth="1"/>
    <col min="2" max="2" width="3.1328125" style="228" customWidth="1"/>
    <col min="3" max="5" width="3.1328125" style="169" customWidth="1"/>
    <col min="6" max="6" width="7.59765625" style="169" customWidth="1"/>
    <col min="7" max="30" width="3.1328125" style="169" customWidth="1"/>
    <col min="31" max="33" width="3.265625" style="169" customWidth="1"/>
    <col min="34" max="34" width="3.1328125" style="169" customWidth="1"/>
    <col min="35" max="35" width="1.265625" style="169" customWidth="1"/>
    <col min="36" max="256" width="3.46484375" style="169"/>
    <col min="257" max="257" width="1.265625" style="169" customWidth="1"/>
    <col min="258" max="286" width="3.1328125" style="169" customWidth="1"/>
    <col min="287" max="289" width="3.265625" style="169" customWidth="1"/>
    <col min="290" max="290" width="3.1328125" style="169" customWidth="1"/>
    <col min="291" max="291" width="1.265625" style="169" customWidth="1"/>
    <col min="292" max="512" width="3.46484375" style="169"/>
    <col min="513" max="513" width="1.265625" style="169" customWidth="1"/>
    <col min="514" max="542" width="3.1328125" style="169" customWidth="1"/>
    <col min="543" max="545" width="3.265625" style="169" customWidth="1"/>
    <col min="546" max="546" width="3.1328125" style="169" customWidth="1"/>
    <col min="547" max="547" width="1.265625" style="169" customWidth="1"/>
    <col min="548" max="768" width="3.46484375" style="169"/>
    <col min="769" max="769" width="1.265625" style="169" customWidth="1"/>
    <col min="770" max="798" width="3.1328125" style="169" customWidth="1"/>
    <col min="799" max="801" width="3.265625" style="169" customWidth="1"/>
    <col min="802" max="802" width="3.1328125" style="169" customWidth="1"/>
    <col min="803" max="803" width="1.265625" style="169" customWidth="1"/>
    <col min="804" max="1024" width="3.46484375" style="169"/>
    <col min="1025" max="1025" width="1.265625" style="169" customWidth="1"/>
    <col min="1026" max="1054" width="3.1328125" style="169" customWidth="1"/>
    <col min="1055" max="1057" width="3.265625" style="169" customWidth="1"/>
    <col min="1058" max="1058" width="3.1328125" style="169" customWidth="1"/>
    <col min="1059" max="1059" width="1.265625" style="169" customWidth="1"/>
    <col min="1060" max="1280" width="3.46484375" style="169"/>
    <col min="1281" max="1281" width="1.265625" style="169" customWidth="1"/>
    <col min="1282" max="1310" width="3.1328125" style="169" customWidth="1"/>
    <col min="1311" max="1313" width="3.265625" style="169" customWidth="1"/>
    <col min="1314" max="1314" width="3.1328125" style="169" customWidth="1"/>
    <col min="1315" max="1315" width="1.265625" style="169" customWidth="1"/>
    <col min="1316" max="1536" width="3.46484375" style="169"/>
    <col min="1537" max="1537" width="1.265625" style="169" customWidth="1"/>
    <col min="1538" max="1566" width="3.1328125" style="169" customWidth="1"/>
    <col min="1567" max="1569" width="3.265625" style="169" customWidth="1"/>
    <col min="1570" max="1570" width="3.1328125" style="169" customWidth="1"/>
    <col min="1571" max="1571" width="1.265625" style="169" customWidth="1"/>
    <col min="1572" max="1792" width="3.46484375" style="169"/>
    <col min="1793" max="1793" width="1.265625" style="169" customWidth="1"/>
    <col min="1794" max="1822" width="3.1328125" style="169" customWidth="1"/>
    <col min="1823" max="1825" width="3.265625" style="169" customWidth="1"/>
    <col min="1826" max="1826" width="3.1328125" style="169" customWidth="1"/>
    <col min="1827" max="1827" width="1.265625" style="169" customWidth="1"/>
    <col min="1828" max="2048" width="3.46484375" style="169"/>
    <col min="2049" max="2049" width="1.265625" style="169" customWidth="1"/>
    <col min="2050" max="2078" width="3.1328125" style="169" customWidth="1"/>
    <col min="2079" max="2081" width="3.265625" style="169" customWidth="1"/>
    <col min="2082" max="2082" width="3.1328125" style="169" customWidth="1"/>
    <col min="2083" max="2083" width="1.265625" style="169" customWidth="1"/>
    <col min="2084" max="2304" width="3.46484375" style="169"/>
    <col min="2305" max="2305" width="1.265625" style="169" customWidth="1"/>
    <col min="2306" max="2334" width="3.1328125" style="169" customWidth="1"/>
    <col min="2335" max="2337" width="3.265625" style="169" customWidth="1"/>
    <col min="2338" max="2338" width="3.1328125" style="169" customWidth="1"/>
    <col min="2339" max="2339" width="1.265625" style="169" customWidth="1"/>
    <col min="2340" max="2560" width="3.46484375" style="169"/>
    <col min="2561" max="2561" width="1.265625" style="169" customWidth="1"/>
    <col min="2562" max="2590" width="3.1328125" style="169" customWidth="1"/>
    <col min="2591" max="2593" width="3.265625" style="169" customWidth="1"/>
    <col min="2594" max="2594" width="3.1328125" style="169" customWidth="1"/>
    <col min="2595" max="2595" width="1.265625" style="169" customWidth="1"/>
    <col min="2596" max="2816" width="3.46484375" style="169"/>
    <col min="2817" max="2817" width="1.265625" style="169" customWidth="1"/>
    <col min="2818" max="2846" width="3.1328125" style="169" customWidth="1"/>
    <col min="2847" max="2849" width="3.265625" style="169" customWidth="1"/>
    <col min="2850" max="2850" width="3.1328125" style="169" customWidth="1"/>
    <col min="2851" max="2851" width="1.265625" style="169" customWidth="1"/>
    <col min="2852" max="3072" width="3.46484375" style="169"/>
    <col min="3073" max="3073" width="1.265625" style="169" customWidth="1"/>
    <col min="3074" max="3102" width="3.1328125" style="169" customWidth="1"/>
    <col min="3103" max="3105" width="3.265625" style="169" customWidth="1"/>
    <col min="3106" max="3106" width="3.1328125" style="169" customWidth="1"/>
    <col min="3107" max="3107" width="1.265625" style="169" customWidth="1"/>
    <col min="3108" max="3328" width="3.46484375" style="169"/>
    <col min="3329" max="3329" width="1.265625" style="169" customWidth="1"/>
    <col min="3330" max="3358" width="3.1328125" style="169" customWidth="1"/>
    <col min="3359" max="3361" width="3.265625" style="169" customWidth="1"/>
    <col min="3362" max="3362" width="3.1328125" style="169" customWidth="1"/>
    <col min="3363" max="3363" width="1.265625" style="169" customWidth="1"/>
    <col min="3364" max="3584" width="3.46484375" style="169"/>
    <col min="3585" max="3585" width="1.265625" style="169" customWidth="1"/>
    <col min="3586" max="3614" width="3.1328125" style="169" customWidth="1"/>
    <col min="3615" max="3617" width="3.265625" style="169" customWidth="1"/>
    <col min="3618" max="3618" width="3.1328125" style="169" customWidth="1"/>
    <col min="3619" max="3619" width="1.265625" style="169" customWidth="1"/>
    <col min="3620" max="3840" width="3.46484375" style="169"/>
    <col min="3841" max="3841" width="1.265625" style="169" customWidth="1"/>
    <col min="3842" max="3870" width="3.1328125" style="169" customWidth="1"/>
    <col min="3871" max="3873" width="3.265625" style="169" customWidth="1"/>
    <col min="3874" max="3874" width="3.1328125" style="169" customWidth="1"/>
    <col min="3875" max="3875" width="1.265625" style="169" customWidth="1"/>
    <col min="3876" max="4096" width="3.46484375" style="169"/>
    <col min="4097" max="4097" width="1.265625" style="169" customWidth="1"/>
    <col min="4098" max="4126" width="3.1328125" style="169" customWidth="1"/>
    <col min="4127" max="4129" width="3.265625" style="169" customWidth="1"/>
    <col min="4130" max="4130" width="3.1328125" style="169" customWidth="1"/>
    <col min="4131" max="4131" width="1.265625" style="169" customWidth="1"/>
    <col min="4132" max="4352" width="3.46484375" style="169"/>
    <col min="4353" max="4353" width="1.265625" style="169" customWidth="1"/>
    <col min="4354" max="4382" width="3.1328125" style="169" customWidth="1"/>
    <col min="4383" max="4385" width="3.265625" style="169" customWidth="1"/>
    <col min="4386" max="4386" width="3.1328125" style="169" customWidth="1"/>
    <col min="4387" max="4387" width="1.265625" style="169" customWidth="1"/>
    <col min="4388" max="4608" width="3.46484375" style="169"/>
    <col min="4609" max="4609" width="1.265625" style="169" customWidth="1"/>
    <col min="4610" max="4638" width="3.1328125" style="169" customWidth="1"/>
    <col min="4639" max="4641" width="3.265625" style="169" customWidth="1"/>
    <col min="4642" max="4642" width="3.1328125" style="169" customWidth="1"/>
    <col min="4643" max="4643" width="1.265625" style="169" customWidth="1"/>
    <col min="4644" max="4864" width="3.46484375" style="169"/>
    <col min="4865" max="4865" width="1.265625" style="169" customWidth="1"/>
    <col min="4866" max="4894" width="3.1328125" style="169" customWidth="1"/>
    <col min="4895" max="4897" width="3.265625" style="169" customWidth="1"/>
    <col min="4898" max="4898" width="3.1328125" style="169" customWidth="1"/>
    <col min="4899" max="4899" width="1.265625" style="169" customWidth="1"/>
    <col min="4900" max="5120" width="3.46484375" style="169"/>
    <col min="5121" max="5121" width="1.265625" style="169" customWidth="1"/>
    <col min="5122" max="5150" width="3.1328125" style="169" customWidth="1"/>
    <col min="5151" max="5153" width="3.265625" style="169" customWidth="1"/>
    <col min="5154" max="5154" width="3.1328125" style="169" customWidth="1"/>
    <col min="5155" max="5155" width="1.265625" style="169" customWidth="1"/>
    <col min="5156" max="5376" width="3.46484375" style="169"/>
    <col min="5377" max="5377" width="1.265625" style="169" customWidth="1"/>
    <col min="5378" max="5406" width="3.1328125" style="169" customWidth="1"/>
    <col min="5407" max="5409" width="3.265625" style="169" customWidth="1"/>
    <col min="5410" max="5410" width="3.1328125" style="169" customWidth="1"/>
    <col min="5411" max="5411" width="1.265625" style="169" customWidth="1"/>
    <col min="5412" max="5632" width="3.46484375" style="169"/>
    <col min="5633" max="5633" width="1.265625" style="169" customWidth="1"/>
    <col min="5634" max="5662" width="3.1328125" style="169" customWidth="1"/>
    <col min="5663" max="5665" width="3.265625" style="169" customWidth="1"/>
    <col min="5666" max="5666" width="3.1328125" style="169" customWidth="1"/>
    <col min="5667" max="5667" width="1.265625" style="169" customWidth="1"/>
    <col min="5668" max="5888" width="3.46484375" style="169"/>
    <col min="5889" max="5889" width="1.265625" style="169" customWidth="1"/>
    <col min="5890" max="5918" width="3.1328125" style="169" customWidth="1"/>
    <col min="5919" max="5921" width="3.265625" style="169" customWidth="1"/>
    <col min="5922" max="5922" width="3.1328125" style="169" customWidth="1"/>
    <col min="5923" max="5923" width="1.265625" style="169" customWidth="1"/>
    <col min="5924" max="6144" width="3.46484375" style="169"/>
    <col min="6145" max="6145" width="1.265625" style="169" customWidth="1"/>
    <col min="6146" max="6174" width="3.1328125" style="169" customWidth="1"/>
    <col min="6175" max="6177" width="3.265625" style="169" customWidth="1"/>
    <col min="6178" max="6178" width="3.1328125" style="169" customWidth="1"/>
    <col min="6179" max="6179" width="1.265625" style="169" customWidth="1"/>
    <col min="6180" max="6400" width="3.46484375" style="169"/>
    <col min="6401" max="6401" width="1.265625" style="169" customWidth="1"/>
    <col min="6402" max="6430" width="3.1328125" style="169" customWidth="1"/>
    <col min="6431" max="6433" width="3.265625" style="169" customWidth="1"/>
    <col min="6434" max="6434" width="3.1328125" style="169" customWidth="1"/>
    <col min="6435" max="6435" width="1.265625" style="169" customWidth="1"/>
    <col min="6436" max="6656" width="3.46484375" style="169"/>
    <col min="6657" max="6657" width="1.265625" style="169" customWidth="1"/>
    <col min="6658" max="6686" width="3.1328125" style="169" customWidth="1"/>
    <col min="6687" max="6689" width="3.265625" style="169" customWidth="1"/>
    <col min="6690" max="6690" width="3.1328125" style="169" customWidth="1"/>
    <col min="6691" max="6691" width="1.265625" style="169" customWidth="1"/>
    <col min="6692" max="6912" width="3.46484375" style="169"/>
    <col min="6913" max="6913" width="1.265625" style="169" customWidth="1"/>
    <col min="6914" max="6942" width="3.1328125" style="169" customWidth="1"/>
    <col min="6943" max="6945" width="3.265625" style="169" customWidth="1"/>
    <col min="6946" max="6946" width="3.1328125" style="169" customWidth="1"/>
    <col min="6947" max="6947" width="1.265625" style="169" customWidth="1"/>
    <col min="6948" max="7168" width="3.46484375" style="169"/>
    <col min="7169" max="7169" width="1.265625" style="169" customWidth="1"/>
    <col min="7170" max="7198" width="3.1328125" style="169" customWidth="1"/>
    <col min="7199" max="7201" width="3.265625" style="169" customWidth="1"/>
    <col min="7202" max="7202" width="3.1328125" style="169" customWidth="1"/>
    <col min="7203" max="7203" width="1.265625" style="169" customWidth="1"/>
    <col min="7204" max="7424" width="3.46484375" style="169"/>
    <col min="7425" max="7425" width="1.265625" style="169" customWidth="1"/>
    <col min="7426" max="7454" width="3.1328125" style="169" customWidth="1"/>
    <col min="7455" max="7457" width="3.265625" style="169" customWidth="1"/>
    <col min="7458" max="7458" width="3.1328125" style="169" customWidth="1"/>
    <col min="7459" max="7459" width="1.265625" style="169" customWidth="1"/>
    <col min="7460" max="7680" width="3.46484375" style="169"/>
    <col min="7681" max="7681" width="1.265625" style="169" customWidth="1"/>
    <col min="7682" max="7710" width="3.1328125" style="169" customWidth="1"/>
    <col min="7711" max="7713" width="3.265625" style="169" customWidth="1"/>
    <col min="7714" max="7714" width="3.1328125" style="169" customWidth="1"/>
    <col min="7715" max="7715" width="1.265625" style="169" customWidth="1"/>
    <col min="7716" max="7936" width="3.46484375" style="169"/>
    <col min="7937" max="7937" width="1.265625" style="169" customWidth="1"/>
    <col min="7938" max="7966" width="3.1328125" style="169" customWidth="1"/>
    <col min="7967" max="7969" width="3.265625" style="169" customWidth="1"/>
    <col min="7970" max="7970" width="3.1328125" style="169" customWidth="1"/>
    <col min="7971" max="7971" width="1.265625" style="169" customWidth="1"/>
    <col min="7972" max="8192" width="3.46484375" style="169"/>
    <col min="8193" max="8193" width="1.265625" style="169" customWidth="1"/>
    <col min="8194" max="8222" width="3.1328125" style="169" customWidth="1"/>
    <col min="8223" max="8225" width="3.265625" style="169" customWidth="1"/>
    <col min="8226" max="8226" width="3.1328125" style="169" customWidth="1"/>
    <col min="8227" max="8227" width="1.265625" style="169" customWidth="1"/>
    <col min="8228" max="8448" width="3.46484375" style="169"/>
    <col min="8449" max="8449" width="1.265625" style="169" customWidth="1"/>
    <col min="8450" max="8478" width="3.1328125" style="169" customWidth="1"/>
    <col min="8479" max="8481" width="3.265625" style="169" customWidth="1"/>
    <col min="8482" max="8482" width="3.1328125" style="169" customWidth="1"/>
    <col min="8483" max="8483" width="1.265625" style="169" customWidth="1"/>
    <col min="8484" max="8704" width="3.46484375" style="169"/>
    <col min="8705" max="8705" width="1.265625" style="169" customWidth="1"/>
    <col min="8706" max="8734" width="3.1328125" style="169" customWidth="1"/>
    <col min="8735" max="8737" width="3.265625" style="169" customWidth="1"/>
    <col min="8738" max="8738" width="3.1328125" style="169" customWidth="1"/>
    <col min="8739" max="8739" width="1.265625" style="169" customWidth="1"/>
    <col min="8740" max="8960" width="3.46484375" style="169"/>
    <col min="8961" max="8961" width="1.265625" style="169" customWidth="1"/>
    <col min="8962" max="8990" width="3.1328125" style="169" customWidth="1"/>
    <col min="8991" max="8993" width="3.265625" style="169" customWidth="1"/>
    <col min="8994" max="8994" width="3.1328125" style="169" customWidth="1"/>
    <col min="8995" max="8995" width="1.265625" style="169" customWidth="1"/>
    <col min="8996" max="9216" width="3.46484375" style="169"/>
    <col min="9217" max="9217" width="1.265625" style="169" customWidth="1"/>
    <col min="9218" max="9246" width="3.1328125" style="169" customWidth="1"/>
    <col min="9247" max="9249" width="3.265625" style="169" customWidth="1"/>
    <col min="9250" max="9250" width="3.1328125" style="169" customWidth="1"/>
    <col min="9251" max="9251" width="1.265625" style="169" customWidth="1"/>
    <col min="9252" max="9472" width="3.46484375" style="169"/>
    <col min="9473" max="9473" width="1.265625" style="169" customWidth="1"/>
    <col min="9474" max="9502" width="3.1328125" style="169" customWidth="1"/>
    <col min="9503" max="9505" width="3.265625" style="169" customWidth="1"/>
    <col min="9506" max="9506" width="3.1328125" style="169" customWidth="1"/>
    <col min="9507" max="9507" width="1.265625" style="169" customWidth="1"/>
    <col min="9508" max="9728" width="3.46484375" style="169"/>
    <col min="9729" max="9729" width="1.265625" style="169" customWidth="1"/>
    <col min="9730" max="9758" width="3.1328125" style="169" customWidth="1"/>
    <col min="9759" max="9761" width="3.265625" style="169" customWidth="1"/>
    <col min="9762" max="9762" width="3.1328125" style="169" customWidth="1"/>
    <col min="9763" max="9763" width="1.265625" style="169" customWidth="1"/>
    <col min="9764" max="9984" width="3.46484375" style="169"/>
    <col min="9985" max="9985" width="1.265625" style="169" customWidth="1"/>
    <col min="9986" max="10014" width="3.1328125" style="169" customWidth="1"/>
    <col min="10015" max="10017" width="3.265625" style="169" customWidth="1"/>
    <col min="10018" max="10018" width="3.1328125" style="169" customWidth="1"/>
    <col min="10019" max="10019" width="1.265625" style="169" customWidth="1"/>
    <col min="10020" max="10240" width="3.46484375" style="169"/>
    <col min="10241" max="10241" width="1.265625" style="169" customWidth="1"/>
    <col min="10242" max="10270" width="3.1328125" style="169" customWidth="1"/>
    <col min="10271" max="10273" width="3.265625" style="169" customWidth="1"/>
    <col min="10274" max="10274" width="3.1328125" style="169" customWidth="1"/>
    <col min="10275" max="10275" width="1.265625" style="169" customWidth="1"/>
    <col min="10276" max="10496" width="3.46484375" style="169"/>
    <col min="10497" max="10497" width="1.265625" style="169" customWidth="1"/>
    <col min="10498" max="10526" width="3.1328125" style="169" customWidth="1"/>
    <col min="10527" max="10529" width="3.265625" style="169" customWidth="1"/>
    <col min="10530" max="10530" width="3.1328125" style="169" customWidth="1"/>
    <col min="10531" max="10531" width="1.265625" style="169" customWidth="1"/>
    <col min="10532" max="10752" width="3.46484375" style="169"/>
    <col min="10753" max="10753" width="1.265625" style="169" customWidth="1"/>
    <col min="10754" max="10782" width="3.1328125" style="169" customWidth="1"/>
    <col min="10783" max="10785" width="3.265625" style="169" customWidth="1"/>
    <col min="10786" max="10786" width="3.1328125" style="169" customWidth="1"/>
    <col min="10787" max="10787" width="1.265625" style="169" customWidth="1"/>
    <col min="10788" max="11008" width="3.46484375" style="169"/>
    <col min="11009" max="11009" width="1.265625" style="169" customWidth="1"/>
    <col min="11010" max="11038" width="3.1328125" style="169" customWidth="1"/>
    <col min="11039" max="11041" width="3.265625" style="169" customWidth="1"/>
    <col min="11042" max="11042" width="3.1328125" style="169" customWidth="1"/>
    <col min="11043" max="11043" width="1.265625" style="169" customWidth="1"/>
    <col min="11044" max="11264" width="3.46484375" style="169"/>
    <col min="11265" max="11265" width="1.265625" style="169" customWidth="1"/>
    <col min="11266" max="11294" width="3.1328125" style="169" customWidth="1"/>
    <col min="11295" max="11297" width="3.265625" style="169" customWidth="1"/>
    <col min="11298" max="11298" width="3.1328125" style="169" customWidth="1"/>
    <col min="11299" max="11299" width="1.265625" style="169" customWidth="1"/>
    <col min="11300" max="11520" width="3.46484375" style="169"/>
    <col min="11521" max="11521" width="1.265625" style="169" customWidth="1"/>
    <col min="11522" max="11550" width="3.1328125" style="169" customWidth="1"/>
    <col min="11551" max="11553" width="3.265625" style="169" customWidth="1"/>
    <col min="11554" max="11554" width="3.1328125" style="169" customWidth="1"/>
    <col min="11555" max="11555" width="1.265625" style="169" customWidth="1"/>
    <col min="11556" max="11776" width="3.46484375" style="169"/>
    <col min="11777" max="11777" width="1.265625" style="169" customWidth="1"/>
    <col min="11778" max="11806" width="3.1328125" style="169" customWidth="1"/>
    <col min="11807" max="11809" width="3.265625" style="169" customWidth="1"/>
    <col min="11810" max="11810" width="3.1328125" style="169" customWidth="1"/>
    <col min="11811" max="11811" width="1.265625" style="169" customWidth="1"/>
    <col min="11812" max="12032" width="3.46484375" style="169"/>
    <col min="12033" max="12033" width="1.265625" style="169" customWidth="1"/>
    <col min="12034" max="12062" width="3.1328125" style="169" customWidth="1"/>
    <col min="12063" max="12065" width="3.265625" style="169" customWidth="1"/>
    <col min="12066" max="12066" width="3.1328125" style="169" customWidth="1"/>
    <col min="12067" max="12067" width="1.265625" style="169" customWidth="1"/>
    <col min="12068" max="12288" width="3.46484375" style="169"/>
    <col min="12289" max="12289" width="1.265625" style="169" customWidth="1"/>
    <col min="12290" max="12318" width="3.1328125" style="169" customWidth="1"/>
    <col min="12319" max="12321" width="3.265625" style="169" customWidth="1"/>
    <col min="12322" max="12322" width="3.1328125" style="169" customWidth="1"/>
    <col min="12323" max="12323" width="1.265625" style="169" customWidth="1"/>
    <col min="12324" max="12544" width="3.46484375" style="169"/>
    <col min="12545" max="12545" width="1.265625" style="169" customWidth="1"/>
    <col min="12546" max="12574" width="3.1328125" style="169" customWidth="1"/>
    <col min="12575" max="12577" width="3.265625" style="169" customWidth="1"/>
    <col min="12578" max="12578" width="3.1328125" style="169" customWidth="1"/>
    <col min="12579" max="12579" width="1.265625" style="169" customWidth="1"/>
    <col min="12580" max="12800" width="3.46484375" style="169"/>
    <col min="12801" max="12801" width="1.265625" style="169" customWidth="1"/>
    <col min="12802" max="12830" width="3.1328125" style="169" customWidth="1"/>
    <col min="12831" max="12833" width="3.265625" style="169" customWidth="1"/>
    <col min="12834" max="12834" width="3.1328125" style="169" customWidth="1"/>
    <col min="12835" max="12835" width="1.265625" style="169" customWidth="1"/>
    <col min="12836" max="13056" width="3.46484375" style="169"/>
    <col min="13057" max="13057" width="1.265625" style="169" customWidth="1"/>
    <col min="13058" max="13086" width="3.1328125" style="169" customWidth="1"/>
    <col min="13087" max="13089" width="3.265625" style="169" customWidth="1"/>
    <col min="13090" max="13090" width="3.1328125" style="169" customWidth="1"/>
    <col min="13091" max="13091" width="1.265625" style="169" customWidth="1"/>
    <col min="13092" max="13312" width="3.46484375" style="169"/>
    <col min="13313" max="13313" width="1.265625" style="169" customWidth="1"/>
    <col min="13314" max="13342" width="3.1328125" style="169" customWidth="1"/>
    <col min="13343" max="13345" width="3.265625" style="169" customWidth="1"/>
    <col min="13346" max="13346" width="3.1328125" style="169" customWidth="1"/>
    <col min="13347" max="13347" width="1.265625" style="169" customWidth="1"/>
    <col min="13348" max="13568" width="3.46484375" style="169"/>
    <col min="13569" max="13569" width="1.265625" style="169" customWidth="1"/>
    <col min="13570" max="13598" width="3.1328125" style="169" customWidth="1"/>
    <col min="13599" max="13601" width="3.265625" style="169" customWidth="1"/>
    <col min="13602" max="13602" width="3.1328125" style="169" customWidth="1"/>
    <col min="13603" max="13603" width="1.265625" style="169" customWidth="1"/>
    <col min="13604" max="13824" width="3.46484375" style="169"/>
    <col min="13825" max="13825" width="1.265625" style="169" customWidth="1"/>
    <col min="13826" max="13854" width="3.1328125" style="169" customWidth="1"/>
    <col min="13855" max="13857" width="3.265625" style="169" customWidth="1"/>
    <col min="13858" max="13858" width="3.1328125" style="169" customWidth="1"/>
    <col min="13859" max="13859" width="1.265625" style="169" customWidth="1"/>
    <col min="13860" max="14080" width="3.46484375" style="169"/>
    <col min="14081" max="14081" width="1.265625" style="169" customWidth="1"/>
    <col min="14082" max="14110" width="3.1328125" style="169" customWidth="1"/>
    <col min="14111" max="14113" width="3.265625" style="169" customWidth="1"/>
    <col min="14114" max="14114" width="3.1328125" style="169" customWidth="1"/>
    <col min="14115" max="14115" width="1.265625" style="169" customWidth="1"/>
    <col min="14116" max="14336" width="3.46484375" style="169"/>
    <col min="14337" max="14337" width="1.265625" style="169" customWidth="1"/>
    <col min="14338" max="14366" width="3.1328125" style="169" customWidth="1"/>
    <col min="14367" max="14369" width="3.265625" style="169" customWidth="1"/>
    <col min="14370" max="14370" width="3.1328125" style="169" customWidth="1"/>
    <col min="14371" max="14371" width="1.265625" style="169" customWidth="1"/>
    <col min="14372" max="14592" width="3.46484375" style="169"/>
    <col min="14593" max="14593" width="1.265625" style="169" customWidth="1"/>
    <col min="14594" max="14622" width="3.1328125" style="169" customWidth="1"/>
    <col min="14623" max="14625" width="3.265625" style="169" customWidth="1"/>
    <col min="14626" max="14626" width="3.1328125" style="169" customWidth="1"/>
    <col min="14627" max="14627" width="1.265625" style="169" customWidth="1"/>
    <col min="14628" max="14848" width="3.46484375" style="169"/>
    <col min="14849" max="14849" width="1.265625" style="169" customWidth="1"/>
    <col min="14850" max="14878" width="3.1328125" style="169" customWidth="1"/>
    <col min="14879" max="14881" width="3.265625" style="169" customWidth="1"/>
    <col min="14882" max="14882" width="3.1328125" style="169" customWidth="1"/>
    <col min="14883" max="14883" width="1.265625" style="169" customWidth="1"/>
    <col min="14884" max="15104" width="3.46484375" style="169"/>
    <col min="15105" max="15105" width="1.265625" style="169" customWidth="1"/>
    <col min="15106" max="15134" width="3.1328125" style="169" customWidth="1"/>
    <col min="15135" max="15137" width="3.265625" style="169" customWidth="1"/>
    <col min="15138" max="15138" width="3.1328125" style="169" customWidth="1"/>
    <col min="15139" max="15139" width="1.265625" style="169" customWidth="1"/>
    <col min="15140" max="15360" width="3.46484375" style="169"/>
    <col min="15361" max="15361" width="1.265625" style="169" customWidth="1"/>
    <col min="15362" max="15390" width="3.1328125" style="169" customWidth="1"/>
    <col min="15391" max="15393" width="3.265625" style="169" customWidth="1"/>
    <col min="15394" max="15394" width="3.1328125" style="169" customWidth="1"/>
    <col min="15395" max="15395" width="1.265625" style="169" customWidth="1"/>
    <col min="15396" max="15616" width="3.46484375" style="169"/>
    <col min="15617" max="15617" width="1.265625" style="169" customWidth="1"/>
    <col min="15618" max="15646" width="3.1328125" style="169" customWidth="1"/>
    <col min="15647" max="15649" width="3.265625" style="169" customWidth="1"/>
    <col min="15650" max="15650" width="3.1328125" style="169" customWidth="1"/>
    <col min="15651" max="15651" width="1.265625" style="169" customWidth="1"/>
    <col min="15652" max="15872" width="3.46484375" style="169"/>
    <col min="15873" max="15873" width="1.265625" style="169" customWidth="1"/>
    <col min="15874" max="15902" width="3.1328125" style="169" customWidth="1"/>
    <col min="15903" max="15905" width="3.265625" style="169" customWidth="1"/>
    <col min="15906" max="15906" width="3.1328125" style="169" customWidth="1"/>
    <col min="15907" max="15907" width="1.265625" style="169" customWidth="1"/>
    <col min="15908" max="16128" width="3.46484375" style="169"/>
    <col min="16129" max="16129" width="1.265625" style="169" customWidth="1"/>
    <col min="16130" max="16158" width="3.1328125" style="169" customWidth="1"/>
    <col min="16159" max="16161" width="3.265625" style="169" customWidth="1"/>
    <col min="16162" max="16162" width="3.1328125" style="169" customWidth="1"/>
    <col min="16163" max="16163" width="1.265625" style="169" customWidth="1"/>
    <col min="16164" max="16384" width="3.46484375" style="169"/>
  </cols>
  <sheetData>
    <row r="1" spans="2:59" s="164" customFormat="1" x14ac:dyDescent="0.25"/>
    <row r="2" spans="2:59" s="164" customFormat="1" x14ac:dyDescent="0.25">
      <c r="Y2" s="165"/>
      <c r="Z2" s="1010"/>
      <c r="AA2" s="1010"/>
      <c r="AB2" s="165" t="s">
        <v>268</v>
      </c>
      <c r="AC2" s="1010"/>
      <c r="AD2" s="1010"/>
      <c r="AE2" s="165" t="s">
        <v>269</v>
      </c>
      <c r="AF2" s="1010"/>
      <c r="AG2" s="1010"/>
      <c r="AH2" s="165" t="s">
        <v>22</v>
      </c>
    </row>
    <row r="3" spans="2:59" s="164" customFormat="1" x14ac:dyDescent="0.25">
      <c r="AH3" s="165"/>
    </row>
    <row r="4" spans="2:59" s="164" customFormat="1" ht="16.149999999999999" x14ac:dyDescent="0.25">
      <c r="B4" s="1005" t="s">
        <v>270</v>
      </c>
      <c r="C4" s="1005"/>
      <c r="D4" s="1005"/>
      <c r="E4" s="1005"/>
      <c r="F4" s="1005"/>
      <c r="G4" s="1005"/>
      <c r="H4" s="1005"/>
      <c r="I4" s="1005"/>
      <c r="J4" s="1005"/>
      <c r="K4" s="1005"/>
      <c r="L4" s="1005"/>
      <c r="M4" s="1005"/>
      <c r="N4" s="1005"/>
      <c r="O4" s="1005"/>
      <c r="P4" s="1005"/>
      <c r="Q4" s="1005"/>
      <c r="R4" s="1005"/>
      <c r="S4" s="1005"/>
      <c r="T4" s="1005"/>
      <c r="U4" s="1005"/>
      <c r="V4" s="1005"/>
      <c r="W4" s="1005"/>
      <c r="X4" s="1005"/>
      <c r="Y4" s="1005"/>
      <c r="Z4" s="1005"/>
      <c r="AA4" s="1005"/>
      <c r="AB4" s="1005"/>
      <c r="AC4" s="1005"/>
      <c r="AD4" s="1005"/>
      <c r="AE4" s="1005"/>
      <c r="AF4" s="1005"/>
      <c r="AG4" s="1005"/>
      <c r="AH4" s="1005"/>
    </row>
    <row r="5" spans="2:59" s="164" customFormat="1" x14ac:dyDescent="0.25"/>
    <row r="6" spans="2:59" s="164" customFormat="1" ht="21" customHeight="1" x14ac:dyDescent="0.25">
      <c r="B6" s="1388" t="s">
        <v>271</v>
      </c>
      <c r="C6" s="1388"/>
      <c r="D6" s="1388"/>
      <c r="E6" s="1388"/>
      <c r="F6" s="1389"/>
      <c r="G6" s="166"/>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167"/>
      <c r="AH6" s="168"/>
    </row>
    <row r="7" spans="2:59" ht="21" customHeight="1" x14ac:dyDescent="0.25">
      <c r="B7" s="1389" t="s">
        <v>272</v>
      </c>
      <c r="C7" s="1021"/>
      <c r="D7" s="1021"/>
      <c r="E7" s="1021"/>
      <c r="F7" s="1022"/>
      <c r="G7" s="1015" t="s">
        <v>273</v>
      </c>
      <c r="H7" s="1016"/>
      <c r="I7" s="1016"/>
      <c r="J7" s="1016"/>
      <c r="K7" s="1016"/>
      <c r="L7" s="1016"/>
      <c r="M7" s="1016"/>
      <c r="N7" s="1016"/>
      <c r="O7" s="1016"/>
      <c r="P7" s="1016"/>
      <c r="Q7" s="1016"/>
      <c r="R7" s="1016"/>
      <c r="S7" s="1016"/>
      <c r="T7" s="1016"/>
      <c r="U7" s="1016"/>
      <c r="V7" s="1016"/>
      <c r="W7" s="1016"/>
      <c r="X7" s="1016"/>
      <c r="Y7" s="1016"/>
      <c r="Z7" s="1016"/>
      <c r="AA7" s="1016"/>
      <c r="AB7" s="1016"/>
      <c r="AC7" s="1016"/>
      <c r="AD7" s="1016"/>
      <c r="AE7" s="1016"/>
      <c r="AF7" s="1016"/>
      <c r="AG7" s="1016"/>
      <c r="AH7" s="1017"/>
    </row>
    <row r="8" spans="2:59" ht="21" customHeight="1" x14ac:dyDescent="0.25">
      <c r="B8" s="1391" t="s">
        <v>274</v>
      </c>
      <c r="C8" s="1025"/>
      <c r="D8" s="1025"/>
      <c r="E8" s="1025"/>
      <c r="F8" s="1392"/>
      <c r="G8" s="170"/>
      <c r="H8" s="1025" t="s">
        <v>275</v>
      </c>
      <c r="I8" s="1025"/>
      <c r="J8" s="1025"/>
      <c r="K8" s="1025"/>
      <c r="L8" s="1025"/>
      <c r="M8" s="1025"/>
      <c r="N8" s="1025"/>
      <c r="O8" s="1025"/>
      <c r="P8" s="1025"/>
      <c r="Q8" s="1025"/>
      <c r="R8" s="1025"/>
      <c r="S8" s="1025"/>
      <c r="T8" s="171"/>
      <c r="U8" s="172"/>
      <c r="V8" s="173" t="s">
        <v>276</v>
      </c>
      <c r="W8" s="173"/>
      <c r="X8" s="174"/>
      <c r="Y8" s="174"/>
      <c r="Z8" s="174"/>
      <c r="AA8" s="174"/>
      <c r="AB8" s="174"/>
      <c r="AC8" s="174"/>
      <c r="AD8" s="174"/>
      <c r="AE8" s="174"/>
      <c r="AF8" s="174"/>
      <c r="AG8" s="174"/>
      <c r="AH8" s="175"/>
    </row>
    <row r="9" spans="2:59" ht="21" customHeight="1" x14ac:dyDescent="0.25">
      <c r="B9" s="1393"/>
      <c r="C9" s="1394"/>
      <c r="D9" s="1394"/>
      <c r="E9" s="1394"/>
      <c r="F9" s="1394"/>
      <c r="G9" s="176"/>
      <c r="H9" s="164" t="s">
        <v>277</v>
      </c>
      <c r="I9" s="177"/>
      <c r="J9" s="177"/>
      <c r="K9" s="177"/>
      <c r="L9" s="177"/>
      <c r="M9" s="177"/>
      <c r="N9" s="177"/>
      <c r="O9" s="177"/>
      <c r="P9" s="177"/>
      <c r="Q9" s="177"/>
      <c r="R9" s="177"/>
      <c r="S9" s="178"/>
      <c r="T9" s="171"/>
      <c r="U9" s="179"/>
      <c r="V9" s="164"/>
      <c r="W9" s="164"/>
      <c r="X9" s="180"/>
      <c r="Y9" s="180"/>
      <c r="Z9" s="180"/>
      <c r="AA9" s="180"/>
      <c r="AB9" s="180"/>
      <c r="AC9" s="180"/>
      <c r="AD9" s="180"/>
      <c r="AE9" s="180"/>
      <c r="AF9" s="180"/>
      <c r="AG9" s="180"/>
      <c r="AH9" s="181"/>
    </row>
    <row r="10" spans="2:59" ht="21" customHeight="1" x14ac:dyDescent="0.25">
      <c r="B10" s="1391" t="s">
        <v>278</v>
      </c>
      <c r="C10" s="1025"/>
      <c r="D10" s="1025"/>
      <c r="E10" s="1025"/>
      <c r="F10" s="1392"/>
      <c r="G10" s="170"/>
      <c r="H10" s="173" t="s">
        <v>279</v>
      </c>
      <c r="I10" s="182"/>
      <c r="J10" s="182"/>
      <c r="K10" s="182"/>
      <c r="L10" s="182"/>
      <c r="M10" s="182"/>
      <c r="N10" s="182"/>
      <c r="O10" s="182"/>
      <c r="P10" s="182"/>
      <c r="Q10" s="182"/>
      <c r="R10" s="182"/>
      <c r="S10" s="177"/>
      <c r="T10" s="182"/>
      <c r="U10" s="172"/>
      <c r="V10" s="172"/>
      <c r="W10" s="172"/>
      <c r="X10" s="173"/>
      <c r="Y10" s="174"/>
      <c r="Z10" s="174"/>
      <c r="AA10" s="174"/>
      <c r="AB10" s="174"/>
      <c r="AC10" s="174"/>
      <c r="AD10" s="174"/>
      <c r="AE10" s="174"/>
      <c r="AF10" s="174"/>
      <c r="AG10" s="174"/>
      <c r="AH10" s="175"/>
    </row>
    <row r="11" spans="2:59" ht="21" customHeight="1" x14ac:dyDescent="0.25">
      <c r="B11" s="1395"/>
      <c r="C11" s="1396"/>
      <c r="D11" s="1396"/>
      <c r="E11" s="1396"/>
      <c r="F11" s="1397"/>
      <c r="G11" s="183"/>
      <c r="H11" s="184" t="s">
        <v>280</v>
      </c>
      <c r="I11" s="178"/>
      <c r="J11" s="178"/>
      <c r="K11" s="178"/>
      <c r="L11" s="178"/>
      <c r="M11" s="178"/>
      <c r="N11" s="178"/>
      <c r="O11" s="178"/>
      <c r="P11" s="178"/>
      <c r="Q11" s="178"/>
      <c r="R11" s="178"/>
      <c r="S11" s="178"/>
      <c r="T11" s="178"/>
      <c r="U11" s="185"/>
      <c r="V11" s="185"/>
      <c r="W11" s="185"/>
      <c r="X11" s="185"/>
      <c r="Y11" s="185"/>
      <c r="Z11" s="185"/>
      <c r="AA11" s="185"/>
      <c r="AB11" s="185"/>
      <c r="AC11" s="185"/>
      <c r="AD11" s="185"/>
      <c r="AE11" s="185"/>
      <c r="AF11" s="185"/>
      <c r="AG11" s="185"/>
      <c r="AH11" s="186"/>
    </row>
    <row r="12" spans="2:59" ht="13.5" customHeight="1" x14ac:dyDescent="0.25">
      <c r="B12" s="164"/>
      <c r="C12" s="164"/>
      <c r="D12" s="164"/>
      <c r="E12" s="164"/>
      <c r="F12" s="164"/>
      <c r="G12" s="179"/>
      <c r="H12" s="164"/>
      <c r="I12" s="177"/>
      <c r="J12" s="177"/>
      <c r="K12" s="177"/>
      <c r="L12" s="177"/>
      <c r="M12" s="177"/>
      <c r="N12" s="177"/>
      <c r="O12" s="177"/>
      <c r="P12" s="177"/>
      <c r="Q12" s="177"/>
      <c r="R12" s="177"/>
      <c r="S12" s="177"/>
      <c r="T12" s="177"/>
      <c r="U12" s="180"/>
      <c r="V12" s="180"/>
      <c r="W12" s="180"/>
      <c r="X12" s="180"/>
      <c r="Y12" s="180"/>
      <c r="Z12" s="180"/>
      <c r="AA12" s="180"/>
      <c r="AB12" s="180"/>
      <c r="AC12" s="180"/>
      <c r="AD12" s="180"/>
      <c r="AE12" s="180"/>
      <c r="AF12" s="180"/>
      <c r="AG12" s="180"/>
      <c r="AH12" s="180"/>
    </row>
    <row r="13" spans="2:59" ht="21" customHeight="1" x14ac:dyDescent="0.25">
      <c r="B13" s="187" t="s">
        <v>281</v>
      </c>
      <c r="C13" s="173"/>
      <c r="D13" s="173"/>
      <c r="E13" s="173"/>
      <c r="F13" s="173"/>
      <c r="G13" s="172"/>
      <c r="H13" s="173"/>
      <c r="I13" s="182"/>
      <c r="J13" s="182"/>
      <c r="K13" s="182"/>
      <c r="L13" s="182"/>
      <c r="M13" s="182"/>
      <c r="N13" s="182"/>
      <c r="O13" s="182"/>
      <c r="P13" s="182"/>
      <c r="Q13" s="182"/>
      <c r="R13" s="182"/>
      <c r="S13" s="182"/>
      <c r="T13" s="182"/>
      <c r="U13" s="174"/>
      <c r="V13" s="174"/>
      <c r="W13" s="174"/>
      <c r="X13" s="174"/>
      <c r="Y13" s="174"/>
      <c r="Z13" s="174"/>
      <c r="AA13" s="174"/>
      <c r="AB13" s="174"/>
      <c r="AC13" s="174"/>
      <c r="AD13" s="174"/>
      <c r="AE13" s="174"/>
      <c r="AF13" s="174"/>
      <c r="AG13" s="174"/>
      <c r="AH13" s="175"/>
    </row>
    <row r="14" spans="2:59" ht="21" customHeight="1" x14ac:dyDescent="0.25">
      <c r="B14" s="188"/>
      <c r="C14" s="164" t="s">
        <v>282</v>
      </c>
      <c r="D14" s="164"/>
      <c r="E14" s="164"/>
      <c r="F14" s="164"/>
      <c r="G14" s="179"/>
      <c r="H14" s="164"/>
      <c r="I14" s="177"/>
      <c r="J14" s="177"/>
      <c r="K14" s="177"/>
      <c r="L14" s="177"/>
      <c r="M14" s="177"/>
      <c r="N14" s="177"/>
      <c r="O14" s="177"/>
      <c r="P14" s="177"/>
      <c r="Q14" s="177"/>
      <c r="R14" s="177"/>
      <c r="S14" s="177"/>
      <c r="T14" s="177"/>
      <c r="U14" s="180"/>
      <c r="V14" s="180"/>
      <c r="W14" s="180"/>
      <c r="X14" s="180"/>
      <c r="Y14" s="180"/>
      <c r="Z14" s="180"/>
      <c r="AA14" s="180"/>
      <c r="AB14" s="180"/>
      <c r="AC14" s="180"/>
      <c r="AD14" s="180"/>
      <c r="AE14" s="180"/>
      <c r="AF14" s="180"/>
      <c r="AG14" s="180"/>
      <c r="AH14" s="181"/>
    </row>
    <row r="15" spans="2:59" ht="21" customHeight="1" x14ac:dyDescent="0.25">
      <c r="B15" s="189"/>
      <c r="C15" s="1398" t="s">
        <v>283</v>
      </c>
      <c r="D15" s="1398"/>
      <c r="E15" s="1398"/>
      <c r="F15" s="1398"/>
      <c r="G15" s="1398"/>
      <c r="H15" s="1398"/>
      <c r="I15" s="1398"/>
      <c r="J15" s="1398"/>
      <c r="K15" s="1398"/>
      <c r="L15" s="1398"/>
      <c r="M15" s="1398"/>
      <c r="N15" s="1398"/>
      <c r="O15" s="1398"/>
      <c r="P15" s="1398"/>
      <c r="Q15" s="1398"/>
      <c r="R15" s="1398"/>
      <c r="S15" s="1398"/>
      <c r="T15" s="1398"/>
      <c r="U15" s="1398"/>
      <c r="V15" s="1398"/>
      <c r="W15" s="1398"/>
      <c r="X15" s="1398"/>
      <c r="Y15" s="1398"/>
      <c r="Z15" s="1398"/>
      <c r="AA15" s="1386" t="s">
        <v>284</v>
      </c>
      <c r="AB15" s="1386"/>
      <c r="AC15" s="1386"/>
      <c r="AD15" s="1386"/>
      <c r="AE15" s="1386"/>
      <c r="AF15" s="1386"/>
      <c r="AG15" s="1386"/>
      <c r="AH15" s="181"/>
      <c r="AK15" s="190"/>
      <c r="AL15" s="190"/>
      <c r="AM15" s="190"/>
      <c r="AN15" s="190"/>
      <c r="AO15" s="190"/>
      <c r="AP15" s="190"/>
      <c r="AQ15" s="190"/>
      <c r="AR15" s="190"/>
      <c r="AS15" s="190"/>
      <c r="AT15" s="190"/>
      <c r="AU15" s="190"/>
      <c r="AV15" s="190"/>
      <c r="AW15" s="190"/>
      <c r="AX15" s="190"/>
      <c r="AY15" s="190"/>
      <c r="AZ15" s="190"/>
      <c r="BA15" s="190"/>
      <c r="BB15" s="190"/>
      <c r="BC15" s="190"/>
      <c r="BD15" s="190"/>
      <c r="BE15" s="190"/>
      <c r="BF15" s="190"/>
      <c r="BG15" s="190"/>
    </row>
    <row r="16" spans="2:59" ht="21" customHeight="1" x14ac:dyDescent="0.25">
      <c r="B16" s="189"/>
      <c r="C16" s="1387"/>
      <c r="D16" s="1387"/>
      <c r="E16" s="1387"/>
      <c r="F16" s="1387"/>
      <c r="G16" s="1387"/>
      <c r="H16" s="1387"/>
      <c r="I16" s="1387"/>
      <c r="J16" s="1387"/>
      <c r="K16" s="1387"/>
      <c r="L16" s="1387"/>
      <c r="M16" s="1387"/>
      <c r="N16" s="1387"/>
      <c r="O16" s="1387"/>
      <c r="P16" s="1387"/>
      <c r="Q16" s="1387"/>
      <c r="R16" s="1387"/>
      <c r="S16" s="1387"/>
      <c r="T16" s="1387"/>
      <c r="U16" s="1387"/>
      <c r="V16" s="1387"/>
      <c r="W16" s="1387"/>
      <c r="X16" s="1387"/>
      <c r="Y16" s="1387"/>
      <c r="Z16" s="1387"/>
      <c r="AA16" s="191"/>
      <c r="AB16" s="191"/>
      <c r="AC16" s="191"/>
      <c r="AD16" s="191"/>
      <c r="AE16" s="191"/>
      <c r="AF16" s="191"/>
      <c r="AG16" s="191"/>
      <c r="AH16" s="181"/>
      <c r="AK16" s="190"/>
      <c r="AL16" s="190"/>
      <c r="AM16" s="190"/>
      <c r="AN16" s="190"/>
      <c r="AO16" s="190"/>
      <c r="AP16" s="190"/>
      <c r="AQ16" s="190"/>
      <c r="AR16" s="190"/>
      <c r="AS16" s="190"/>
      <c r="AT16" s="190"/>
      <c r="AU16" s="190"/>
      <c r="AV16" s="190"/>
      <c r="AW16" s="190"/>
      <c r="AX16" s="190"/>
      <c r="AY16" s="190"/>
      <c r="AZ16" s="190"/>
      <c r="BA16" s="190"/>
      <c r="BB16" s="190"/>
      <c r="BC16" s="190"/>
      <c r="BD16" s="190"/>
      <c r="BE16" s="190"/>
      <c r="BF16" s="190"/>
      <c r="BG16" s="190"/>
    </row>
    <row r="17" spans="2:59" ht="9" customHeight="1" x14ac:dyDescent="0.25">
      <c r="B17" s="189"/>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74"/>
      <c r="AB17" s="174"/>
      <c r="AC17" s="174"/>
      <c r="AD17" s="174"/>
      <c r="AE17" s="174"/>
      <c r="AF17" s="174"/>
      <c r="AG17" s="174"/>
      <c r="AH17" s="181"/>
      <c r="AK17" s="193"/>
      <c r="AL17" s="193"/>
      <c r="AM17" s="193"/>
      <c r="AN17" s="193"/>
      <c r="AO17" s="193"/>
      <c r="AP17" s="193"/>
      <c r="AQ17" s="193"/>
      <c r="AR17" s="193"/>
      <c r="AS17" s="193"/>
      <c r="AT17" s="193"/>
      <c r="AU17" s="193"/>
      <c r="AV17" s="193"/>
      <c r="AW17" s="193"/>
      <c r="AX17" s="193"/>
      <c r="AY17" s="193"/>
      <c r="AZ17" s="193"/>
      <c r="BA17" s="193"/>
      <c r="BB17" s="193"/>
      <c r="BC17" s="193"/>
      <c r="BD17" s="193"/>
      <c r="BE17" s="193"/>
      <c r="BF17" s="193"/>
      <c r="BG17" s="193"/>
    </row>
    <row r="18" spans="2:59" ht="21" customHeight="1" x14ac:dyDescent="0.25">
      <c r="B18" s="189"/>
      <c r="C18" s="194" t="s">
        <v>285</v>
      </c>
      <c r="D18" s="195"/>
      <c r="E18" s="195"/>
      <c r="F18" s="195"/>
      <c r="G18" s="196"/>
      <c r="H18" s="180"/>
      <c r="I18" s="180"/>
      <c r="J18" s="180"/>
      <c r="K18" s="180"/>
      <c r="L18" s="180"/>
      <c r="M18" s="180"/>
      <c r="N18" s="180"/>
      <c r="O18" s="180"/>
      <c r="P18" s="180"/>
      <c r="Q18" s="180"/>
      <c r="R18" s="180"/>
      <c r="S18" s="180"/>
      <c r="T18" s="180"/>
      <c r="U18" s="180"/>
      <c r="V18" s="180"/>
      <c r="W18" s="180"/>
      <c r="X18" s="180"/>
      <c r="Y18" s="180"/>
      <c r="Z18" s="180"/>
      <c r="AA18" s="180"/>
      <c r="AB18" s="180"/>
      <c r="AC18" s="180"/>
      <c r="AD18" s="180"/>
      <c r="AE18" s="180"/>
      <c r="AF18" s="180"/>
      <c r="AG18" s="180"/>
      <c r="AH18" s="181"/>
    </row>
    <row r="19" spans="2:59" ht="21" customHeight="1" x14ac:dyDescent="0.25">
      <c r="B19" s="189"/>
      <c r="C19" s="1398" t="s">
        <v>286</v>
      </c>
      <c r="D19" s="1398"/>
      <c r="E19" s="1398"/>
      <c r="F19" s="1398"/>
      <c r="G19" s="1398"/>
      <c r="H19" s="1398"/>
      <c r="I19" s="1398"/>
      <c r="J19" s="1398"/>
      <c r="K19" s="1398"/>
      <c r="L19" s="1398"/>
      <c r="M19" s="1398"/>
      <c r="N19" s="1398"/>
      <c r="O19" s="1398"/>
      <c r="P19" s="1398"/>
      <c r="Q19" s="1398"/>
      <c r="R19" s="1398"/>
      <c r="S19" s="1398"/>
      <c r="T19" s="1398"/>
      <c r="U19" s="1398"/>
      <c r="V19" s="1398"/>
      <c r="W19" s="1398"/>
      <c r="X19" s="1398"/>
      <c r="Y19" s="1398"/>
      <c r="Z19" s="1398"/>
      <c r="AA19" s="1386" t="s">
        <v>284</v>
      </c>
      <c r="AB19" s="1386"/>
      <c r="AC19" s="1386"/>
      <c r="AD19" s="1386"/>
      <c r="AE19" s="1386"/>
      <c r="AF19" s="1386"/>
      <c r="AG19" s="1386"/>
      <c r="AH19" s="181"/>
    </row>
    <row r="20" spans="2:59" ht="20.100000000000001" customHeight="1" x14ac:dyDescent="0.25">
      <c r="B20" s="197"/>
      <c r="C20" s="1398"/>
      <c r="D20" s="1398"/>
      <c r="E20" s="1398"/>
      <c r="F20" s="1398"/>
      <c r="G20" s="1398"/>
      <c r="H20" s="1398"/>
      <c r="I20" s="1398"/>
      <c r="J20" s="1398"/>
      <c r="K20" s="1398"/>
      <c r="L20" s="1398"/>
      <c r="M20" s="1398"/>
      <c r="N20" s="1398"/>
      <c r="O20" s="1398"/>
      <c r="P20" s="1398"/>
      <c r="Q20" s="1398"/>
      <c r="R20" s="1398"/>
      <c r="S20" s="1398"/>
      <c r="T20" s="1398"/>
      <c r="U20" s="1398"/>
      <c r="V20" s="1398"/>
      <c r="W20" s="1398"/>
      <c r="X20" s="1398"/>
      <c r="Y20" s="1398"/>
      <c r="Z20" s="1387"/>
      <c r="AA20" s="198"/>
      <c r="AB20" s="198"/>
      <c r="AC20" s="198"/>
      <c r="AD20" s="198"/>
      <c r="AE20" s="198"/>
      <c r="AF20" s="198"/>
      <c r="AG20" s="198"/>
      <c r="AH20" s="199"/>
    </row>
    <row r="21" spans="2:59" s="164" customFormat="1" ht="20.100000000000001" customHeight="1" x14ac:dyDescent="0.25">
      <c r="B21" s="197"/>
      <c r="C21" s="1399" t="s">
        <v>287</v>
      </c>
      <c r="D21" s="1400"/>
      <c r="E21" s="1400"/>
      <c r="F21" s="1400"/>
      <c r="G21" s="1400"/>
      <c r="H21" s="1400"/>
      <c r="I21" s="1400"/>
      <c r="J21" s="1400"/>
      <c r="K21" s="1400"/>
      <c r="L21" s="1400"/>
      <c r="M21" s="170"/>
      <c r="N21" s="173" t="s">
        <v>288</v>
      </c>
      <c r="O21" s="173"/>
      <c r="P21" s="173"/>
      <c r="Q21" s="182"/>
      <c r="R21" s="182"/>
      <c r="S21" s="182"/>
      <c r="T21" s="182"/>
      <c r="U21" s="182"/>
      <c r="V21" s="182"/>
      <c r="W21" s="172"/>
      <c r="X21" s="173" t="s">
        <v>289</v>
      </c>
      <c r="Y21" s="200"/>
      <c r="Z21" s="200"/>
      <c r="AA21" s="182"/>
      <c r="AB21" s="182"/>
      <c r="AC21" s="182"/>
      <c r="AD21" s="182"/>
      <c r="AE21" s="182"/>
      <c r="AF21" s="182"/>
      <c r="AG21" s="201"/>
      <c r="AH21" s="181"/>
    </row>
    <row r="22" spans="2:59" s="164" customFormat="1" ht="20.100000000000001" customHeight="1" x14ac:dyDescent="0.25">
      <c r="B22" s="189"/>
      <c r="C22" s="1401"/>
      <c r="D22" s="1402"/>
      <c r="E22" s="1402"/>
      <c r="F22" s="1402"/>
      <c r="G22" s="1402"/>
      <c r="H22" s="1402"/>
      <c r="I22" s="1402"/>
      <c r="J22" s="1402"/>
      <c r="K22" s="1402"/>
      <c r="L22" s="1402"/>
      <c r="M22" s="183"/>
      <c r="N22" s="184" t="s">
        <v>290</v>
      </c>
      <c r="O22" s="184"/>
      <c r="P22" s="184"/>
      <c r="Q22" s="178"/>
      <c r="R22" s="178"/>
      <c r="S22" s="178"/>
      <c r="T22" s="178"/>
      <c r="U22" s="178"/>
      <c r="V22" s="178"/>
      <c r="W22" s="202"/>
      <c r="X22" s="184" t="s">
        <v>291</v>
      </c>
      <c r="Y22" s="203"/>
      <c r="Z22" s="203"/>
      <c r="AA22" s="178"/>
      <c r="AB22" s="178"/>
      <c r="AC22" s="178"/>
      <c r="AD22" s="178"/>
      <c r="AE22" s="178"/>
      <c r="AF22" s="178"/>
      <c r="AG22" s="194"/>
      <c r="AH22" s="181"/>
    </row>
    <row r="23" spans="2:59" s="164" customFormat="1" ht="9" customHeight="1" x14ac:dyDescent="0.25">
      <c r="B23" s="189"/>
      <c r="C23" s="204"/>
      <c r="D23" s="204"/>
      <c r="E23" s="204"/>
      <c r="F23" s="204"/>
      <c r="G23" s="204"/>
      <c r="H23" s="204"/>
      <c r="I23" s="204"/>
      <c r="J23" s="204"/>
      <c r="K23" s="204"/>
      <c r="L23" s="204"/>
      <c r="M23" s="204"/>
      <c r="N23" s="204"/>
      <c r="O23" s="204"/>
      <c r="P23" s="204"/>
      <c r="Q23" s="204"/>
      <c r="R23" s="204"/>
      <c r="S23" s="204"/>
      <c r="T23" s="204"/>
      <c r="U23" s="204"/>
      <c r="V23" s="204"/>
      <c r="W23" s="204"/>
      <c r="X23" s="204"/>
      <c r="Y23" s="204"/>
      <c r="Z23" s="204"/>
      <c r="AA23" s="171"/>
      <c r="AC23" s="177"/>
      <c r="AD23" s="177"/>
      <c r="AE23" s="177"/>
      <c r="AF23" s="177"/>
      <c r="AG23" s="177"/>
      <c r="AH23" s="181"/>
    </row>
    <row r="24" spans="2:59" s="164" customFormat="1" ht="20.100000000000001" customHeight="1" x14ac:dyDescent="0.25">
      <c r="B24" s="189"/>
      <c r="C24" s="1403" t="s">
        <v>292</v>
      </c>
      <c r="D24" s="1403"/>
      <c r="E24" s="1403"/>
      <c r="F24" s="1403"/>
      <c r="G24" s="1403"/>
      <c r="H24" s="1403"/>
      <c r="I24" s="1403"/>
      <c r="J24" s="1403"/>
      <c r="K24" s="1403"/>
      <c r="L24" s="1403"/>
      <c r="M24" s="1403"/>
      <c r="N24" s="1403"/>
      <c r="O24" s="1403"/>
      <c r="P24" s="1403"/>
      <c r="Q24" s="1403"/>
      <c r="R24" s="1403"/>
      <c r="S24" s="1403"/>
      <c r="T24" s="1403"/>
      <c r="U24" s="1403"/>
      <c r="V24" s="1403"/>
      <c r="W24" s="1403"/>
      <c r="X24" s="1403"/>
      <c r="Y24" s="1403"/>
      <c r="Z24" s="1403"/>
      <c r="AA24" s="180"/>
      <c r="AB24" s="180"/>
      <c r="AC24" s="180"/>
      <c r="AD24" s="180"/>
      <c r="AE24" s="180"/>
      <c r="AF24" s="180"/>
      <c r="AG24" s="180"/>
      <c r="AH24" s="181"/>
    </row>
    <row r="25" spans="2:59" s="164" customFormat="1" ht="20.100000000000001" customHeight="1" x14ac:dyDescent="0.25">
      <c r="B25" s="197"/>
      <c r="C25" s="1390"/>
      <c r="D25" s="1390"/>
      <c r="E25" s="1390"/>
      <c r="F25" s="1390"/>
      <c r="G25" s="1390"/>
      <c r="H25" s="1390"/>
      <c r="I25" s="1390"/>
      <c r="J25" s="1390"/>
      <c r="K25" s="1390"/>
      <c r="L25" s="1390"/>
      <c r="M25" s="1390"/>
      <c r="N25" s="1390"/>
      <c r="O25" s="1390"/>
      <c r="P25" s="1390"/>
      <c r="Q25" s="1390"/>
      <c r="R25" s="1390"/>
      <c r="S25" s="1390"/>
      <c r="T25" s="1390"/>
      <c r="U25" s="1390"/>
      <c r="V25" s="1390"/>
      <c r="W25" s="1390"/>
      <c r="X25" s="1390"/>
      <c r="Y25" s="1390"/>
      <c r="Z25" s="1390"/>
      <c r="AA25" s="197"/>
      <c r="AB25" s="177"/>
      <c r="AC25" s="177"/>
      <c r="AD25" s="177"/>
      <c r="AE25" s="177"/>
      <c r="AF25" s="177"/>
      <c r="AG25" s="177"/>
      <c r="AH25" s="205"/>
    </row>
    <row r="26" spans="2:59" s="164" customFormat="1" ht="9" customHeight="1" x14ac:dyDescent="0.25">
      <c r="B26" s="197"/>
      <c r="C26" s="177"/>
      <c r="D26" s="177"/>
      <c r="E26" s="177"/>
      <c r="F26" s="177"/>
      <c r="G26" s="177"/>
      <c r="H26" s="177"/>
      <c r="I26" s="177"/>
      <c r="J26" s="177"/>
      <c r="K26" s="177"/>
      <c r="L26" s="177"/>
      <c r="M26" s="177"/>
      <c r="N26" s="177"/>
      <c r="O26" s="177"/>
      <c r="P26" s="177"/>
      <c r="Q26" s="177"/>
      <c r="R26" s="177"/>
      <c r="S26" s="177"/>
      <c r="T26" s="177"/>
      <c r="U26" s="177"/>
      <c r="V26" s="177"/>
      <c r="W26" s="177"/>
      <c r="X26" s="177"/>
      <c r="Y26" s="177"/>
      <c r="Z26" s="177"/>
      <c r="AA26" s="177"/>
      <c r="AB26" s="177"/>
      <c r="AC26" s="177"/>
      <c r="AD26" s="177"/>
      <c r="AE26" s="177"/>
      <c r="AF26" s="177"/>
      <c r="AG26" s="177"/>
      <c r="AH26" s="205"/>
    </row>
    <row r="27" spans="2:59" s="164" customFormat="1" ht="24" customHeight="1" x14ac:dyDescent="0.25">
      <c r="B27" s="189"/>
      <c r="C27" s="1398" t="s">
        <v>293</v>
      </c>
      <c r="D27" s="1398"/>
      <c r="E27" s="1398"/>
      <c r="F27" s="1398"/>
      <c r="G27" s="1398"/>
      <c r="H27" s="1398"/>
      <c r="I27" s="1398"/>
      <c r="J27" s="1398"/>
      <c r="K27" s="1404"/>
      <c r="L27" s="1404"/>
      <c r="M27" s="1404"/>
      <c r="N27" s="1404"/>
      <c r="O27" s="1404"/>
      <c r="P27" s="1404"/>
      <c r="Q27" s="1404"/>
      <c r="R27" s="1404" t="s">
        <v>268</v>
      </c>
      <c r="S27" s="1404"/>
      <c r="T27" s="1404"/>
      <c r="U27" s="1404"/>
      <c r="V27" s="1404"/>
      <c r="W27" s="1404"/>
      <c r="X27" s="1404"/>
      <c r="Y27" s="1404"/>
      <c r="Z27" s="1404" t="s">
        <v>294</v>
      </c>
      <c r="AA27" s="1404"/>
      <c r="AB27" s="1404"/>
      <c r="AC27" s="1404"/>
      <c r="AD27" s="1404"/>
      <c r="AE27" s="1404"/>
      <c r="AF27" s="1404"/>
      <c r="AG27" s="1406" t="s">
        <v>22</v>
      </c>
      <c r="AH27" s="181"/>
    </row>
    <row r="28" spans="2:59" s="164" customFormat="1" ht="20.100000000000001" customHeight="1" x14ac:dyDescent="0.25">
      <c r="B28" s="189"/>
      <c r="C28" s="1398"/>
      <c r="D28" s="1398"/>
      <c r="E28" s="1398"/>
      <c r="F28" s="1398"/>
      <c r="G28" s="1398"/>
      <c r="H28" s="1398"/>
      <c r="I28" s="1398"/>
      <c r="J28" s="1398"/>
      <c r="K28" s="1405"/>
      <c r="L28" s="1405"/>
      <c r="M28" s="1405"/>
      <c r="N28" s="1405"/>
      <c r="O28" s="1405"/>
      <c r="P28" s="1405"/>
      <c r="Q28" s="1405"/>
      <c r="R28" s="1405"/>
      <c r="S28" s="1405"/>
      <c r="T28" s="1405"/>
      <c r="U28" s="1405"/>
      <c r="V28" s="1405"/>
      <c r="W28" s="1405"/>
      <c r="X28" s="1405"/>
      <c r="Y28" s="1405"/>
      <c r="Z28" s="1405"/>
      <c r="AA28" s="1405"/>
      <c r="AB28" s="1405"/>
      <c r="AC28" s="1405"/>
      <c r="AD28" s="1405"/>
      <c r="AE28" s="1405"/>
      <c r="AF28" s="1405"/>
      <c r="AG28" s="1407"/>
      <c r="AH28" s="181"/>
    </row>
    <row r="29" spans="2:59" s="164" customFormat="1" ht="13.5" customHeight="1" x14ac:dyDescent="0.25">
      <c r="B29" s="206"/>
      <c r="C29" s="184"/>
      <c r="D29" s="184"/>
      <c r="E29" s="184"/>
      <c r="F29" s="184"/>
      <c r="G29" s="184"/>
      <c r="H29" s="184"/>
      <c r="I29" s="184"/>
      <c r="J29" s="184"/>
      <c r="K29" s="184"/>
      <c r="L29" s="184"/>
      <c r="M29" s="184"/>
      <c r="N29" s="184"/>
      <c r="O29" s="184"/>
      <c r="P29" s="184"/>
      <c r="Q29" s="184"/>
      <c r="R29" s="184"/>
      <c r="S29" s="184"/>
      <c r="T29" s="184"/>
      <c r="U29" s="184"/>
      <c r="V29" s="184"/>
      <c r="W29" s="184"/>
      <c r="X29" s="184"/>
      <c r="Y29" s="184"/>
      <c r="Z29" s="184"/>
      <c r="AA29" s="184"/>
      <c r="AB29" s="184"/>
      <c r="AC29" s="184"/>
      <c r="AD29" s="184"/>
      <c r="AE29" s="184"/>
      <c r="AF29" s="184"/>
      <c r="AG29" s="184"/>
      <c r="AH29" s="207"/>
    </row>
    <row r="30" spans="2:59" s="164" customFormat="1" ht="13.5" customHeight="1" x14ac:dyDescent="0.25"/>
    <row r="31" spans="2:59" s="164" customFormat="1" ht="20.100000000000001" customHeight="1" x14ac:dyDescent="0.25">
      <c r="B31" s="187" t="s">
        <v>295</v>
      </c>
      <c r="C31" s="173"/>
      <c r="D31" s="173"/>
      <c r="E31" s="173"/>
      <c r="F31" s="173"/>
      <c r="G31" s="173"/>
      <c r="H31" s="173"/>
      <c r="I31" s="173"/>
      <c r="J31" s="173"/>
      <c r="K31" s="173"/>
      <c r="L31" s="173"/>
      <c r="M31" s="173"/>
      <c r="N31" s="173"/>
      <c r="O31" s="173"/>
      <c r="P31" s="173"/>
      <c r="Q31" s="173"/>
      <c r="R31" s="173"/>
      <c r="S31" s="173"/>
      <c r="T31" s="173"/>
      <c r="U31" s="173"/>
      <c r="V31" s="173"/>
      <c r="W31" s="173"/>
      <c r="X31" s="173"/>
      <c r="Y31" s="173"/>
      <c r="Z31" s="173"/>
      <c r="AA31" s="173"/>
      <c r="AB31" s="173"/>
      <c r="AC31" s="173"/>
      <c r="AD31" s="173"/>
      <c r="AE31" s="173"/>
      <c r="AF31" s="173"/>
      <c r="AG31" s="173"/>
      <c r="AH31" s="208"/>
    </row>
    <row r="32" spans="2:59" s="164" customFormat="1" ht="20.100000000000001" customHeight="1" x14ac:dyDescent="0.25">
      <c r="B32" s="189"/>
      <c r="C32" s="1408" t="s">
        <v>296</v>
      </c>
      <c r="D32" s="1408"/>
      <c r="E32" s="1408"/>
      <c r="F32" s="1408"/>
      <c r="G32" s="1408"/>
      <c r="H32" s="1408"/>
      <c r="I32" s="1408"/>
      <c r="J32" s="1408"/>
      <c r="K32" s="1408"/>
      <c r="L32" s="1408"/>
      <c r="M32" s="1408"/>
      <c r="N32" s="1408"/>
      <c r="O32" s="1408"/>
      <c r="P32" s="1408"/>
      <c r="Q32" s="1408"/>
      <c r="R32" s="1408"/>
      <c r="S32" s="1408"/>
      <c r="T32" s="1408"/>
      <c r="U32" s="1408"/>
      <c r="V32" s="1408"/>
      <c r="W32" s="1408"/>
      <c r="X32" s="1408"/>
      <c r="Y32" s="1408"/>
      <c r="Z32" s="1408"/>
      <c r="AA32" s="1408"/>
      <c r="AB32" s="1408"/>
      <c r="AC32" s="1408"/>
      <c r="AD32" s="1408"/>
      <c r="AE32" s="1408"/>
      <c r="AF32" s="180"/>
      <c r="AG32" s="180"/>
      <c r="AH32" s="181"/>
    </row>
    <row r="33" spans="1:40" s="164" customFormat="1" ht="20.100000000000001" customHeight="1" x14ac:dyDescent="0.25">
      <c r="B33" s="209"/>
      <c r="C33" s="1409" t="s">
        <v>283</v>
      </c>
      <c r="D33" s="1398"/>
      <c r="E33" s="1398"/>
      <c r="F33" s="1398"/>
      <c r="G33" s="1398"/>
      <c r="H33" s="1398"/>
      <c r="I33" s="1398"/>
      <c r="J33" s="1398"/>
      <c r="K33" s="1398"/>
      <c r="L33" s="1398"/>
      <c r="M33" s="1398"/>
      <c r="N33" s="1398"/>
      <c r="O33" s="1398"/>
      <c r="P33" s="1398"/>
      <c r="Q33" s="1398"/>
      <c r="R33" s="1398"/>
      <c r="S33" s="1398"/>
      <c r="T33" s="1398"/>
      <c r="U33" s="1398"/>
      <c r="V33" s="1398"/>
      <c r="W33" s="1398"/>
      <c r="X33" s="1398"/>
      <c r="Y33" s="1398"/>
      <c r="Z33" s="1398"/>
      <c r="AA33" s="1386" t="s">
        <v>284</v>
      </c>
      <c r="AB33" s="1386"/>
      <c r="AC33" s="1386"/>
      <c r="AD33" s="1386"/>
      <c r="AE33" s="1386"/>
      <c r="AF33" s="1386"/>
      <c r="AG33" s="1386"/>
      <c r="AH33" s="210"/>
    </row>
    <row r="34" spans="1:40" s="164" customFormat="1" ht="20.100000000000001" customHeight="1" x14ac:dyDescent="0.25">
      <c r="B34" s="211"/>
      <c r="C34" s="1409"/>
      <c r="D34" s="1398"/>
      <c r="E34" s="1398"/>
      <c r="F34" s="1398"/>
      <c r="G34" s="1398"/>
      <c r="H34" s="1398"/>
      <c r="I34" s="1398"/>
      <c r="J34" s="1398"/>
      <c r="K34" s="1398"/>
      <c r="L34" s="1398"/>
      <c r="M34" s="1398"/>
      <c r="N34" s="1398"/>
      <c r="O34" s="1398"/>
      <c r="P34" s="1398"/>
      <c r="Q34" s="1398"/>
      <c r="R34" s="1398"/>
      <c r="S34" s="1398"/>
      <c r="T34" s="1398"/>
      <c r="U34" s="1398"/>
      <c r="V34" s="1398"/>
      <c r="W34" s="1398"/>
      <c r="X34" s="1398"/>
      <c r="Y34" s="1398"/>
      <c r="Z34" s="1398"/>
      <c r="AA34" s="212"/>
      <c r="AB34" s="198"/>
      <c r="AC34" s="198"/>
      <c r="AD34" s="198"/>
      <c r="AE34" s="198"/>
      <c r="AF34" s="198"/>
      <c r="AG34" s="213"/>
      <c r="AH34" s="210"/>
    </row>
    <row r="35" spans="1:40" s="164" customFormat="1" ht="9" customHeight="1" x14ac:dyDescent="0.25">
      <c r="B35" s="197"/>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180"/>
      <c r="AB35" s="180"/>
      <c r="AC35" s="180"/>
      <c r="AD35" s="180"/>
      <c r="AE35" s="180"/>
      <c r="AF35" s="180"/>
      <c r="AG35" s="180"/>
      <c r="AH35" s="181"/>
    </row>
    <row r="36" spans="1:40" s="164" customFormat="1" ht="20.100000000000001" customHeight="1" x14ac:dyDescent="0.25">
      <c r="B36" s="197"/>
      <c r="C36" s="1399" t="s">
        <v>287</v>
      </c>
      <c r="D36" s="1400"/>
      <c r="E36" s="1400"/>
      <c r="F36" s="1400"/>
      <c r="G36" s="1400"/>
      <c r="H36" s="1400"/>
      <c r="I36" s="1400"/>
      <c r="J36" s="1400"/>
      <c r="K36" s="1400"/>
      <c r="L36" s="1400"/>
      <c r="M36" s="170"/>
      <c r="N36" s="173" t="s">
        <v>297</v>
      </c>
      <c r="O36" s="173"/>
      <c r="P36" s="173"/>
      <c r="Q36" s="182"/>
      <c r="R36" s="182"/>
      <c r="S36" s="182"/>
      <c r="T36" s="182"/>
      <c r="U36" s="182"/>
      <c r="V36" s="182"/>
      <c r="W36" s="172"/>
      <c r="X36" s="173" t="s">
        <v>289</v>
      </c>
      <c r="Y36" s="200"/>
      <c r="Z36" s="200"/>
      <c r="AA36" s="182"/>
      <c r="AB36" s="182"/>
      <c r="AC36" s="182"/>
      <c r="AD36" s="182"/>
      <c r="AE36" s="182"/>
      <c r="AF36" s="182"/>
      <c r="AG36" s="182"/>
      <c r="AH36" s="210"/>
    </row>
    <row r="37" spans="1:40" s="164" customFormat="1" ht="20.100000000000001" customHeight="1" x14ac:dyDescent="0.25">
      <c r="B37" s="197"/>
      <c r="C37" s="1401"/>
      <c r="D37" s="1402"/>
      <c r="E37" s="1402"/>
      <c r="F37" s="1402"/>
      <c r="G37" s="1402"/>
      <c r="H37" s="1402"/>
      <c r="I37" s="1402"/>
      <c r="J37" s="1402"/>
      <c r="K37" s="1402"/>
      <c r="L37" s="1402"/>
      <c r="M37" s="183"/>
      <c r="N37" s="184" t="s">
        <v>298</v>
      </c>
      <c r="O37" s="184"/>
      <c r="P37" s="184"/>
      <c r="Q37" s="178"/>
      <c r="R37" s="178"/>
      <c r="S37" s="178"/>
      <c r="T37" s="178"/>
      <c r="U37" s="178"/>
      <c r="V37" s="178"/>
      <c r="W37" s="178"/>
      <c r="X37" s="178"/>
      <c r="Y37" s="202"/>
      <c r="Z37" s="184"/>
      <c r="AA37" s="178"/>
      <c r="AB37" s="203"/>
      <c r="AC37" s="203"/>
      <c r="AD37" s="203"/>
      <c r="AE37" s="203"/>
      <c r="AF37" s="203"/>
      <c r="AG37" s="178"/>
      <c r="AH37" s="210"/>
    </row>
    <row r="38" spans="1:40" s="164" customFormat="1" ht="9" customHeight="1" x14ac:dyDescent="0.25">
      <c r="B38" s="197"/>
      <c r="C38" s="214"/>
      <c r="D38" s="214"/>
      <c r="E38" s="214"/>
      <c r="F38" s="214"/>
      <c r="G38" s="214"/>
      <c r="H38" s="214"/>
      <c r="I38" s="214"/>
      <c r="J38" s="214"/>
      <c r="K38" s="214"/>
      <c r="L38" s="214"/>
      <c r="M38" s="179"/>
      <c r="Q38" s="177"/>
      <c r="R38" s="177"/>
      <c r="S38" s="177"/>
      <c r="T38" s="177"/>
      <c r="U38" s="177"/>
      <c r="V38" s="177"/>
      <c r="W38" s="177"/>
      <c r="X38" s="177"/>
      <c r="Y38" s="179"/>
      <c r="AA38" s="177"/>
      <c r="AB38" s="177"/>
      <c r="AC38" s="177"/>
      <c r="AD38" s="177"/>
      <c r="AE38" s="177"/>
      <c r="AF38" s="177"/>
      <c r="AG38" s="177"/>
      <c r="AH38" s="181"/>
    </row>
    <row r="39" spans="1:40" s="164" customFormat="1" ht="20.100000000000001" customHeight="1" x14ac:dyDescent="0.25">
      <c r="B39" s="189"/>
      <c r="C39" s="1398" t="s">
        <v>299</v>
      </c>
      <c r="D39" s="1398"/>
      <c r="E39" s="1398"/>
      <c r="F39" s="1398"/>
      <c r="G39" s="1398"/>
      <c r="H39" s="1398"/>
      <c r="I39" s="1398"/>
      <c r="J39" s="1398"/>
      <c r="K39" s="1413"/>
      <c r="L39" s="1414"/>
      <c r="M39" s="1414"/>
      <c r="N39" s="1414"/>
      <c r="O39" s="1414"/>
      <c r="P39" s="1414"/>
      <c r="Q39" s="1414"/>
      <c r="R39" s="215" t="s">
        <v>268</v>
      </c>
      <c r="S39" s="1414"/>
      <c r="T39" s="1414"/>
      <c r="U39" s="1414"/>
      <c r="V39" s="1414"/>
      <c r="W39" s="1414"/>
      <c r="X39" s="1414"/>
      <c r="Y39" s="1414"/>
      <c r="Z39" s="215" t="s">
        <v>294</v>
      </c>
      <c r="AA39" s="1414"/>
      <c r="AB39" s="1414"/>
      <c r="AC39" s="1414"/>
      <c r="AD39" s="1414"/>
      <c r="AE39" s="1414"/>
      <c r="AF39" s="1414"/>
      <c r="AG39" s="216" t="s">
        <v>22</v>
      </c>
      <c r="AH39" s="217"/>
    </row>
    <row r="40" spans="1:40" s="164" customFormat="1" ht="10.5" customHeight="1" x14ac:dyDescent="0.25">
      <c r="B40" s="218"/>
      <c r="C40" s="204"/>
      <c r="D40" s="204"/>
      <c r="E40" s="204"/>
      <c r="F40" s="204"/>
      <c r="G40" s="204"/>
      <c r="H40" s="204"/>
      <c r="I40" s="204"/>
      <c r="J40" s="204"/>
      <c r="K40" s="219"/>
      <c r="L40" s="219"/>
      <c r="M40" s="219"/>
      <c r="N40" s="219"/>
      <c r="O40" s="219"/>
      <c r="P40" s="219"/>
      <c r="Q40" s="219"/>
      <c r="R40" s="219"/>
      <c r="S40" s="219"/>
      <c r="T40" s="219"/>
      <c r="U40" s="219"/>
      <c r="V40" s="219"/>
      <c r="W40" s="219"/>
      <c r="X40" s="219"/>
      <c r="Y40" s="219"/>
      <c r="Z40" s="219"/>
      <c r="AA40" s="219"/>
      <c r="AB40" s="219"/>
      <c r="AC40" s="219"/>
      <c r="AD40" s="219"/>
      <c r="AE40" s="219"/>
      <c r="AF40" s="219"/>
      <c r="AG40" s="219"/>
      <c r="AH40" s="220"/>
    </row>
    <row r="41" spans="1:40" s="164" customFormat="1" ht="6" customHeight="1" x14ac:dyDescent="0.25">
      <c r="B41" s="214"/>
      <c r="C41" s="214"/>
      <c r="D41" s="214"/>
      <c r="E41" s="214"/>
      <c r="F41" s="214"/>
      <c r="X41" s="221"/>
      <c r="Y41" s="221"/>
    </row>
    <row r="42" spans="1:40" s="164" customFormat="1" x14ac:dyDescent="0.25">
      <c r="B42" s="1410" t="s">
        <v>264</v>
      </c>
      <c r="C42" s="1410"/>
      <c r="D42" s="222" t="s">
        <v>300</v>
      </c>
      <c r="E42" s="223"/>
      <c r="F42" s="223"/>
      <c r="G42" s="223"/>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row>
    <row r="43" spans="1:40" s="164" customFormat="1" ht="13.5" customHeight="1" x14ac:dyDescent="0.25">
      <c r="B43" s="1410" t="s">
        <v>265</v>
      </c>
      <c r="C43" s="1410"/>
      <c r="D43" s="222" t="s">
        <v>301</v>
      </c>
      <c r="E43" s="222"/>
      <c r="F43" s="222"/>
      <c r="G43" s="222"/>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row>
    <row r="44" spans="1:40" s="164" customFormat="1" x14ac:dyDescent="0.25">
      <c r="B44" s="1410" t="s">
        <v>266</v>
      </c>
      <c r="C44" s="1410"/>
      <c r="D44" s="224" t="s">
        <v>302</v>
      </c>
      <c r="E44" s="225"/>
      <c r="F44" s="225"/>
      <c r="G44" s="225"/>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row>
    <row r="45" spans="1:40" ht="13.5" customHeight="1" x14ac:dyDescent="0.25">
      <c r="B45" s="1410" t="s">
        <v>267</v>
      </c>
      <c r="C45" s="1410"/>
      <c r="D45" s="222" t="s">
        <v>303</v>
      </c>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row>
    <row r="46" spans="1:40" s="226" customFormat="1" x14ac:dyDescent="0.25">
      <c r="B46" s="179"/>
      <c r="C46" s="177"/>
      <c r="D46" s="222" t="s">
        <v>304</v>
      </c>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D46" s="223"/>
      <c r="AE46" s="223"/>
      <c r="AF46" s="223"/>
      <c r="AG46" s="223"/>
      <c r="AH46" s="223"/>
    </row>
    <row r="47" spans="1:40" s="226" customFormat="1" ht="13.5" customHeight="1" x14ac:dyDescent="0.25">
      <c r="A47" s="171"/>
      <c r="B47" s="227" t="s">
        <v>305</v>
      </c>
      <c r="C47" s="227"/>
      <c r="D47" s="1411" t="s">
        <v>306</v>
      </c>
      <c r="E47" s="1411"/>
      <c r="F47" s="1411"/>
      <c r="G47" s="1411"/>
      <c r="H47" s="1411"/>
      <c r="I47" s="1411"/>
      <c r="J47" s="1411"/>
      <c r="K47" s="1411"/>
      <c r="L47" s="1411"/>
      <c r="M47" s="1411"/>
      <c r="N47" s="1411"/>
      <c r="O47" s="1411"/>
      <c r="P47" s="1411"/>
      <c r="Q47" s="1411"/>
      <c r="R47" s="1411"/>
      <c r="S47" s="1411"/>
      <c r="T47" s="1411"/>
      <c r="U47" s="1411"/>
      <c r="V47" s="1411"/>
      <c r="W47" s="1411"/>
      <c r="X47" s="1411"/>
      <c r="Y47" s="1411"/>
      <c r="Z47" s="1411"/>
      <c r="AA47" s="1411"/>
      <c r="AB47" s="1411"/>
      <c r="AC47" s="1411"/>
      <c r="AD47" s="1411"/>
      <c r="AE47" s="1411"/>
      <c r="AF47" s="1411"/>
      <c r="AG47" s="1411"/>
      <c r="AH47" s="1411"/>
      <c r="AI47" s="171"/>
      <c r="AJ47" s="171"/>
      <c r="AK47" s="171"/>
      <c r="AL47" s="171"/>
      <c r="AM47" s="171"/>
      <c r="AN47" s="171"/>
    </row>
    <row r="48" spans="1:40" s="226" customFormat="1" ht="12.75" customHeight="1" x14ac:dyDescent="0.25">
      <c r="A48" s="171"/>
      <c r="B48" s="227" t="s">
        <v>307</v>
      </c>
      <c r="C48" s="171"/>
      <c r="D48" s="1412" t="s">
        <v>308</v>
      </c>
      <c r="E48" s="1412"/>
      <c r="F48" s="1412"/>
      <c r="G48" s="1412"/>
      <c r="H48" s="1412"/>
      <c r="I48" s="1412"/>
      <c r="J48" s="1412"/>
      <c r="K48" s="1412"/>
      <c r="L48" s="1412"/>
      <c r="M48" s="1412"/>
      <c r="N48" s="1412"/>
      <c r="O48" s="1412"/>
      <c r="P48" s="1412"/>
      <c r="Q48" s="1412"/>
      <c r="R48" s="1412"/>
      <c r="S48" s="1412"/>
      <c r="T48" s="1412"/>
      <c r="U48" s="1412"/>
      <c r="V48" s="1412"/>
      <c r="W48" s="1412"/>
      <c r="X48" s="1412"/>
      <c r="Y48" s="1412"/>
      <c r="Z48" s="1412"/>
      <c r="AA48" s="1412"/>
      <c r="AB48" s="1412"/>
      <c r="AC48" s="1412"/>
      <c r="AD48" s="1412"/>
      <c r="AE48" s="1412"/>
      <c r="AF48" s="1412"/>
      <c r="AG48" s="1412"/>
      <c r="AH48" s="1412"/>
      <c r="AI48" s="171"/>
      <c r="AJ48" s="171"/>
      <c r="AK48" s="171"/>
      <c r="AL48" s="171"/>
      <c r="AM48" s="171"/>
      <c r="AN48" s="171"/>
    </row>
    <row r="49" spans="1:40" s="226" customFormat="1" x14ac:dyDescent="0.25">
      <c r="A49" s="171"/>
      <c r="B49" s="171"/>
      <c r="C49" s="171"/>
      <c r="D49" s="227" t="s">
        <v>309</v>
      </c>
      <c r="E49" s="171"/>
      <c r="F49" s="171"/>
      <c r="G49" s="171"/>
      <c r="H49" s="171"/>
      <c r="I49" s="171"/>
      <c r="J49" s="171"/>
      <c r="K49" s="171"/>
      <c r="L49" s="171"/>
      <c r="M49" s="171"/>
      <c r="N49" s="171"/>
      <c r="O49" s="171"/>
      <c r="P49" s="171"/>
      <c r="Q49" s="171"/>
      <c r="R49" s="171"/>
      <c r="S49" s="171"/>
      <c r="T49" s="171"/>
      <c r="U49" s="171"/>
      <c r="V49" s="171"/>
      <c r="W49" s="171"/>
      <c r="X49" s="171"/>
      <c r="Y49" s="171"/>
      <c r="Z49" s="171"/>
      <c r="AA49" s="171"/>
      <c r="AB49" s="171"/>
      <c r="AC49" s="171"/>
      <c r="AD49" s="171"/>
      <c r="AE49" s="171"/>
      <c r="AF49" s="171"/>
      <c r="AG49" s="171"/>
      <c r="AH49" s="171"/>
      <c r="AI49" s="171"/>
      <c r="AJ49" s="171"/>
      <c r="AK49" s="171"/>
      <c r="AL49" s="171"/>
      <c r="AM49" s="171"/>
      <c r="AN49" s="171"/>
    </row>
    <row r="50" spans="1:40" s="226" customFormat="1" x14ac:dyDescent="0.25">
      <c r="A50" s="171"/>
      <c r="B50" s="171"/>
      <c r="C50" s="171"/>
      <c r="D50" s="171"/>
      <c r="E50" s="171"/>
      <c r="F50" s="171"/>
      <c r="G50" s="171"/>
      <c r="H50" s="171"/>
      <c r="I50" s="171"/>
      <c r="J50" s="171"/>
      <c r="K50" s="171"/>
      <c r="L50" s="171"/>
      <c r="M50" s="171"/>
      <c r="N50" s="171"/>
      <c r="O50" s="171"/>
      <c r="P50" s="171"/>
      <c r="Q50" s="171"/>
      <c r="R50" s="171"/>
      <c r="S50" s="171"/>
      <c r="T50" s="171"/>
      <c r="U50" s="171"/>
      <c r="V50" s="171"/>
      <c r="W50" s="171"/>
      <c r="X50" s="171"/>
      <c r="Y50" s="171"/>
      <c r="Z50" s="171"/>
      <c r="AA50" s="171"/>
      <c r="AB50" s="171"/>
      <c r="AC50" s="171"/>
      <c r="AD50" s="171"/>
      <c r="AE50" s="171"/>
      <c r="AF50" s="171"/>
      <c r="AG50" s="171"/>
      <c r="AH50" s="171"/>
      <c r="AI50" s="171"/>
      <c r="AJ50" s="171"/>
      <c r="AK50" s="171"/>
      <c r="AL50" s="171"/>
      <c r="AM50" s="171"/>
      <c r="AN50" s="171"/>
    </row>
    <row r="51" spans="1:40" ht="156" customHeight="1" x14ac:dyDescent="0.25">
      <c r="A51" s="171"/>
      <c r="B51" s="171"/>
      <c r="C51" s="171"/>
      <c r="D51" s="171"/>
      <c r="E51" s="171"/>
      <c r="F51" s="171"/>
      <c r="G51" s="171"/>
      <c r="H51" s="171"/>
      <c r="I51" s="171"/>
      <c r="J51" s="171"/>
      <c r="K51" s="171"/>
      <c r="L51" s="171"/>
      <c r="M51" s="171"/>
      <c r="N51" s="171"/>
      <c r="O51" s="171"/>
      <c r="P51" s="171"/>
      <c r="Q51" s="171"/>
      <c r="R51" s="171"/>
      <c r="S51" s="171"/>
      <c r="T51" s="171"/>
      <c r="U51" s="171"/>
      <c r="V51" s="171"/>
      <c r="W51" s="171"/>
      <c r="X51" s="171"/>
      <c r="Y51" s="171"/>
      <c r="Z51" s="171"/>
      <c r="AA51" s="171"/>
      <c r="AB51" s="171"/>
      <c r="AC51" s="171"/>
      <c r="AD51" s="171"/>
      <c r="AE51" s="171"/>
      <c r="AF51" s="171"/>
      <c r="AG51" s="171"/>
      <c r="AH51" s="171"/>
      <c r="AI51" s="171"/>
      <c r="AJ51" s="171"/>
      <c r="AK51" s="171"/>
      <c r="AL51" s="171"/>
      <c r="AM51" s="171"/>
      <c r="AN51" s="171"/>
    </row>
    <row r="52" spans="1:40" x14ac:dyDescent="0.25">
      <c r="A52" s="171"/>
      <c r="B52" s="171"/>
      <c r="C52" s="171"/>
      <c r="D52" s="171"/>
      <c r="E52" s="171"/>
      <c r="F52" s="171"/>
      <c r="G52" s="171"/>
      <c r="H52" s="171"/>
      <c r="I52" s="171"/>
      <c r="J52" s="171"/>
      <c r="K52" s="171"/>
      <c r="L52" s="171"/>
      <c r="M52" s="171"/>
      <c r="N52" s="171"/>
      <c r="O52" s="171"/>
      <c r="P52" s="171"/>
      <c r="Q52" s="171"/>
      <c r="R52" s="171"/>
      <c r="S52" s="171"/>
      <c r="T52" s="171"/>
      <c r="U52" s="171"/>
      <c r="V52" s="171"/>
      <c r="W52" s="171"/>
      <c r="X52" s="171"/>
      <c r="Y52" s="171"/>
      <c r="Z52" s="171"/>
      <c r="AA52" s="171"/>
      <c r="AB52" s="171"/>
      <c r="AC52" s="171"/>
      <c r="AD52" s="171"/>
      <c r="AE52" s="171"/>
      <c r="AF52" s="171"/>
      <c r="AG52" s="171"/>
      <c r="AH52" s="171"/>
      <c r="AI52" s="171"/>
      <c r="AJ52" s="171"/>
      <c r="AK52" s="171"/>
      <c r="AL52" s="171"/>
      <c r="AM52" s="171"/>
      <c r="AN52" s="171"/>
    </row>
    <row r="53" spans="1:40" x14ac:dyDescent="0.25">
      <c r="A53" s="171"/>
      <c r="B53" s="171"/>
      <c r="C53" s="171"/>
      <c r="D53" s="171"/>
      <c r="E53" s="171"/>
      <c r="F53" s="171"/>
      <c r="G53" s="171"/>
      <c r="H53" s="171"/>
      <c r="I53" s="171"/>
      <c r="J53" s="171"/>
      <c r="K53" s="171"/>
      <c r="L53" s="171"/>
      <c r="M53" s="171"/>
      <c r="N53" s="171"/>
      <c r="O53" s="171"/>
      <c r="P53" s="171"/>
      <c r="Q53" s="171"/>
      <c r="R53" s="171"/>
      <c r="S53" s="171"/>
      <c r="T53" s="171"/>
      <c r="U53" s="171"/>
      <c r="V53" s="171"/>
      <c r="W53" s="171"/>
      <c r="X53" s="171"/>
      <c r="Y53" s="171"/>
      <c r="Z53" s="171"/>
      <c r="AA53" s="171"/>
      <c r="AB53" s="171"/>
      <c r="AC53" s="171"/>
      <c r="AD53" s="171"/>
      <c r="AE53" s="171"/>
      <c r="AF53" s="171"/>
      <c r="AG53" s="171"/>
      <c r="AH53" s="171"/>
      <c r="AI53" s="171"/>
      <c r="AJ53" s="171"/>
      <c r="AK53" s="171"/>
      <c r="AL53" s="171"/>
      <c r="AM53" s="171"/>
      <c r="AN53" s="171"/>
    </row>
    <row r="54" spans="1:40" x14ac:dyDescent="0.25">
      <c r="A54" s="171"/>
      <c r="B54" s="171"/>
      <c r="C54" s="171"/>
      <c r="D54" s="171"/>
      <c r="E54" s="171"/>
      <c r="F54" s="171"/>
      <c r="G54" s="171"/>
      <c r="H54" s="171"/>
      <c r="I54" s="171"/>
      <c r="J54" s="171"/>
      <c r="K54" s="171"/>
      <c r="L54" s="171"/>
      <c r="M54" s="171"/>
      <c r="N54" s="171"/>
      <c r="O54" s="171"/>
      <c r="P54" s="171"/>
      <c r="Q54" s="171"/>
      <c r="R54" s="171"/>
      <c r="S54" s="171"/>
      <c r="T54" s="171"/>
      <c r="U54" s="171"/>
      <c r="V54" s="171"/>
      <c r="W54" s="171"/>
      <c r="X54" s="171"/>
      <c r="Y54" s="171"/>
      <c r="Z54" s="171"/>
      <c r="AA54" s="171"/>
      <c r="AB54" s="171"/>
      <c r="AC54" s="171"/>
      <c r="AD54" s="171"/>
      <c r="AE54" s="171"/>
      <c r="AF54" s="171"/>
      <c r="AG54" s="171"/>
      <c r="AH54" s="171"/>
      <c r="AI54" s="171"/>
      <c r="AJ54" s="171"/>
      <c r="AK54" s="171"/>
      <c r="AL54" s="171"/>
      <c r="AM54" s="171"/>
      <c r="AN54" s="171"/>
    </row>
    <row r="55" spans="1:40" x14ac:dyDescent="0.25">
      <c r="A55" s="171"/>
      <c r="B55" s="171"/>
      <c r="C55" s="171"/>
      <c r="D55" s="171"/>
      <c r="E55" s="171"/>
      <c r="F55" s="171"/>
      <c r="G55" s="171"/>
      <c r="H55" s="171"/>
      <c r="I55" s="171"/>
      <c r="J55" s="171"/>
      <c r="K55" s="171"/>
      <c r="L55" s="171"/>
      <c r="M55" s="171"/>
      <c r="N55" s="171"/>
      <c r="O55" s="171"/>
      <c r="P55" s="171"/>
      <c r="Q55" s="171"/>
      <c r="R55" s="171"/>
      <c r="S55" s="171"/>
      <c r="T55" s="171"/>
      <c r="U55" s="171"/>
      <c r="V55" s="171"/>
      <c r="W55" s="171"/>
      <c r="X55" s="171"/>
      <c r="Y55" s="171"/>
      <c r="Z55" s="171"/>
      <c r="AA55" s="171"/>
      <c r="AB55" s="171"/>
      <c r="AC55" s="171"/>
      <c r="AD55" s="171"/>
      <c r="AE55" s="171"/>
      <c r="AF55" s="171"/>
      <c r="AG55" s="171"/>
      <c r="AH55" s="171"/>
      <c r="AI55" s="171"/>
      <c r="AJ55" s="171"/>
      <c r="AK55" s="171"/>
      <c r="AL55" s="171"/>
      <c r="AM55" s="171"/>
      <c r="AN55" s="171"/>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2"/>
  <pageMargins left="0.7" right="0.7" top="0.75" bottom="0.75" header="0.3" footer="0.3"/>
  <pageSetup paperSize="9" scale="80"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800-00000000000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sheetPr>
  <dimension ref="A1:H32"/>
  <sheetViews>
    <sheetView view="pageBreakPreview" zoomScaleNormal="70" zoomScaleSheetLayoutView="100" workbookViewId="0">
      <selection activeCell="A4" sqref="A4:H4"/>
    </sheetView>
  </sheetViews>
  <sheetFormatPr defaultColWidth="8.1328125" defaultRowHeight="12.75" x14ac:dyDescent="0.25"/>
  <cols>
    <col min="1" max="1" width="10.1328125" style="9" customWidth="1"/>
    <col min="2" max="2" width="17.3984375" style="9" customWidth="1"/>
    <col min="3" max="3" width="11.59765625" style="9" customWidth="1"/>
    <col min="4" max="7" width="10.1328125" style="9" customWidth="1"/>
    <col min="8" max="8" width="16.265625" style="9" customWidth="1"/>
    <col min="9" max="256" width="8.1328125" style="9"/>
    <col min="257" max="264" width="10.1328125" style="9" customWidth="1"/>
    <col min="265" max="512" width="8.1328125" style="9"/>
    <col min="513" max="520" width="10.1328125" style="9" customWidth="1"/>
    <col min="521" max="768" width="8.1328125" style="9"/>
    <col min="769" max="776" width="10.1328125" style="9" customWidth="1"/>
    <col min="777" max="1024" width="8.1328125" style="9"/>
    <col min="1025" max="1032" width="10.1328125" style="9" customWidth="1"/>
    <col min="1033" max="1280" width="8.1328125" style="9"/>
    <col min="1281" max="1288" width="10.1328125" style="9" customWidth="1"/>
    <col min="1289" max="1536" width="8.1328125" style="9"/>
    <col min="1537" max="1544" width="10.1328125" style="9" customWidth="1"/>
    <col min="1545" max="1792" width="8.1328125" style="9"/>
    <col min="1793" max="1800" width="10.1328125" style="9" customWidth="1"/>
    <col min="1801" max="2048" width="8.1328125" style="9"/>
    <col min="2049" max="2056" width="10.1328125" style="9" customWidth="1"/>
    <col min="2057" max="2304" width="8.1328125" style="9"/>
    <col min="2305" max="2312" width="10.1328125" style="9" customWidth="1"/>
    <col min="2313" max="2560" width="8.1328125" style="9"/>
    <col min="2561" max="2568" width="10.1328125" style="9" customWidth="1"/>
    <col min="2569" max="2816" width="8.1328125" style="9"/>
    <col min="2817" max="2824" width="10.1328125" style="9" customWidth="1"/>
    <col min="2825" max="3072" width="8.1328125" style="9"/>
    <col min="3073" max="3080" width="10.1328125" style="9" customWidth="1"/>
    <col min="3081" max="3328" width="8.1328125" style="9"/>
    <col min="3329" max="3336" width="10.1328125" style="9" customWidth="1"/>
    <col min="3337" max="3584" width="8.1328125" style="9"/>
    <col min="3585" max="3592" width="10.1328125" style="9" customWidth="1"/>
    <col min="3593" max="3840" width="8.1328125" style="9"/>
    <col min="3841" max="3848" width="10.1328125" style="9" customWidth="1"/>
    <col min="3849" max="4096" width="8.1328125" style="9"/>
    <col min="4097" max="4104" width="10.1328125" style="9" customWidth="1"/>
    <col min="4105" max="4352" width="8.1328125" style="9"/>
    <col min="4353" max="4360" width="10.1328125" style="9" customWidth="1"/>
    <col min="4361" max="4608" width="8.1328125" style="9"/>
    <col min="4609" max="4616" width="10.1328125" style="9" customWidth="1"/>
    <col min="4617" max="4864" width="8.1328125" style="9"/>
    <col min="4865" max="4872" width="10.1328125" style="9" customWidth="1"/>
    <col min="4873" max="5120" width="8.1328125" style="9"/>
    <col min="5121" max="5128" width="10.1328125" style="9" customWidth="1"/>
    <col min="5129" max="5376" width="8.1328125" style="9"/>
    <col min="5377" max="5384" width="10.1328125" style="9" customWidth="1"/>
    <col min="5385" max="5632" width="8.1328125" style="9"/>
    <col min="5633" max="5640" width="10.1328125" style="9" customWidth="1"/>
    <col min="5641" max="5888" width="8.1328125" style="9"/>
    <col min="5889" max="5896" width="10.1328125" style="9" customWidth="1"/>
    <col min="5897" max="6144" width="8.1328125" style="9"/>
    <col min="6145" max="6152" width="10.1328125" style="9" customWidth="1"/>
    <col min="6153" max="6400" width="8.1328125" style="9"/>
    <col min="6401" max="6408" width="10.1328125" style="9" customWidth="1"/>
    <col min="6409" max="6656" width="8.1328125" style="9"/>
    <col min="6657" max="6664" width="10.1328125" style="9" customWidth="1"/>
    <col min="6665" max="6912" width="8.1328125" style="9"/>
    <col min="6913" max="6920" width="10.1328125" style="9" customWidth="1"/>
    <col min="6921" max="7168" width="8.1328125" style="9"/>
    <col min="7169" max="7176" width="10.1328125" style="9" customWidth="1"/>
    <col min="7177" max="7424" width="8.1328125" style="9"/>
    <col min="7425" max="7432" width="10.1328125" style="9" customWidth="1"/>
    <col min="7433" max="7680" width="8.1328125" style="9"/>
    <col min="7681" max="7688" width="10.1328125" style="9" customWidth="1"/>
    <col min="7689" max="7936" width="8.1328125" style="9"/>
    <col min="7937" max="7944" width="10.1328125" style="9" customWidth="1"/>
    <col min="7945" max="8192" width="8.1328125" style="9"/>
    <col min="8193" max="8200" width="10.1328125" style="9" customWidth="1"/>
    <col min="8201" max="8448" width="8.1328125" style="9"/>
    <col min="8449" max="8456" width="10.1328125" style="9" customWidth="1"/>
    <col min="8457" max="8704" width="8.1328125" style="9"/>
    <col min="8705" max="8712" width="10.1328125" style="9" customWidth="1"/>
    <col min="8713" max="8960" width="8.1328125" style="9"/>
    <col min="8961" max="8968" width="10.1328125" style="9" customWidth="1"/>
    <col min="8969" max="9216" width="8.1328125" style="9"/>
    <col min="9217" max="9224" width="10.1328125" style="9" customWidth="1"/>
    <col min="9225" max="9472" width="8.1328125" style="9"/>
    <col min="9473" max="9480" width="10.1328125" style="9" customWidth="1"/>
    <col min="9481" max="9728" width="8.1328125" style="9"/>
    <col min="9729" max="9736" width="10.1328125" style="9" customWidth="1"/>
    <col min="9737" max="9984" width="8.1328125" style="9"/>
    <col min="9985" max="9992" width="10.1328125" style="9" customWidth="1"/>
    <col min="9993" max="10240" width="8.1328125" style="9"/>
    <col min="10241" max="10248" width="10.1328125" style="9" customWidth="1"/>
    <col min="10249" max="10496" width="8.1328125" style="9"/>
    <col min="10497" max="10504" width="10.1328125" style="9" customWidth="1"/>
    <col min="10505" max="10752" width="8.1328125" style="9"/>
    <col min="10753" max="10760" width="10.1328125" style="9" customWidth="1"/>
    <col min="10761" max="11008" width="8.1328125" style="9"/>
    <col min="11009" max="11016" width="10.1328125" style="9" customWidth="1"/>
    <col min="11017" max="11264" width="8.1328125" style="9"/>
    <col min="11265" max="11272" width="10.1328125" style="9" customWidth="1"/>
    <col min="11273" max="11520" width="8.1328125" style="9"/>
    <col min="11521" max="11528" width="10.1328125" style="9" customWidth="1"/>
    <col min="11529" max="11776" width="8.1328125" style="9"/>
    <col min="11777" max="11784" width="10.1328125" style="9" customWidth="1"/>
    <col min="11785" max="12032" width="8.1328125" style="9"/>
    <col min="12033" max="12040" width="10.1328125" style="9" customWidth="1"/>
    <col min="12041" max="12288" width="8.1328125" style="9"/>
    <col min="12289" max="12296" width="10.1328125" style="9" customWidth="1"/>
    <col min="12297" max="12544" width="8.1328125" style="9"/>
    <col min="12545" max="12552" width="10.1328125" style="9" customWidth="1"/>
    <col min="12553" max="12800" width="8.1328125" style="9"/>
    <col min="12801" max="12808" width="10.1328125" style="9" customWidth="1"/>
    <col min="12809" max="13056" width="8.1328125" style="9"/>
    <col min="13057" max="13064" width="10.1328125" style="9" customWidth="1"/>
    <col min="13065" max="13312" width="8.1328125" style="9"/>
    <col min="13313" max="13320" width="10.1328125" style="9" customWidth="1"/>
    <col min="13321" max="13568" width="8.1328125" style="9"/>
    <col min="13569" max="13576" width="10.1328125" style="9" customWidth="1"/>
    <col min="13577" max="13824" width="8.1328125" style="9"/>
    <col min="13825" max="13832" width="10.1328125" style="9" customWidth="1"/>
    <col min="13833" max="14080" width="8.1328125" style="9"/>
    <col min="14081" max="14088" width="10.1328125" style="9" customWidth="1"/>
    <col min="14089" max="14336" width="8.1328125" style="9"/>
    <col min="14337" max="14344" width="10.1328125" style="9" customWidth="1"/>
    <col min="14345" max="14592" width="8.1328125" style="9"/>
    <col min="14593" max="14600" width="10.1328125" style="9" customWidth="1"/>
    <col min="14601" max="14848" width="8.1328125" style="9"/>
    <col min="14849" max="14856" width="10.1328125" style="9" customWidth="1"/>
    <col min="14857" max="15104" width="8.1328125" style="9"/>
    <col min="15105" max="15112" width="10.1328125" style="9" customWidth="1"/>
    <col min="15113" max="15360" width="8.1328125" style="9"/>
    <col min="15361" max="15368" width="10.1328125" style="9" customWidth="1"/>
    <col min="15369" max="15616" width="8.1328125" style="9"/>
    <col min="15617" max="15624" width="10.1328125" style="9" customWidth="1"/>
    <col min="15625" max="15872" width="8.1328125" style="9"/>
    <col min="15873" max="15880" width="10.1328125" style="9" customWidth="1"/>
    <col min="15881" max="16128" width="8.1328125" style="9"/>
    <col min="16129" max="16136" width="10.1328125" style="9" customWidth="1"/>
    <col min="16137" max="16384" width="8.1328125" style="9"/>
  </cols>
  <sheetData>
    <row r="1" spans="1:8" ht="20.100000000000001" customHeight="1" x14ac:dyDescent="0.25"/>
    <row r="2" spans="1:8" ht="20.100000000000001" customHeight="1" x14ac:dyDescent="0.25">
      <c r="F2" s="1417" t="s">
        <v>512</v>
      </c>
      <c r="G2" s="1417"/>
      <c r="H2" s="1417"/>
    </row>
    <row r="3" spans="1:8" ht="20.100000000000001" customHeight="1" x14ac:dyDescent="0.25"/>
    <row r="4" spans="1:8" s="31" customFormat="1" ht="20.100000000000001" customHeight="1" x14ac:dyDescent="0.25">
      <c r="A4" s="1415" t="s">
        <v>513</v>
      </c>
      <c r="B4" s="1339"/>
      <c r="C4" s="1339"/>
      <c r="D4" s="1339"/>
      <c r="E4" s="1339"/>
      <c r="F4" s="1339"/>
      <c r="G4" s="1339"/>
      <c r="H4" s="1339"/>
    </row>
    <row r="5" spans="1:8" ht="20.100000000000001" customHeight="1" x14ac:dyDescent="0.25">
      <c r="A5" s="357"/>
      <c r="B5" s="357"/>
      <c r="C5" s="357"/>
      <c r="D5" s="357"/>
      <c r="E5" s="357"/>
      <c r="F5" s="357"/>
      <c r="G5" s="357"/>
      <c r="H5" s="357"/>
    </row>
    <row r="6" spans="1:8" ht="45" customHeight="1" x14ac:dyDescent="0.25">
      <c r="A6" s="1347" t="s">
        <v>29</v>
      </c>
      <c r="B6" s="1347"/>
      <c r="C6" s="1428"/>
      <c r="D6" s="1429"/>
      <c r="E6" s="1429"/>
      <c r="F6" s="1429"/>
      <c r="G6" s="1429"/>
      <c r="H6" s="1430"/>
    </row>
    <row r="7" spans="1:8" ht="45" customHeight="1" x14ac:dyDescent="0.25">
      <c r="A7" s="1416" t="s">
        <v>514</v>
      </c>
      <c r="B7" s="1416"/>
      <c r="C7" s="1347" t="s">
        <v>515</v>
      </c>
      <c r="D7" s="1347"/>
      <c r="E7" s="1347"/>
      <c r="F7" s="1347"/>
      <c r="G7" s="1347"/>
      <c r="H7" s="1347"/>
    </row>
    <row r="8" spans="1:8" ht="26.25" customHeight="1" x14ac:dyDescent="0.25">
      <c r="A8" s="1418" t="s">
        <v>516</v>
      </c>
      <c r="B8" s="1419"/>
      <c r="C8" s="1424" t="s">
        <v>517</v>
      </c>
      <c r="D8" s="1425"/>
      <c r="E8" s="1355" t="s">
        <v>518</v>
      </c>
      <c r="F8" s="1356"/>
      <c r="G8" s="1426"/>
      <c r="H8" s="358"/>
    </row>
    <row r="9" spans="1:8" ht="26.25" customHeight="1" x14ac:dyDescent="0.25">
      <c r="A9" s="1420"/>
      <c r="B9" s="1421"/>
      <c r="C9" s="1427" t="s">
        <v>519</v>
      </c>
      <c r="D9" s="1427"/>
      <c r="E9" s="1355" t="s">
        <v>520</v>
      </c>
      <c r="F9" s="1356"/>
      <c r="G9" s="1426"/>
      <c r="H9" s="358"/>
    </row>
    <row r="10" spans="1:8" ht="26.25" customHeight="1" x14ac:dyDescent="0.25">
      <c r="A10" s="1420"/>
      <c r="B10" s="1421"/>
      <c r="C10" s="1427" t="s">
        <v>521</v>
      </c>
      <c r="D10" s="1427"/>
      <c r="E10" s="1355" t="s">
        <v>522</v>
      </c>
      <c r="F10" s="1356"/>
      <c r="G10" s="1426"/>
      <c r="H10" s="358"/>
    </row>
    <row r="11" spans="1:8" ht="26.25" customHeight="1" x14ac:dyDescent="0.25">
      <c r="A11" s="1420"/>
      <c r="B11" s="1421"/>
      <c r="C11" s="1427" t="s">
        <v>523</v>
      </c>
      <c r="D11" s="1427"/>
      <c r="E11" s="1355" t="s">
        <v>524</v>
      </c>
      <c r="F11" s="1356"/>
      <c r="G11" s="1426"/>
      <c r="H11" s="358"/>
    </row>
    <row r="12" spans="1:8" ht="26.25" customHeight="1" x14ac:dyDescent="0.25">
      <c r="A12" s="1422"/>
      <c r="B12" s="1423"/>
      <c r="C12" s="1427" t="s">
        <v>525</v>
      </c>
      <c r="D12" s="1427"/>
      <c r="E12" s="1355" t="s">
        <v>526</v>
      </c>
      <c r="F12" s="1356"/>
      <c r="G12" s="1426"/>
      <c r="H12" s="358"/>
    </row>
    <row r="13" spans="1:8" ht="14.25" customHeight="1" thickBot="1" x14ac:dyDescent="0.3">
      <c r="A13" s="359"/>
      <c r="B13" s="359"/>
      <c r="C13" s="359"/>
      <c r="D13" s="359"/>
      <c r="E13" s="359"/>
      <c r="F13" s="359"/>
      <c r="G13" s="357"/>
      <c r="H13" s="359"/>
    </row>
    <row r="14" spans="1:8" ht="45" customHeight="1" thickTop="1" x14ac:dyDescent="0.25">
      <c r="A14" s="1435" t="s">
        <v>527</v>
      </c>
      <c r="B14" s="1436"/>
      <c r="C14" s="360" t="s">
        <v>8</v>
      </c>
      <c r="D14" s="361"/>
      <c r="E14" s="362" t="s">
        <v>23</v>
      </c>
      <c r="F14" s="1441" t="s">
        <v>528</v>
      </c>
      <c r="G14" s="1442"/>
      <c r="H14" s="1447" t="s">
        <v>529</v>
      </c>
    </row>
    <row r="15" spans="1:8" ht="45" customHeight="1" x14ac:dyDescent="0.25">
      <c r="A15" s="1437"/>
      <c r="B15" s="1438"/>
      <c r="C15" s="360" t="s">
        <v>60</v>
      </c>
      <c r="D15" s="363"/>
      <c r="E15" s="364" t="s">
        <v>23</v>
      </c>
      <c r="F15" s="1443"/>
      <c r="G15" s="1444"/>
      <c r="H15" s="1448"/>
    </row>
    <row r="16" spans="1:8" ht="45" customHeight="1" thickBot="1" x14ac:dyDescent="0.3">
      <c r="A16" s="1439"/>
      <c r="B16" s="1440"/>
      <c r="C16" s="365" t="s">
        <v>9</v>
      </c>
      <c r="D16" s="366"/>
      <c r="E16" s="367" t="s">
        <v>23</v>
      </c>
      <c r="F16" s="1445"/>
      <c r="G16" s="1446"/>
      <c r="H16" s="1449"/>
    </row>
    <row r="17" spans="1:8" ht="21" customHeight="1" thickTop="1" x14ac:dyDescent="0.25">
      <c r="A17" s="357"/>
      <c r="B17" s="357"/>
      <c r="C17" s="357"/>
      <c r="D17" s="359"/>
      <c r="E17" s="359"/>
      <c r="F17" s="368"/>
      <c r="G17" s="368"/>
      <c r="H17" s="357"/>
    </row>
    <row r="18" spans="1:8" ht="45" customHeight="1" x14ac:dyDescent="0.25">
      <c r="A18" s="1435" t="s">
        <v>530</v>
      </c>
      <c r="B18" s="1436"/>
      <c r="C18" s="369" t="s">
        <v>531</v>
      </c>
      <c r="D18" s="370"/>
      <c r="E18" s="371" t="s">
        <v>23</v>
      </c>
      <c r="F18" s="1450" t="s">
        <v>532</v>
      </c>
      <c r="G18" s="1450"/>
      <c r="H18" s="1451" t="s">
        <v>533</v>
      </c>
    </row>
    <row r="19" spans="1:8" ht="51.75" customHeight="1" x14ac:dyDescent="0.25">
      <c r="A19" s="1439"/>
      <c r="B19" s="1440"/>
      <c r="C19" s="372" t="s">
        <v>534</v>
      </c>
      <c r="D19" s="370"/>
      <c r="E19" s="371" t="s">
        <v>23</v>
      </c>
      <c r="F19" s="1450"/>
      <c r="G19" s="1450"/>
      <c r="H19" s="1431"/>
    </row>
    <row r="20" spans="1:8" ht="15" customHeight="1" x14ac:dyDescent="0.25">
      <c r="A20" s="373"/>
      <c r="B20" s="359"/>
      <c r="C20" s="359"/>
      <c r="D20" s="359"/>
      <c r="E20" s="359"/>
      <c r="F20" s="359"/>
      <c r="G20" s="359"/>
      <c r="H20" s="359"/>
    </row>
    <row r="21" spans="1:8" ht="57.75" customHeight="1" x14ac:dyDescent="0.25">
      <c r="A21" s="1431" t="s">
        <v>355</v>
      </c>
      <c r="B21" s="1431"/>
      <c r="C21" s="1432" t="s">
        <v>535</v>
      </c>
      <c r="D21" s="1433"/>
      <c r="E21" s="1433"/>
      <c r="F21" s="1433"/>
      <c r="G21" s="1433"/>
      <c r="H21" s="1434"/>
    </row>
    <row r="22" spans="1:8" ht="15" customHeight="1" x14ac:dyDescent="0.25">
      <c r="A22" s="245"/>
      <c r="B22" s="245"/>
      <c r="C22" s="245"/>
      <c r="D22" s="245"/>
      <c r="E22" s="245"/>
      <c r="F22" s="245"/>
      <c r="G22" s="245"/>
      <c r="H22" s="245"/>
    </row>
    <row r="23" spans="1:8" ht="52.5" customHeight="1" x14ac:dyDescent="0.25">
      <c r="A23" s="1351" t="s">
        <v>536</v>
      </c>
      <c r="B23" s="1351"/>
      <c r="C23" s="1351"/>
      <c r="D23" s="1351"/>
      <c r="E23" s="1351"/>
      <c r="F23" s="1351"/>
      <c r="G23" s="1351"/>
      <c r="H23" s="1351"/>
    </row>
    <row r="24" spans="1:8" ht="39" customHeight="1" x14ac:dyDescent="0.25">
      <c r="A24" s="1351" t="s">
        <v>537</v>
      </c>
      <c r="B24" s="1351"/>
      <c r="C24" s="1351"/>
      <c r="D24" s="1351"/>
      <c r="E24" s="1351"/>
      <c r="F24" s="1351"/>
      <c r="G24" s="1351"/>
      <c r="H24" s="1351"/>
    </row>
    <row r="25" spans="1:8" ht="38.25" customHeight="1" x14ac:dyDescent="0.25">
      <c r="A25" s="1351" t="s">
        <v>538</v>
      </c>
      <c r="B25" s="1351"/>
      <c r="C25" s="1351"/>
      <c r="D25" s="1351"/>
      <c r="E25" s="1351"/>
      <c r="F25" s="1351"/>
      <c r="G25" s="1351"/>
      <c r="H25" s="1351"/>
    </row>
    <row r="26" spans="1:8" ht="19.5" customHeight="1" x14ac:dyDescent="0.25"/>
    <row r="27" spans="1:8" ht="19.5" customHeight="1" x14ac:dyDescent="0.25"/>
    <row r="28" spans="1:8" ht="19.5" customHeight="1" x14ac:dyDescent="0.25"/>
    <row r="31" spans="1:8" ht="17.25" customHeight="1" x14ac:dyDescent="0.25"/>
    <row r="32" spans="1:8" ht="17.25" customHeight="1" x14ac:dyDescent="0.25"/>
  </sheetData>
  <mergeCells count="28">
    <mergeCell ref="A25:H25"/>
    <mergeCell ref="E12:G12"/>
    <mergeCell ref="A21:B21"/>
    <mergeCell ref="C21:H21"/>
    <mergeCell ref="A23:H23"/>
    <mergeCell ref="A24:H24"/>
    <mergeCell ref="A14:B16"/>
    <mergeCell ref="F14:G16"/>
    <mergeCell ref="H14:H16"/>
    <mergeCell ref="A18:B19"/>
    <mergeCell ref="F18:G19"/>
    <mergeCell ref="H18:H19"/>
    <mergeCell ref="A4:H4"/>
    <mergeCell ref="A7:B7"/>
    <mergeCell ref="F2:H2"/>
    <mergeCell ref="C7:H7"/>
    <mergeCell ref="A8:B12"/>
    <mergeCell ref="C8:D8"/>
    <mergeCell ref="E8:G8"/>
    <mergeCell ref="C9:D9"/>
    <mergeCell ref="E9:G9"/>
    <mergeCell ref="A6:B6"/>
    <mergeCell ref="C6:H6"/>
    <mergeCell ref="C10:D10"/>
    <mergeCell ref="E10:G10"/>
    <mergeCell ref="C11:D11"/>
    <mergeCell ref="E11:G11"/>
    <mergeCell ref="C12:D12"/>
  </mergeCells>
  <phoneticPr fontId="2"/>
  <dataValidations count="1">
    <dataValidation type="list" allowBlank="1" showInputMessage="1" showErrorMessage="1" sqref="H8:H12" xr:uid="{00000000-0002-0000-1900-000000000000}">
      <formula1>"○"</formula1>
    </dataValidation>
  </dataValidations>
  <printOptions horizontalCentered="1"/>
  <pageMargins left="0.78740157480314965" right="0.39370078740157483" top="0.98425196850393704" bottom="0.47244094488188981" header="0.51181102362204722" footer="0.39370078740157483"/>
  <pageSetup paperSize="9" scale="96"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sheetPr>
  <dimension ref="A1:AK39"/>
  <sheetViews>
    <sheetView view="pageBreakPreview" zoomScaleNormal="100" zoomScaleSheetLayoutView="100" workbookViewId="0">
      <selection activeCell="L6" sqref="L6:AJ6"/>
    </sheetView>
  </sheetViews>
  <sheetFormatPr defaultColWidth="9" defaultRowHeight="21" customHeight="1" x14ac:dyDescent="0.25"/>
  <cols>
    <col min="1" max="1" width="1.3984375" style="374" customWidth="1"/>
    <col min="2" max="11" width="2.46484375" style="374" customWidth="1"/>
    <col min="12" max="12" width="0.86328125" style="374" customWidth="1"/>
    <col min="13" max="27" width="2.46484375" style="374" customWidth="1"/>
    <col min="28" max="28" width="5" style="374" customWidth="1"/>
    <col min="29" max="29" width="4.265625" style="374" customWidth="1"/>
    <col min="30" max="36" width="2.46484375" style="374" customWidth="1"/>
    <col min="37" max="37" width="1.3984375" style="374" customWidth="1"/>
    <col min="38" max="61" width="2.59765625" style="374" customWidth="1"/>
    <col min="62" max="16384" width="9" style="374"/>
  </cols>
  <sheetData>
    <row r="1" spans="1:37" ht="20.100000000000001" customHeight="1" x14ac:dyDescent="0.25"/>
    <row r="2" spans="1:37" ht="20.100000000000001" customHeight="1" x14ac:dyDescent="0.25">
      <c r="A2" s="375"/>
      <c r="B2" s="375"/>
      <c r="C2" s="375"/>
      <c r="D2" s="375"/>
      <c r="E2" s="375"/>
      <c r="F2" s="375"/>
      <c r="G2" s="375"/>
      <c r="H2" s="375"/>
      <c r="I2" s="375"/>
      <c r="J2" s="375"/>
      <c r="K2" s="375"/>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6" t="s">
        <v>539</v>
      </c>
    </row>
    <row r="3" spans="1:37" ht="20.100000000000001" customHeight="1" x14ac:dyDescent="0.25">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6"/>
    </row>
    <row r="4" spans="1:37" ht="20.100000000000001" customHeight="1" x14ac:dyDescent="0.25">
      <c r="A4" s="375"/>
      <c r="B4" s="1480" t="s">
        <v>540</v>
      </c>
      <c r="C4" s="1480"/>
      <c r="D4" s="1480"/>
      <c r="E4" s="1480"/>
      <c r="F4" s="1480"/>
      <c r="G4" s="1480"/>
      <c r="H4" s="1480"/>
      <c r="I4" s="1480"/>
      <c r="J4" s="1480"/>
      <c r="K4" s="1480"/>
      <c r="L4" s="1480"/>
      <c r="M4" s="1480"/>
      <c r="N4" s="1480"/>
      <c r="O4" s="1480"/>
      <c r="P4" s="1480"/>
      <c r="Q4" s="1480"/>
      <c r="R4" s="1480"/>
      <c r="S4" s="1480"/>
      <c r="T4" s="1480"/>
      <c r="U4" s="1480"/>
      <c r="V4" s="1480"/>
      <c r="W4" s="1480"/>
      <c r="X4" s="1480"/>
      <c r="Y4" s="1480"/>
      <c r="Z4" s="1480"/>
      <c r="AA4" s="1480"/>
      <c r="AB4" s="1480"/>
      <c r="AC4" s="1480"/>
      <c r="AD4" s="1480"/>
      <c r="AE4" s="1480"/>
      <c r="AF4" s="1480"/>
      <c r="AG4" s="1480"/>
      <c r="AH4" s="1480"/>
      <c r="AI4" s="1480"/>
      <c r="AJ4" s="1480"/>
      <c r="AK4" s="377"/>
    </row>
    <row r="5" spans="1:37" ht="20.100000000000001" customHeight="1" x14ac:dyDescent="0.25">
      <c r="A5" s="375"/>
      <c r="B5" s="378"/>
      <c r="C5" s="378"/>
      <c r="D5" s="378"/>
      <c r="E5" s="378"/>
      <c r="F5" s="378"/>
      <c r="G5" s="379"/>
      <c r="H5" s="379"/>
      <c r="I5" s="379"/>
      <c r="J5" s="379"/>
      <c r="K5" s="379"/>
      <c r="L5" s="379"/>
      <c r="M5" s="379"/>
      <c r="N5" s="379"/>
      <c r="O5" s="379"/>
      <c r="P5" s="379"/>
      <c r="Q5" s="380"/>
      <c r="R5" s="380"/>
      <c r="S5" s="380"/>
      <c r="T5" s="380"/>
      <c r="U5" s="380"/>
      <c r="V5" s="380"/>
      <c r="W5" s="380"/>
      <c r="X5" s="380"/>
      <c r="Y5" s="380"/>
      <c r="Z5" s="380"/>
      <c r="AA5" s="380"/>
      <c r="AB5" s="380"/>
      <c r="AC5" s="380"/>
      <c r="AD5" s="380"/>
      <c r="AE5" s="380"/>
      <c r="AF5" s="380"/>
      <c r="AG5" s="380"/>
      <c r="AH5" s="380"/>
      <c r="AI5" s="380"/>
      <c r="AJ5" s="380"/>
      <c r="AK5" s="381"/>
    </row>
    <row r="6" spans="1:37" ht="24.75" customHeight="1" x14ac:dyDescent="0.25">
      <c r="A6" s="375"/>
      <c r="B6" s="1481" t="s">
        <v>541</v>
      </c>
      <c r="C6" s="1482"/>
      <c r="D6" s="1482"/>
      <c r="E6" s="1482"/>
      <c r="F6" s="1482"/>
      <c r="G6" s="1482"/>
      <c r="H6" s="1482"/>
      <c r="I6" s="1482"/>
      <c r="J6" s="1482"/>
      <c r="K6" s="1483"/>
      <c r="L6" s="1455"/>
      <c r="M6" s="1456"/>
      <c r="N6" s="1456"/>
      <c r="O6" s="1456"/>
      <c r="P6" s="1456"/>
      <c r="Q6" s="1456"/>
      <c r="R6" s="1456"/>
      <c r="S6" s="1456"/>
      <c r="T6" s="1456"/>
      <c r="U6" s="1456"/>
      <c r="V6" s="1456"/>
      <c r="W6" s="1456"/>
      <c r="X6" s="1456"/>
      <c r="Y6" s="1456"/>
      <c r="Z6" s="1456"/>
      <c r="AA6" s="1456"/>
      <c r="AB6" s="1456"/>
      <c r="AC6" s="1456"/>
      <c r="AD6" s="1456"/>
      <c r="AE6" s="1456"/>
      <c r="AF6" s="1456"/>
      <c r="AG6" s="1456"/>
      <c r="AH6" s="1456"/>
      <c r="AI6" s="1456"/>
      <c r="AJ6" s="1457"/>
      <c r="AK6" s="381"/>
    </row>
    <row r="7" spans="1:37" ht="24.75" customHeight="1" x14ac:dyDescent="0.25">
      <c r="A7" s="375"/>
      <c r="B7" s="1454" t="s">
        <v>254</v>
      </c>
      <c r="C7" s="1454"/>
      <c r="D7" s="1454"/>
      <c r="E7" s="1454"/>
      <c r="F7" s="1454"/>
      <c r="G7" s="1454"/>
      <c r="H7" s="1454"/>
      <c r="I7" s="1454"/>
      <c r="J7" s="1454"/>
      <c r="K7" s="1454"/>
      <c r="L7" s="1455"/>
      <c r="M7" s="1456"/>
      <c r="N7" s="1456"/>
      <c r="O7" s="1456"/>
      <c r="P7" s="1456"/>
      <c r="Q7" s="1456"/>
      <c r="R7" s="1456"/>
      <c r="S7" s="1456"/>
      <c r="T7" s="1456"/>
      <c r="U7" s="1456"/>
      <c r="V7" s="1456"/>
      <c r="W7" s="1456"/>
      <c r="X7" s="1456"/>
      <c r="Y7" s="1456"/>
      <c r="Z7" s="1456"/>
      <c r="AA7" s="1456"/>
      <c r="AB7" s="1456"/>
      <c r="AC7" s="1456"/>
      <c r="AD7" s="1456"/>
      <c r="AE7" s="1456"/>
      <c r="AF7" s="1456"/>
      <c r="AG7" s="1456"/>
      <c r="AH7" s="1456"/>
      <c r="AI7" s="1456"/>
      <c r="AJ7" s="1457"/>
      <c r="AK7" s="381"/>
    </row>
    <row r="8" spans="1:37" ht="24.75" customHeight="1" x14ac:dyDescent="0.25">
      <c r="A8" s="375"/>
      <c r="B8" s="1454" t="s">
        <v>542</v>
      </c>
      <c r="C8" s="1454"/>
      <c r="D8" s="1454"/>
      <c r="E8" s="1454"/>
      <c r="F8" s="1454"/>
      <c r="G8" s="1454"/>
      <c r="H8" s="1454"/>
      <c r="I8" s="1454"/>
      <c r="J8" s="1454"/>
      <c r="K8" s="1454"/>
      <c r="L8" s="1455" t="s">
        <v>256</v>
      </c>
      <c r="M8" s="1456"/>
      <c r="N8" s="1456"/>
      <c r="O8" s="1456"/>
      <c r="P8" s="1456"/>
      <c r="Q8" s="1456"/>
      <c r="R8" s="1456"/>
      <c r="S8" s="1456"/>
      <c r="T8" s="1456"/>
      <c r="U8" s="1456"/>
      <c r="V8" s="1456"/>
      <c r="W8" s="1456"/>
      <c r="X8" s="1456"/>
      <c r="Y8" s="1456"/>
      <c r="Z8" s="1456"/>
      <c r="AA8" s="1456"/>
      <c r="AB8" s="1456"/>
      <c r="AC8" s="1456"/>
      <c r="AD8" s="1456"/>
      <c r="AE8" s="1456"/>
      <c r="AF8" s="1456"/>
      <c r="AG8" s="1456"/>
      <c r="AH8" s="1456"/>
      <c r="AI8" s="1456"/>
      <c r="AJ8" s="1457"/>
      <c r="AK8" s="381"/>
    </row>
    <row r="9" spans="1:37" ht="24.75" customHeight="1" x14ac:dyDescent="0.25">
      <c r="A9" s="375"/>
      <c r="B9" s="1458" t="s">
        <v>4</v>
      </c>
      <c r="C9" s="1459"/>
      <c r="D9" s="1465" t="s">
        <v>5</v>
      </c>
      <c r="E9" s="1466"/>
      <c r="F9" s="1466"/>
      <c r="G9" s="1466"/>
      <c r="H9" s="1466"/>
      <c r="I9" s="1466"/>
      <c r="J9" s="1466"/>
      <c r="K9" s="1467"/>
      <c r="L9" s="382"/>
      <c r="M9" s="1471" t="s">
        <v>56</v>
      </c>
      <c r="N9" s="1471"/>
      <c r="O9" s="1471"/>
      <c r="P9" s="1471"/>
      <c r="Q9" s="383"/>
      <c r="R9" s="383"/>
      <c r="S9" s="383"/>
      <c r="T9" s="383"/>
      <c r="U9" s="384"/>
      <c r="V9" s="385"/>
      <c r="W9" s="1471" t="s">
        <v>25</v>
      </c>
      <c r="X9" s="1471"/>
      <c r="Y9" s="1475" t="s">
        <v>543</v>
      </c>
      <c r="Z9" s="1475"/>
      <c r="AA9" s="1475"/>
      <c r="AB9" s="386" t="s">
        <v>474</v>
      </c>
      <c r="AC9" s="1476" t="s">
        <v>26</v>
      </c>
      <c r="AD9" s="1477"/>
      <c r="AE9" s="1477"/>
      <c r="AF9" s="1475"/>
      <c r="AG9" s="1475"/>
      <c r="AH9" s="1475"/>
      <c r="AI9" s="1478" t="s">
        <v>474</v>
      </c>
      <c r="AJ9" s="1479"/>
    </row>
    <row r="10" spans="1:37" ht="24.75" customHeight="1" x14ac:dyDescent="0.25">
      <c r="A10" s="375"/>
      <c r="B10" s="1460"/>
      <c r="C10" s="1461"/>
      <c r="D10" s="1468"/>
      <c r="E10" s="1469"/>
      <c r="F10" s="1469"/>
      <c r="G10" s="1469"/>
      <c r="H10" s="1469"/>
      <c r="I10" s="1469"/>
      <c r="J10" s="1469"/>
      <c r="K10" s="1470"/>
      <c r="L10" s="387"/>
      <c r="M10" s="1471" t="s">
        <v>544</v>
      </c>
      <c r="N10" s="1471"/>
      <c r="O10" s="1471"/>
      <c r="P10" s="1471"/>
      <c r="Q10" s="388"/>
      <c r="R10" s="388"/>
      <c r="S10" s="388"/>
      <c r="T10" s="388"/>
      <c r="U10" s="389"/>
      <c r="V10" s="390"/>
      <c r="W10" s="1472" t="s">
        <v>25</v>
      </c>
      <c r="X10" s="1472"/>
      <c r="Y10" s="1473"/>
      <c r="Z10" s="1473"/>
      <c r="AA10" s="1473"/>
      <c r="AB10" s="391" t="s">
        <v>474</v>
      </c>
      <c r="AC10" s="1474" t="s">
        <v>26</v>
      </c>
      <c r="AD10" s="1466"/>
      <c r="AE10" s="1466"/>
      <c r="AF10" s="1473"/>
      <c r="AG10" s="1473"/>
      <c r="AH10" s="1473"/>
      <c r="AI10" s="1484" t="s">
        <v>474</v>
      </c>
      <c r="AJ10" s="1485"/>
    </row>
    <row r="11" spans="1:37" ht="53.25" customHeight="1" x14ac:dyDescent="0.25">
      <c r="A11" s="375"/>
      <c r="B11" s="1460"/>
      <c r="C11" s="1461"/>
      <c r="D11" s="1486" t="s">
        <v>545</v>
      </c>
      <c r="E11" s="1477"/>
      <c r="F11" s="1477"/>
      <c r="G11" s="1477"/>
      <c r="H11" s="1477"/>
      <c r="I11" s="1477"/>
      <c r="J11" s="1477"/>
      <c r="K11" s="1477"/>
      <c r="L11" s="392"/>
      <c r="M11" s="1471" t="s">
        <v>546</v>
      </c>
      <c r="N11" s="1471"/>
      <c r="O11" s="1471"/>
      <c r="P11" s="1487"/>
      <c r="Q11" s="393"/>
      <c r="R11" s="393"/>
      <c r="S11" s="393"/>
      <c r="T11" s="393"/>
      <c r="U11" s="393"/>
      <c r="V11" s="393"/>
      <c r="W11" s="393"/>
      <c r="X11" s="393"/>
      <c r="Y11" s="393"/>
      <c r="Z11" s="393"/>
      <c r="AA11" s="393"/>
      <c r="AB11" s="393"/>
      <c r="AC11" s="393"/>
      <c r="AD11" s="393"/>
      <c r="AE11" s="393"/>
      <c r="AF11" s="393"/>
      <c r="AG11" s="393"/>
      <c r="AH11" s="393"/>
      <c r="AI11" s="393"/>
      <c r="AJ11" s="394"/>
    </row>
    <row r="12" spans="1:37" ht="24.75" customHeight="1" x14ac:dyDescent="0.25">
      <c r="A12" s="375"/>
      <c r="B12" s="1460"/>
      <c r="C12" s="1462"/>
      <c r="D12" s="1488" t="s">
        <v>547</v>
      </c>
      <c r="E12" s="1489"/>
      <c r="F12" s="1492" t="s">
        <v>6</v>
      </c>
      <c r="G12" s="1493"/>
      <c r="H12" s="1493"/>
      <c r="I12" s="1493"/>
      <c r="J12" s="1493"/>
      <c r="K12" s="1493"/>
      <c r="L12" s="1496"/>
      <c r="M12" s="1496"/>
      <c r="N12" s="1496"/>
      <c r="O12" s="1496"/>
      <c r="P12" s="1496"/>
      <c r="Q12" s="1496"/>
      <c r="R12" s="1496"/>
      <c r="S12" s="1496"/>
      <c r="T12" s="1496"/>
      <c r="U12" s="1496"/>
      <c r="V12" s="1496"/>
      <c r="W12" s="1496"/>
      <c r="X12" s="1496"/>
      <c r="Y12" s="1496"/>
      <c r="Z12" s="1496"/>
      <c r="AA12" s="1496"/>
      <c r="AB12" s="1496"/>
      <c r="AC12" s="1496"/>
      <c r="AD12" s="1496"/>
      <c r="AE12" s="1496"/>
      <c r="AF12" s="1496"/>
      <c r="AG12" s="1496"/>
      <c r="AH12" s="1496"/>
      <c r="AI12" s="1496"/>
      <c r="AJ12" s="1497"/>
    </row>
    <row r="13" spans="1:37" ht="24.75" customHeight="1" x14ac:dyDescent="0.25">
      <c r="A13" s="375"/>
      <c r="B13" s="1460"/>
      <c r="C13" s="1462"/>
      <c r="D13" s="1488"/>
      <c r="E13" s="1489"/>
      <c r="F13" s="1494"/>
      <c r="G13" s="1495"/>
      <c r="H13" s="1495"/>
      <c r="I13" s="1495"/>
      <c r="J13" s="1495"/>
      <c r="K13" s="1495"/>
      <c r="L13" s="1498"/>
      <c r="M13" s="1498"/>
      <c r="N13" s="1498"/>
      <c r="O13" s="1498"/>
      <c r="P13" s="1498"/>
      <c r="Q13" s="1498"/>
      <c r="R13" s="1498"/>
      <c r="S13" s="1498"/>
      <c r="T13" s="1498"/>
      <c r="U13" s="1498"/>
      <c r="V13" s="1498"/>
      <c r="W13" s="1498"/>
      <c r="X13" s="1498"/>
      <c r="Y13" s="1498"/>
      <c r="Z13" s="1498"/>
      <c r="AA13" s="1498"/>
      <c r="AB13" s="1498"/>
      <c r="AC13" s="1498"/>
      <c r="AD13" s="1498"/>
      <c r="AE13" s="1498"/>
      <c r="AF13" s="1498"/>
      <c r="AG13" s="1498"/>
      <c r="AH13" s="1498"/>
      <c r="AI13" s="1498"/>
      <c r="AJ13" s="1499"/>
    </row>
    <row r="14" spans="1:37" ht="24.75" customHeight="1" x14ac:dyDescent="0.25">
      <c r="A14" s="375"/>
      <c r="B14" s="1460"/>
      <c r="C14" s="1462"/>
      <c r="D14" s="1488"/>
      <c r="E14" s="1489"/>
      <c r="F14" s="1494" t="s">
        <v>548</v>
      </c>
      <c r="G14" s="1495"/>
      <c r="H14" s="1495"/>
      <c r="I14" s="1495"/>
      <c r="J14" s="1495"/>
      <c r="K14" s="1495"/>
      <c r="L14" s="1498"/>
      <c r="M14" s="1498"/>
      <c r="N14" s="1498"/>
      <c r="O14" s="1498"/>
      <c r="P14" s="1498"/>
      <c r="Q14" s="1498"/>
      <c r="R14" s="1498"/>
      <c r="S14" s="1498"/>
      <c r="T14" s="1498"/>
      <c r="U14" s="1498"/>
      <c r="V14" s="1498"/>
      <c r="W14" s="1498"/>
      <c r="X14" s="1498"/>
      <c r="Y14" s="1498"/>
      <c r="Z14" s="1498"/>
      <c r="AA14" s="1498"/>
      <c r="AB14" s="1498"/>
      <c r="AC14" s="1498"/>
      <c r="AD14" s="1498"/>
      <c r="AE14" s="1498"/>
      <c r="AF14" s="1498"/>
      <c r="AG14" s="1498"/>
      <c r="AH14" s="1498"/>
      <c r="AI14" s="1498"/>
      <c r="AJ14" s="1499"/>
    </row>
    <row r="15" spans="1:37" ht="24.75" customHeight="1" x14ac:dyDescent="0.25">
      <c r="A15" s="375"/>
      <c r="B15" s="1460"/>
      <c r="C15" s="1462"/>
      <c r="D15" s="1488"/>
      <c r="E15" s="1489"/>
      <c r="F15" s="1494"/>
      <c r="G15" s="1495"/>
      <c r="H15" s="1495"/>
      <c r="I15" s="1495"/>
      <c r="J15" s="1495"/>
      <c r="K15" s="1495"/>
      <c r="L15" s="1498"/>
      <c r="M15" s="1498"/>
      <c r="N15" s="1498"/>
      <c r="O15" s="1498"/>
      <c r="P15" s="1498"/>
      <c r="Q15" s="1498"/>
      <c r="R15" s="1498"/>
      <c r="S15" s="1498"/>
      <c r="T15" s="1498"/>
      <c r="U15" s="1498"/>
      <c r="V15" s="1498"/>
      <c r="W15" s="1498"/>
      <c r="X15" s="1498"/>
      <c r="Y15" s="1498"/>
      <c r="Z15" s="1498"/>
      <c r="AA15" s="1498"/>
      <c r="AB15" s="1498"/>
      <c r="AC15" s="1498"/>
      <c r="AD15" s="1498"/>
      <c r="AE15" s="1498"/>
      <c r="AF15" s="1498"/>
      <c r="AG15" s="1498"/>
      <c r="AH15" s="1498"/>
      <c r="AI15" s="1498"/>
      <c r="AJ15" s="1499"/>
    </row>
    <row r="16" spans="1:37" ht="24.75" customHeight="1" x14ac:dyDescent="0.25">
      <c r="A16" s="375"/>
      <c r="B16" s="1460"/>
      <c r="C16" s="1462"/>
      <c r="D16" s="1488"/>
      <c r="E16" s="1489"/>
      <c r="F16" s="1494"/>
      <c r="G16" s="1495"/>
      <c r="H16" s="1495"/>
      <c r="I16" s="1495"/>
      <c r="J16" s="1495"/>
      <c r="K16" s="1495"/>
      <c r="L16" s="1498"/>
      <c r="M16" s="1498"/>
      <c r="N16" s="1498"/>
      <c r="O16" s="1498"/>
      <c r="P16" s="1498"/>
      <c r="Q16" s="1498"/>
      <c r="R16" s="1498"/>
      <c r="S16" s="1498"/>
      <c r="T16" s="1498"/>
      <c r="U16" s="1498"/>
      <c r="V16" s="1498"/>
      <c r="W16" s="1498"/>
      <c r="X16" s="1498"/>
      <c r="Y16" s="1498"/>
      <c r="Z16" s="1498"/>
      <c r="AA16" s="1498"/>
      <c r="AB16" s="1498"/>
      <c r="AC16" s="1498"/>
      <c r="AD16" s="1498"/>
      <c r="AE16" s="1498"/>
      <c r="AF16" s="1498"/>
      <c r="AG16" s="1498"/>
      <c r="AH16" s="1498"/>
      <c r="AI16" s="1498"/>
      <c r="AJ16" s="1499"/>
    </row>
    <row r="17" spans="1:36" ht="24.75" customHeight="1" x14ac:dyDescent="0.25">
      <c r="A17" s="375"/>
      <c r="B17" s="1460"/>
      <c r="C17" s="1462"/>
      <c r="D17" s="1488"/>
      <c r="E17" s="1489"/>
      <c r="F17" s="1494"/>
      <c r="G17" s="1495"/>
      <c r="H17" s="1495"/>
      <c r="I17" s="1495"/>
      <c r="J17" s="1495"/>
      <c r="K17" s="1495"/>
      <c r="L17" s="1498"/>
      <c r="M17" s="1498"/>
      <c r="N17" s="1498"/>
      <c r="O17" s="1498"/>
      <c r="P17" s="1498"/>
      <c r="Q17" s="1498"/>
      <c r="R17" s="1498"/>
      <c r="S17" s="1498"/>
      <c r="T17" s="1498"/>
      <c r="U17" s="1498"/>
      <c r="V17" s="1498"/>
      <c r="W17" s="1498"/>
      <c r="X17" s="1498"/>
      <c r="Y17" s="1498"/>
      <c r="Z17" s="1498"/>
      <c r="AA17" s="1498"/>
      <c r="AB17" s="1498"/>
      <c r="AC17" s="1498"/>
      <c r="AD17" s="1498"/>
      <c r="AE17" s="1498"/>
      <c r="AF17" s="1498"/>
      <c r="AG17" s="1498"/>
      <c r="AH17" s="1498"/>
      <c r="AI17" s="1498"/>
      <c r="AJ17" s="1499"/>
    </row>
    <row r="18" spans="1:36" ht="24.75" customHeight="1" x14ac:dyDescent="0.25">
      <c r="A18" s="375"/>
      <c r="B18" s="1460"/>
      <c r="C18" s="1462"/>
      <c r="D18" s="1488"/>
      <c r="E18" s="1489"/>
      <c r="F18" s="1500" t="s">
        <v>549</v>
      </c>
      <c r="G18" s="1501"/>
      <c r="H18" s="1501"/>
      <c r="I18" s="1501"/>
      <c r="J18" s="1501"/>
      <c r="K18" s="1501"/>
      <c r="L18" s="1504"/>
      <c r="M18" s="1504"/>
      <c r="N18" s="1504"/>
      <c r="O18" s="1504"/>
      <c r="P18" s="1504"/>
      <c r="Q18" s="1504"/>
      <c r="R18" s="1504"/>
      <c r="S18" s="1504"/>
      <c r="T18" s="1504"/>
      <c r="U18" s="1504"/>
      <c r="V18" s="1504"/>
      <c r="W18" s="1504"/>
      <c r="X18" s="1504"/>
      <c r="Y18" s="1504"/>
      <c r="Z18" s="1504"/>
      <c r="AA18" s="1504"/>
      <c r="AB18" s="1504"/>
      <c r="AC18" s="1504"/>
      <c r="AD18" s="1504"/>
      <c r="AE18" s="1504"/>
      <c r="AF18" s="1504"/>
      <c r="AG18" s="1504"/>
      <c r="AH18" s="1504"/>
      <c r="AI18" s="1504"/>
      <c r="AJ18" s="1505"/>
    </row>
    <row r="19" spans="1:36" ht="24.75" customHeight="1" x14ac:dyDescent="0.25">
      <c r="A19" s="375"/>
      <c r="B19" s="1460"/>
      <c r="C19" s="1462"/>
      <c r="D19" s="1488"/>
      <c r="E19" s="1489"/>
      <c r="F19" s="1500"/>
      <c r="G19" s="1501"/>
      <c r="H19" s="1501"/>
      <c r="I19" s="1501"/>
      <c r="J19" s="1501"/>
      <c r="K19" s="1501"/>
      <c r="L19" s="1504"/>
      <c r="M19" s="1504"/>
      <c r="N19" s="1504"/>
      <c r="O19" s="1504"/>
      <c r="P19" s="1504"/>
      <c r="Q19" s="1504"/>
      <c r="R19" s="1504"/>
      <c r="S19" s="1504"/>
      <c r="T19" s="1504"/>
      <c r="U19" s="1504"/>
      <c r="V19" s="1504"/>
      <c r="W19" s="1504"/>
      <c r="X19" s="1504"/>
      <c r="Y19" s="1504"/>
      <c r="Z19" s="1504"/>
      <c r="AA19" s="1504"/>
      <c r="AB19" s="1504"/>
      <c r="AC19" s="1504"/>
      <c r="AD19" s="1504"/>
      <c r="AE19" s="1504"/>
      <c r="AF19" s="1504"/>
      <c r="AG19" s="1504"/>
      <c r="AH19" s="1504"/>
      <c r="AI19" s="1504"/>
      <c r="AJ19" s="1505"/>
    </row>
    <row r="20" spans="1:36" ht="24.75" customHeight="1" x14ac:dyDescent="0.25">
      <c r="A20" s="375"/>
      <c r="B20" s="1460"/>
      <c r="C20" s="1462"/>
      <c r="D20" s="1488"/>
      <c r="E20" s="1489"/>
      <c r="F20" s="1500"/>
      <c r="G20" s="1501"/>
      <c r="H20" s="1501"/>
      <c r="I20" s="1501"/>
      <c r="J20" s="1501"/>
      <c r="K20" s="1501"/>
      <c r="L20" s="1504"/>
      <c r="M20" s="1504"/>
      <c r="N20" s="1504"/>
      <c r="O20" s="1504"/>
      <c r="P20" s="1504"/>
      <c r="Q20" s="1504"/>
      <c r="R20" s="1504"/>
      <c r="S20" s="1504"/>
      <c r="T20" s="1504"/>
      <c r="U20" s="1504"/>
      <c r="V20" s="1504"/>
      <c r="W20" s="1504"/>
      <c r="X20" s="1504"/>
      <c r="Y20" s="1504"/>
      <c r="Z20" s="1504"/>
      <c r="AA20" s="1504"/>
      <c r="AB20" s="1504"/>
      <c r="AC20" s="1504"/>
      <c r="AD20" s="1504"/>
      <c r="AE20" s="1504"/>
      <c r="AF20" s="1504"/>
      <c r="AG20" s="1504"/>
      <c r="AH20" s="1504"/>
      <c r="AI20" s="1504"/>
      <c r="AJ20" s="1505"/>
    </row>
    <row r="21" spans="1:36" ht="24.75" customHeight="1" x14ac:dyDescent="0.25">
      <c r="A21" s="375"/>
      <c r="B21" s="1460"/>
      <c r="C21" s="1462"/>
      <c r="D21" s="1488"/>
      <c r="E21" s="1489"/>
      <c r="F21" s="1500"/>
      <c r="G21" s="1501"/>
      <c r="H21" s="1501"/>
      <c r="I21" s="1501"/>
      <c r="J21" s="1501"/>
      <c r="K21" s="1501"/>
      <c r="L21" s="1504"/>
      <c r="M21" s="1504"/>
      <c r="N21" s="1504"/>
      <c r="O21" s="1504"/>
      <c r="P21" s="1504"/>
      <c r="Q21" s="1504"/>
      <c r="R21" s="1504"/>
      <c r="S21" s="1504"/>
      <c r="T21" s="1504"/>
      <c r="U21" s="1504"/>
      <c r="V21" s="1504"/>
      <c r="W21" s="1504"/>
      <c r="X21" s="1504"/>
      <c r="Y21" s="1504"/>
      <c r="Z21" s="1504"/>
      <c r="AA21" s="1504"/>
      <c r="AB21" s="1504"/>
      <c r="AC21" s="1504"/>
      <c r="AD21" s="1504"/>
      <c r="AE21" s="1504"/>
      <c r="AF21" s="1504"/>
      <c r="AG21" s="1504"/>
      <c r="AH21" s="1504"/>
      <c r="AI21" s="1504"/>
      <c r="AJ21" s="1505"/>
    </row>
    <row r="22" spans="1:36" ht="24.75" customHeight="1" x14ac:dyDescent="0.25">
      <c r="A22" s="375"/>
      <c r="B22" s="1460"/>
      <c r="C22" s="1462"/>
      <c r="D22" s="1488"/>
      <c r="E22" s="1489"/>
      <c r="F22" s="1500"/>
      <c r="G22" s="1501"/>
      <c r="H22" s="1501"/>
      <c r="I22" s="1501"/>
      <c r="J22" s="1501"/>
      <c r="K22" s="1501"/>
      <c r="L22" s="1504"/>
      <c r="M22" s="1504"/>
      <c r="N22" s="1504"/>
      <c r="O22" s="1504"/>
      <c r="P22" s="1504"/>
      <c r="Q22" s="1504"/>
      <c r="R22" s="1504"/>
      <c r="S22" s="1504"/>
      <c r="T22" s="1504"/>
      <c r="U22" s="1504"/>
      <c r="V22" s="1504"/>
      <c r="W22" s="1504"/>
      <c r="X22" s="1504"/>
      <c r="Y22" s="1504"/>
      <c r="Z22" s="1504"/>
      <c r="AA22" s="1504"/>
      <c r="AB22" s="1504"/>
      <c r="AC22" s="1504"/>
      <c r="AD22" s="1504"/>
      <c r="AE22" s="1504"/>
      <c r="AF22" s="1504"/>
      <c r="AG22" s="1504"/>
      <c r="AH22" s="1504"/>
      <c r="AI22" s="1504"/>
      <c r="AJ22" s="1505"/>
    </row>
    <row r="23" spans="1:36" ht="24.75" customHeight="1" x14ac:dyDescent="0.25">
      <c r="A23" s="375"/>
      <c r="B23" s="1463"/>
      <c r="C23" s="1464"/>
      <c r="D23" s="1490"/>
      <c r="E23" s="1491"/>
      <c r="F23" s="1502"/>
      <c r="G23" s="1503"/>
      <c r="H23" s="1503"/>
      <c r="I23" s="1503"/>
      <c r="J23" s="1503"/>
      <c r="K23" s="1503"/>
      <c r="L23" s="1506"/>
      <c r="M23" s="1506"/>
      <c r="N23" s="1506"/>
      <c r="O23" s="1506"/>
      <c r="P23" s="1506"/>
      <c r="Q23" s="1506"/>
      <c r="R23" s="1506"/>
      <c r="S23" s="1506"/>
      <c r="T23" s="1506"/>
      <c r="U23" s="1506"/>
      <c r="V23" s="1506"/>
      <c r="W23" s="1506"/>
      <c r="X23" s="1506"/>
      <c r="Y23" s="1506"/>
      <c r="Z23" s="1506"/>
      <c r="AA23" s="1506"/>
      <c r="AB23" s="1506"/>
      <c r="AC23" s="1506"/>
      <c r="AD23" s="1506"/>
      <c r="AE23" s="1506"/>
      <c r="AF23" s="1506"/>
      <c r="AG23" s="1506"/>
      <c r="AH23" s="1506"/>
      <c r="AI23" s="1506"/>
      <c r="AJ23" s="1507"/>
    </row>
    <row r="24" spans="1:36" ht="39" customHeight="1" x14ac:dyDescent="0.25">
      <c r="A24" s="375"/>
      <c r="B24" s="1452" t="s">
        <v>550</v>
      </c>
      <c r="C24" s="1452"/>
      <c r="D24" s="1452"/>
      <c r="E24" s="1452"/>
      <c r="F24" s="1452"/>
      <c r="G24" s="1452"/>
      <c r="H24" s="1452"/>
      <c r="I24" s="1452"/>
      <c r="J24" s="1452"/>
      <c r="K24" s="1452"/>
      <c r="L24" s="1452"/>
      <c r="M24" s="1452"/>
      <c r="N24" s="1452"/>
      <c r="O24" s="1452"/>
      <c r="P24" s="1452"/>
      <c r="Q24" s="1452"/>
      <c r="R24" s="1452"/>
      <c r="S24" s="1452"/>
      <c r="T24" s="1452"/>
      <c r="U24" s="1452"/>
      <c r="V24" s="1452"/>
      <c r="W24" s="1452"/>
      <c r="X24" s="1452"/>
      <c r="Y24" s="1452"/>
      <c r="Z24" s="1452"/>
      <c r="AA24" s="1452"/>
      <c r="AB24" s="1452"/>
      <c r="AC24" s="1452"/>
      <c r="AD24" s="1452"/>
      <c r="AE24" s="1452"/>
      <c r="AF24" s="1452"/>
      <c r="AG24" s="1452"/>
      <c r="AH24" s="1452"/>
      <c r="AI24" s="1452"/>
      <c r="AJ24" s="1452"/>
    </row>
    <row r="25" spans="1:36" ht="20.25" customHeight="1" x14ac:dyDescent="0.25">
      <c r="A25" s="375"/>
      <c r="B25" s="1453"/>
      <c r="C25" s="1453"/>
      <c r="D25" s="1453"/>
      <c r="E25" s="1453"/>
      <c r="F25" s="1453"/>
      <c r="G25" s="1453"/>
      <c r="H25" s="1453"/>
      <c r="I25" s="1453"/>
      <c r="J25" s="1453"/>
      <c r="K25" s="1453"/>
      <c r="L25" s="1453"/>
      <c r="M25" s="1453"/>
      <c r="N25" s="1453"/>
      <c r="O25" s="1453"/>
      <c r="P25" s="1453"/>
      <c r="Q25" s="1453"/>
      <c r="R25" s="1453"/>
      <c r="S25" s="1453"/>
      <c r="T25" s="1453"/>
      <c r="U25" s="1453"/>
      <c r="V25" s="1453"/>
      <c r="W25" s="1453"/>
      <c r="X25" s="1453"/>
      <c r="Y25" s="1453"/>
      <c r="Z25" s="1453"/>
      <c r="AA25" s="1453"/>
      <c r="AB25" s="1453"/>
      <c r="AC25" s="1453"/>
      <c r="AD25" s="1453"/>
      <c r="AE25" s="1453"/>
      <c r="AF25" s="1453"/>
      <c r="AG25" s="1453"/>
      <c r="AH25" s="1453"/>
      <c r="AI25" s="1453"/>
      <c r="AJ25" s="1453"/>
    </row>
    <row r="26" spans="1:36" ht="39" customHeight="1" x14ac:dyDescent="0.25">
      <c r="A26" s="375"/>
      <c r="B26" s="1453"/>
      <c r="C26" s="1453"/>
      <c r="D26" s="1453"/>
      <c r="E26" s="1453"/>
      <c r="F26" s="1453"/>
      <c r="G26" s="1453"/>
      <c r="H26" s="1453"/>
      <c r="I26" s="1453"/>
      <c r="J26" s="1453"/>
      <c r="K26" s="1453"/>
      <c r="L26" s="1453"/>
      <c r="M26" s="1453"/>
      <c r="N26" s="1453"/>
      <c r="O26" s="1453"/>
      <c r="P26" s="1453"/>
      <c r="Q26" s="1453"/>
      <c r="R26" s="1453"/>
      <c r="S26" s="1453"/>
      <c r="T26" s="1453"/>
      <c r="U26" s="1453"/>
      <c r="V26" s="1453"/>
      <c r="W26" s="1453"/>
      <c r="X26" s="1453"/>
      <c r="Y26" s="1453"/>
      <c r="Z26" s="1453"/>
      <c r="AA26" s="1453"/>
      <c r="AB26" s="1453"/>
      <c r="AC26" s="1453"/>
      <c r="AD26" s="1453"/>
      <c r="AE26" s="1453"/>
      <c r="AF26" s="1453"/>
      <c r="AG26" s="1453"/>
      <c r="AH26" s="1453"/>
      <c r="AI26" s="1453"/>
      <c r="AJ26" s="1453"/>
    </row>
    <row r="27" spans="1:36" ht="48.75" customHeight="1" x14ac:dyDescent="0.25">
      <c r="A27" s="375"/>
      <c r="B27" s="1453"/>
      <c r="C27" s="1453"/>
      <c r="D27" s="1453"/>
      <c r="E27" s="1453"/>
      <c r="F27" s="1453"/>
      <c r="G27" s="1453"/>
      <c r="H27" s="1453"/>
      <c r="I27" s="1453"/>
      <c r="J27" s="1453"/>
      <c r="K27" s="1453"/>
      <c r="L27" s="1453"/>
      <c r="M27" s="1453"/>
      <c r="N27" s="1453"/>
      <c r="O27" s="1453"/>
      <c r="P27" s="1453"/>
      <c r="Q27" s="1453"/>
      <c r="R27" s="1453"/>
      <c r="S27" s="1453"/>
      <c r="T27" s="1453"/>
      <c r="U27" s="1453"/>
      <c r="V27" s="1453"/>
      <c r="W27" s="1453"/>
      <c r="X27" s="1453"/>
      <c r="Y27" s="1453"/>
      <c r="Z27" s="1453"/>
      <c r="AA27" s="1453"/>
      <c r="AB27" s="1453"/>
      <c r="AC27" s="1453"/>
      <c r="AD27" s="1453"/>
      <c r="AE27" s="1453"/>
      <c r="AF27" s="1453"/>
      <c r="AG27" s="1453"/>
      <c r="AH27" s="1453"/>
      <c r="AI27" s="1453"/>
      <c r="AJ27" s="1453"/>
    </row>
    <row r="28" spans="1:36" ht="12" x14ac:dyDescent="0.25">
      <c r="A28" s="375"/>
      <c r="B28" s="375"/>
      <c r="C28" s="375"/>
      <c r="D28" s="375"/>
      <c r="E28" s="375"/>
      <c r="F28" s="375"/>
      <c r="G28" s="375"/>
      <c r="H28" s="375"/>
      <c r="I28" s="375"/>
      <c r="J28" s="375"/>
      <c r="K28" s="375"/>
      <c r="L28" s="375"/>
      <c r="M28" s="375"/>
      <c r="N28" s="375"/>
      <c r="O28" s="375"/>
      <c r="P28" s="375"/>
      <c r="Q28" s="375"/>
      <c r="R28" s="375"/>
      <c r="S28" s="375"/>
      <c r="T28" s="375"/>
      <c r="U28" s="375"/>
      <c r="V28" s="375"/>
      <c r="W28" s="375"/>
      <c r="X28" s="375"/>
      <c r="Y28" s="375"/>
      <c r="Z28" s="375"/>
      <c r="AA28" s="375"/>
      <c r="AB28" s="375"/>
      <c r="AC28" s="375"/>
      <c r="AD28" s="375"/>
      <c r="AE28" s="375"/>
      <c r="AF28" s="375"/>
      <c r="AG28" s="375"/>
      <c r="AH28" s="375"/>
      <c r="AI28" s="375"/>
      <c r="AJ28" s="375"/>
    </row>
    <row r="29" spans="1:36" ht="12" x14ac:dyDescent="0.25">
      <c r="A29" s="375"/>
      <c r="B29" s="375"/>
      <c r="C29" s="375"/>
      <c r="D29" s="375"/>
      <c r="E29" s="375"/>
      <c r="F29" s="375"/>
      <c r="G29" s="375"/>
      <c r="H29" s="375"/>
      <c r="I29" s="375"/>
      <c r="J29" s="375"/>
      <c r="K29" s="375"/>
      <c r="L29" s="375"/>
      <c r="M29" s="375"/>
      <c r="N29" s="375"/>
      <c r="O29" s="375"/>
      <c r="P29" s="375"/>
      <c r="Q29" s="375"/>
      <c r="R29" s="375"/>
      <c r="S29" s="375"/>
      <c r="T29" s="375"/>
      <c r="U29" s="375"/>
      <c r="V29" s="375"/>
      <c r="W29" s="375"/>
      <c r="X29" s="375"/>
      <c r="Y29" s="375"/>
      <c r="Z29" s="375"/>
      <c r="AA29" s="375"/>
      <c r="AB29" s="375"/>
      <c r="AC29" s="375"/>
      <c r="AD29" s="375"/>
      <c r="AE29" s="375"/>
      <c r="AF29" s="375"/>
      <c r="AG29" s="375"/>
      <c r="AH29" s="375"/>
      <c r="AI29" s="375"/>
      <c r="AJ29" s="375"/>
    </row>
    <row r="30" spans="1:36" ht="12" x14ac:dyDescent="0.25"/>
    <row r="31" spans="1:36" ht="12" x14ac:dyDescent="0.25"/>
    <row r="32" spans="1:36" ht="12" x14ac:dyDescent="0.25"/>
    <row r="33" ht="12" x14ac:dyDescent="0.25"/>
    <row r="34" ht="12" x14ac:dyDescent="0.25"/>
    <row r="35" ht="12" x14ac:dyDescent="0.25"/>
    <row r="36" ht="12" x14ac:dyDescent="0.25"/>
    <row r="37" ht="12" x14ac:dyDescent="0.25"/>
    <row r="38" ht="12" x14ac:dyDescent="0.25"/>
    <row r="39" ht="12" x14ac:dyDescent="0.25"/>
  </sheetData>
  <mergeCells count="31">
    <mergeCell ref="AI10:AJ10"/>
    <mergeCell ref="D11:K11"/>
    <mergeCell ref="M11:P11"/>
    <mergeCell ref="D12:E23"/>
    <mergeCell ref="F12:K13"/>
    <mergeCell ref="L12:AJ13"/>
    <mergeCell ref="F14:K17"/>
    <mergeCell ref="L14:AJ17"/>
    <mergeCell ref="F18:K23"/>
    <mergeCell ref="L18:AJ23"/>
    <mergeCell ref="B4:AJ4"/>
    <mergeCell ref="B6:K6"/>
    <mergeCell ref="L6:AJ6"/>
    <mergeCell ref="B7:K7"/>
    <mergeCell ref="L7:AJ7"/>
    <mergeCell ref="B24:AJ27"/>
    <mergeCell ref="B8:K8"/>
    <mergeCell ref="L8:AJ8"/>
    <mergeCell ref="B9:C23"/>
    <mergeCell ref="D9:K10"/>
    <mergeCell ref="M9:P9"/>
    <mergeCell ref="M10:P10"/>
    <mergeCell ref="W10:X10"/>
    <mergeCell ref="Y10:AA10"/>
    <mergeCell ref="AC10:AE10"/>
    <mergeCell ref="AF10:AH10"/>
    <mergeCell ref="W9:X9"/>
    <mergeCell ref="Y9:AA9"/>
    <mergeCell ref="AC9:AE9"/>
    <mergeCell ref="AF9:AH9"/>
    <mergeCell ref="AI9:AJ9"/>
  </mergeCells>
  <phoneticPr fontId="2"/>
  <dataValidations count="1">
    <dataValidation type="list" errorStyle="warning" allowBlank="1" showInputMessage="1" showErrorMessage="1" sqref="Y9:AA10 AF9:AH10" xr:uid="{00000000-0002-0000-1A00-000000000000}">
      <formula1>"　,１,２,３,４,５"</formula1>
    </dataValidation>
  </dataValidations>
  <pageMargins left="0.78740157480314965" right="0.78740157480314965" top="0.78740157480314965" bottom="0.59055118110236227" header="0.51181102362204722" footer="0.51181102362204722"/>
  <pageSetup paperSize="9" scale="95"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A1:I25"/>
  <sheetViews>
    <sheetView view="pageBreakPreview" zoomScale="85" zoomScaleNormal="100" zoomScaleSheetLayoutView="85" workbookViewId="0">
      <selection activeCell="C15" sqref="C15:H16"/>
    </sheetView>
  </sheetViews>
  <sheetFormatPr defaultColWidth="9" defaultRowHeight="12.75" x14ac:dyDescent="0.25"/>
  <cols>
    <col min="1" max="1" width="3.73046875" style="9" customWidth="1"/>
    <col min="2" max="2" width="20.3984375" style="9" customWidth="1"/>
    <col min="3" max="3" width="3.86328125" style="9" bestFit="1" customWidth="1"/>
    <col min="4" max="7" width="16.3984375" style="9" customWidth="1"/>
    <col min="8" max="8" width="3.73046875" style="9" customWidth="1"/>
    <col min="9" max="9" width="2.46484375" style="9" customWidth="1"/>
    <col min="10" max="16384" width="9" style="9"/>
  </cols>
  <sheetData>
    <row r="1" spans="1:9" x14ac:dyDescent="0.25">
      <c r="A1" s="158"/>
    </row>
    <row r="2" spans="1:9" ht="16.149999999999999" x14ac:dyDescent="0.25">
      <c r="A2" s="8"/>
      <c r="H2" s="10" t="s">
        <v>95</v>
      </c>
    </row>
    <row r="3" spans="1:9" ht="16.149999999999999" x14ac:dyDescent="0.25">
      <c r="A3" s="39"/>
      <c r="B3" s="823" t="s">
        <v>240</v>
      </c>
      <c r="C3" s="823"/>
      <c r="D3" s="823"/>
      <c r="E3" s="823"/>
      <c r="F3" s="823"/>
      <c r="G3" s="823"/>
      <c r="H3" s="823"/>
    </row>
    <row r="4" spans="1:9" ht="16.149999999999999" x14ac:dyDescent="0.25">
      <c r="A4" s="11"/>
      <c r="B4" s="11"/>
      <c r="C4" s="11"/>
      <c r="D4" s="11"/>
      <c r="E4" s="11"/>
      <c r="F4" s="11"/>
      <c r="G4" s="11"/>
    </row>
    <row r="5" spans="1:9" ht="30" customHeight="1" x14ac:dyDescent="0.25">
      <c r="A5" s="11"/>
      <c r="B5" s="32" t="s">
        <v>27</v>
      </c>
      <c r="C5" s="824"/>
      <c r="D5" s="825"/>
      <c r="E5" s="825"/>
      <c r="F5" s="825"/>
      <c r="G5" s="825"/>
      <c r="H5" s="826"/>
    </row>
    <row r="6" spans="1:9" ht="30" customHeight="1" x14ac:dyDescent="0.25">
      <c r="A6" s="11"/>
      <c r="B6" s="32" t="s">
        <v>62</v>
      </c>
      <c r="C6" s="824"/>
      <c r="D6" s="825"/>
      <c r="E6" s="825"/>
      <c r="F6" s="825"/>
      <c r="G6" s="825"/>
      <c r="H6" s="826"/>
    </row>
    <row r="7" spans="1:9" ht="30" customHeight="1" x14ac:dyDescent="0.25">
      <c r="A7" s="11"/>
      <c r="B7" s="32" t="s">
        <v>71</v>
      </c>
      <c r="C7" s="824"/>
      <c r="D7" s="825"/>
      <c r="E7" s="825"/>
      <c r="F7" s="825"/>
      <c r="G7" s="825"/>
      <c r="H7" s="826"/>
    </row>
    <row r="8" spans="1:9" ht="30" customHeight="1" x14ac:dyDescent="0.25">
      <c r="B8" s="29" t="s">
        <v>28</v>
      </c>
      <c r="C8" s="827" t="s">
        <v>72</v>
      </c>
      <c r="D8" s="828"/>
      <c r="E8" s="828"/>
      <c r="F8" s="828"/>
      <c r="G8" s="828"/>
      <c r="H8" s="829"/>
      <c r="I8" s="34"/>
    </row>
    <row r="9" spans="1:9" ht="30" customHeight="1" x14ac:dyDescent="0.25">
      <c r="B9" s="29" t="s">
        <v>241</v>
      </c>
      <c r="C9" s="827" t="s">
        <v>23</v>
      </c>
      <c r="D9" s="828"/>
      <c r="E9" s="828"/>
      <c r="F9" s="828"/>
      <c r="G9" s="828"/>
      <c r="H9" s="829"/>
      <c r="I9" s="34"/>
    </row>
    <row r="10" spans="1:9" ht="45" customHeight="1" x14ac:dyDescent="0.25">
      <c r="B10" s="812" t="s">
        <v>73</v>
      </c>
      <c r="C10" s="17">
        <v>1</v>
      </c>
      <c r="D10" s="837" t="s">
        <v>74</v>
      </c>
      <c r="E10" s="836"/>
      <c r="F10" s="832"/>
      <c r="G10" s="832"/>
      <c r="H10" s="832"/>
    </row>
    <row r="11" spans="1:9" ht="45" customHeight="1" x14ac:dyDescent="0.25">
      <c r="B11" s="813"/>
      <c r="C11" s="17">
        <v>2</v>
      </c>
      <c r="D11" s="836" t="s">
        <v>75</v>
      </c>
      <c r="E11" s="836"/>
      <c r="F11" s="832" t="s">
        <v>76</v>
      </c>
      <c r="G11" s="832"/>
      <c r="H11" s="832"/>
    </row>
    <row r="12" spans="1:9" ht="45" customHeight="1" x14ac:dyDescent="0.25">
      <c r="B12" s="812" t="s">
        <v>77</v>
      </c>
      <c r="C12" s="17">
        <v>1</v>
      </c>
      <c r="D12" s="837" t="s">
        <v>78</v>
      </c>
      <c r="E12" s="837"/>
      <c r="F12" s="832"/>
      <c r="G12" s="832"/>
      <c r="H12" s="832"/>
    </row>
    <row r="13" spans="1:9" ht="45" customHeight="1" x14ac:dyDescent="0.25">
      <c r="B13" s="820"/>
      <c r="C13" s="17">
        <v>2</v>
      </c>
      <c r="D13" s="821" t="s">
        <v>79</v>
      </c>
      <c r="E13" s="831"/>
      <c r="F13" s="832"/>
      <c r="G13" s="832"/>
      <c r="H13" s="832"/>
    </row>
    <row r="14" spans="1:9" ht="45" customHeight="1" x14ac:dyDescent="0.25">
      <c r="B14" s="830"/>
      <c r="C14" s="157">
        <v>3</v>
      </c>
      <c r="D14" s="833" t="s">
        <v>242</v>
      </c>
      <c r="E14" s="834"/>
      <c r="F14" s="835"/>
      <c r="G14" s="835"/>
      <c r="H14" s="835"/>
    </row>
    <row r="15" spans="1:9" x14ac:dyDescent="0.25">
      <c r="B15" s="812" t="s">
        <v>80</v>
      </c>
      <c r="C15" s="814"/>
      <c r="D15" s="815"/>
      <c r="E15" s="815"/>
      <c r="F15" s="815"/>
      <c r="G15" s="815"/>
      <c r="H15" s="816"/>
    </row>
    <row r="16" spans="1:9" x14ac:dyDescent="0.25">
      <c r="B16" s="813"/>
      <c r="C16" s="817"/>
      <c r="D16" s="818"/>
      <c r="E16" s="818"/>
      <c r="F16" s="818"/>
      <c r="G16" s="818"/>
      <c r="H16" s="819"/>
    </row>
    <row r="17" spans="2:8" ht="30" customHeight="1" x14ac:dyDescent="0.25">
      <c r="B17" s="812" t="s">
        <v>81</v>
      </c>
      <c r="C17" s="29">
        <v>1</v>
      </c>
      <c r="D17" s="821" t="s">
        <v>82</v>
      </c>
      <c r="E17" s="822"/>
      <c r="F17" s="827" t="s">
        <v>76</v>
      </c>
      <c r="G17" s="828"/>
      <c r="H17" s="829"/>
    </row>
    <row r="18" spans="2:8" ht="39.950000000000003" customHeight="1" x14ac:dyDescent="0.25">
      <c r="B18" s="820"/>
      <c r="C18" s="812">
        <v>2</v>
      </c>
      <c r="D18" s="839" t="s">
        <v>83</v>
      </c>
      <c r="E18" s="840"/>
      <c r="F18" s="814" t="s">
        <v>76</v>
      </c>
      <c r="G18" s="815"/>
      <c r="H18" s="816"/>
    </row>
    <row r="19" spans="2:8" ht="39.950000000000003" customHeight="1" x14ac:dyDescent="0.25">
      <c r="B19" s="813"/>
      <c r="C19" s="813"/>
      <c r="D19" s="841"/>
      <c r="E19" s="842"/>
      <c r="F19" s="817"/>
      <c r="G19" s="818"/>
      <c r="H19" s="819"/>
    </row>
    <row r="20" spans="2:8" ht="15" customHeight="1" x14ac:dyDescent="0.25">
      <c r="B20" s="18" t="s">
        <v>84</v>
      </c>
    </row>
    <row r="21" spans="2:8" ht="15" customHeight="1" x14ac:dyDescent="0.25">
      <c r="B21" s="18" t="s">
        <v>243</v>
      </c>
    </row>
    <row r="22" spans="2:8" ht="30" customHeight="1" x14ac:dyDescent="0.25">
      <c r="B22" s="838" t="s">
        <v>244</v>
      </c>
      <c r="C22" s="838"/>
      <c r="D22" s="838"/>
      <c r="E22" s="838"/>
      <c r="F22" s="838"/>
      <c r="G22" s="838"/>
      <c r="H22" s="838"/>
    </row>
    <row r="23" spans="2:8" ht="30" customHeight="1" x14ac:dyDescent="0.25">
      <c r="B23" s="838" t="s">
        <v>245</v>
      </c>
      <c r="C23" s="838"/>
      <c r="D23" s="838"/>
      <c r="E23" s="838"/>
      <c r="F23" s="838"/>
      <c r="G23" s="838"/>
      <c r="H23" s="838"/>
    </row>
    <row r="24" spans="2:8" ht="30" customHeight="1" x14ac:dyDescent="0.25">
      <c r="B24" s="838" t="s">
        <v>246</v>
      </c>
      <c r="C24" s="838"/>
      <c r="D24" s="838"/>
      <c r="E24" s="838"/>
      <c r="F24" s="838"/>
      <c r="G24" s="838"/>
      <c r="H24" s="838"/>
    </row>
    <row r="25" spans="2:8" ht="15" customHeight="1" x14ac:dyDescent="0.25">
      <c r="B25" s="18" t="s">
        <v>247</v>
      </c>
    </row>
  </sheetData>
  <mergeCells count="29">
    <mergeCell ref="B24:H24"/>
    <mergeCell ref="F17:H17"/>
    <mergeCell ref="C18:C19"/>
    <mergeCell ref="D18:E19"/>
    <mergeCell ref="F18:H19"/>
    <mergeCell ref="B22:H22"/>
    <mergeCell ref="B23:H23"/>
    <mergeCell ref="F10:H10"/>
    <mergeCell ref="D11:E11"/>
    <mergeCell ref="F11:H11"/>
    <mergeCell ref="D12:E12"/>
    <mergeCell ref="F12:H12"/>
    <mergeCell ref="D10:E10"/>
    <mergeCell ref="B15:B16"/>
    <mergeCell ref="C15:H16"/>
    <mergeCell ref="B17:B19"/>
    <mergeCell ref="D17:E17"/>
    <mergeCell ref="B3:H3"/>
    <mergeCell ref="C5:H5"/>
    <mergeCell ref="C6:H6"/>
    <mergeCell ref="C7:H7"/>
    <mergeCell ref="C8:H8"/>
    <mergeCell ref="C9:H9"/>
    <mergeCell ref="B10:B11"/>
    <mergeCell ref="B12:B14"/>
    <mergeCell ref="D13:E13"/>
    <mergeCell ref="F13:H13"/>
    <mergeCell ref="D14:E14"/>
    <mergeCell ref="F14:H14"/>
  </mergeCells>
  <phoneticPr fontId="2"/>
  <pageMargins left="0.70866141732283472" right="0.70866141732283472" top="0.74803149606299213" bottom="0.74803149606299213" header="0.31496062992125984" footer="0.31496062992125984"/>
  <pageSetup paperSize="9" scale="91"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sheetPr>
  <dimension ref="A1:AA43"/>
  <sheetViews>
    <sheetView view="pageBreakPreview" topLeftCell="A19" zoomScale="60" zoomScaleNormal="100" workbookViewId="0">
      <selection activeCell="B4" sqref="B4:J4"/>
    </sheetView>
  </sheetViews>
  <sheetFormatPr defaultRowHeight="12.75" x14ac:dyDescent="0.25"/>
  <cols>
    <col min="1" max="1" width="2.46484375" style="177" customWidth="1"/>
    <col min="2" max="2" width="18.265625" style="177" customWidth="1"/>
    <col min="3" max="3" width="17.265625" style="177" customWidth="1"/>
    <col min="4" max="4" width="18" style="177" customWidth="1"/>
    <col min="5" max="5" width="29.46484375" style="177" customWidth="1"/>
    <col min="6" max="6" width="5.1328125" style="177" customWidth="1"/>
    <col min="7" max="7" width="8.73046875" style="177" customWidth="1"/>
    <col min="8" max="8" width="16.3984375" style="177" customWidth="1"/>
    <col min="9" max="10" width="16.1328125" style="177" customWidth="1"/>
    <col min="11" max="11" width="2.1328125" style="177" customWidth="1"/>
    <col min="12" max="260" width="9" style="177"/>
    <col min="261" max="261" width="20.1328125" style="177" customWidth="1"/>
    <col min="262" max="262" width="18.86328125" style="177" customWidth="1"/>
    <col min="263" max="263" width="8.86328125" style="177" customWidth="1"/>
    <col min="264" max="264" width="18.86328125" style="177" customWidth="1"/>
    <col min="265" max="265" width="12.59765625" style="177" customWidth="1"/>
    <col min="266" max="266" width="22.86328125" style="177" customWidth="1"/>
    <col min="267" max="516" width="9" style="177"/>
    <col min="517" max="517" width="20.1328125" style="177" customWidth="1"/>
    <col min="518" max="518" width="18.86328125" style="177" customWidth="1"/>
    <col min="519" max="519" width="8.86328125" style="177" customWidth="1"/>
    <col min="520" max="520" width="18.86328125" style="177" customWidth="1"/>
    <col min="521" max="521" width="12.59765625" style="177" customWidth="1"/>
    <col min="522" max="522" width="22.86328125" style="177" customWidth="1"/>
    <col min="523" max="772" width="9" style="177"/>
    <col min="773" max="773" width="20.1328125" style="177" customWidth="1"/>
    <col min="774" max="774" width="18.86328125" style="177" customWidth="1"/>
    <col min="775" max="775" width="8.86328125" style="177" customWidth="1"/>
    <col min="776" max="776" width="18.86328125" style="177" customWidth="1"/>
    <col min="777" max="777" width="12.59765625" style="177" customWidth="1"/>
    <col min="778" max="778" width="22.86328125" style="177" customWidth="1"/>
    <col min="779" max="1028" width="9" style="177"/>
    <col min="1029" max="1029" width="20.1328125" style="177" customWidth="1"/>
    <col min="1030" max="1030" width="18.86328125" style="177" customWidth="1"/>
    <col min="1031" max="1031" width="8.86328125" style="177" customWidth="1"/>
    <col min="1032" max="1032" width="18.86328125" style="177" customWidth="1"/>
    <col min="1033" max="1033" width="12.59765625" style="177" customWidth="1"/>
    <col min="1034" max="1034" width="22.86328125" style="177" customWidth="1"/>
    <col min="1035" max="1284" width="9" style="177"/>
    <col min="1285" max="1285" width="20.1328125" style="177" customWidth="1"/>
    <col min="1286" max="1286" width="18.86328125" style="177" customWidth="1"/>
    <col min="1287" max="1287" width="8.86328125" style="177" customWidth="1"/>
    <col min="1288" max="1288" width="18.86328125" style="177" customWidth="1"/>
    <col min="1289" max="1289" width="12.59765625" style="177" customWidth="1"/>
    <col min="1290" max="1290" width="22.86328125" style="177" customWidth="1"/>
    <col min="1291" max="1540" width="9" style="177"/>
    <col min="1541" max="1541" width="20.1328125" style="177" customWidth="1"/>
    <col min="1542" max="1542" width="18.86328125" style="177" customWidth="1"/>
    <col min="1543" max="1543" width="8.86328125" style="177" customWidth="1"/>
    <col min="1544" max="1544" width="18.86328125" style="177" customWidth="1"/>
    <col min="1545" max="1545" width="12.59765625" style="177" customWidth="1"/>
    <col min="1546" max="1546" width="22.86328125" style="177" customWidth="1"/>
    <col min="1547" max="1796" width="9" style="177"/>
    <col min="1797" max="1797" width="20.1328125" style="177" customWidth="1"/>
    <col min="1798" max="1798" width="18.86328125" style="177" customWidth="1"/>
    <col min="1799" max="1799" width="8.86328125" style="177" customWidth="1"/>
    <col min="1800" max="1800" width="18.86328125" style="177" customWidth="1"/>
    <col min="1801" max="1801" width="12.59765625" style="177" customWidth="1"/>
    <col min="1802" max="1802" width="22.86328125" style="177" customWidth="1"/>
    <col min="1803" max="2052" width="9" style="177"/>
    <col min="2053" max="2053" width="20.1328125" style="177" customWidth="1"/>
    <col min="2054" max="2054" width="18.86328125" style="177" customWidth="1"/>
    <col min="2055" max="2055" width="8.86328125" style="177" customWidth="1"/>
    <col min="2056" max="2056" width="18.86328125" style="177" customWidth="1"/>
    <col min="2057" max="2057" width="12.59765625" style="177" customWidth="1"/>
    <col min="2058" max="2058" width="22.86328125" style="177" customWidth="1"/>
    <col min="2059" max="2308" width="9" style="177"/>
    <col min="2309" max="2309" width="20.1328125" style="177" customWidth="1"/>
    <col min="2310" max="2310" width="18.86328125" style="177" customWidth="1"/>
    <col min="2311" max="2311" width="8.86328125" style="177" customWidth="1"/>
    <col min="2312" max="2312" width="18.86328125" style="177" customWidth="1"/>
    <col min="2313" max="2313" width="12.59765625" style="177" customWidth="1"/>
    <col min="2314" max="2314" width="22.86328125" style="177" customWidth="1"/>
    <col min="2315" max="2564" width="9" style="177"/>
    <col min="2565" max="2565" width="20.1328125" style="177" customWidth="1"/>
    <col min="2566" max="2566" width="18.86328125" style="177" customWidth="1"/>
    <col min="2567" max="2567" width="8.86328125" style="177" customWidth="1"/>
    <col min="2568" max="2568" width="18.86328125" style="177" customWidth="1"/>
    <col min="2569" max="2569" width="12.59765625" style="177" customWidth="1"/>
    <col min="2570" max="2570" width="22.86328125" style="177" customWidth="1"/>
    <col min="2571" max="2820" width="9" style="177"/>
    <col min="2821" max="2821" width="20.1328125" style="177" customWidth="1"/>
    <col min="2822" max="2822" width="18.86328125" style="177" customWidth="1"/>
    <col min="2823" max="2823" width="8.86328125" style="177" customWidth="1"/>
    <col min="2824" max="2824" width="18.86328125" style="177" customWidth="1"/>
    <col min="2825" max="2825" width="12.59765625" style="177" customWidth="1"/>
    <col min="2826" max="2826" width="22.86328125" style="177" customWidth="1"/>
    <col min="2827" max="3076" width="9" style="177"/>
    <col min="3077" max="3077" width="20.1328125" style="177" customWidth="1"/>
    <col min="3078" max="3078" width="18.86328125" style="177" customWidth="1"/>
    <col min="3079" max="3079" width="8.86328125" style="177" customWidth="1"/>
    <col min="3080" max="3080" width="18.86328125" style="177" customWidth="1"/>
    <col min="3081" max="3081" width="12.59765625" style="177" customWidth="1"/>
    <col min="3082" max="3082" width="22.86328125" style="177" customWidth="1"/>
    <col min="3083" max="3332" width="9" style="177"/>
    <col min="3333" max="3333" width="20.1328125" style="177" customWidth="1"/>
    <col min="3334" max="3334" width="18.86328125" style="177" customWidth="1"/>
    <col min="3335" max="3335" width="8.86328125" style="177" customWidth="1"/>
    <col min="3336" max="3336" width="18.86328125" style="177" customWidth="1"/>
    <col min="3337" max="3337" width="12.59765625" style="177" customWidth="1"/>
    <col min="3338" max="3338" width="22.86328125" style="177" customWidth="1"/>
    <col min="3339" max="3588" width="9" style="177"/>
    <col min="3589" max="3589" width="20.1328125" style="177" customWidth="1"/>
    <col min="3590" max="3590" width="18.86328125" style="177" customWidth="1"/>
    <col min="3591" max="3591" width="8.86328125" style="177" customWidth="1"/>
    <col min="3592" max="3592" width="18.86328125" style="177" customWidth="1"/>
    <col min="3593" max="3593" width="12.59765625" style="177" customWidth="1"/>
    <col min="3594" max="3594" width="22.86328125" style="177" customWidth="1"/>
    <col min="3595" max="3844" width="9" style="177"/>
    <col min="3845" max="3845" width="20.1328125" style="177" customWidth="1"/>
    <col min="3846" max="3846" width="18.86328125" style="177" customWidth="1"/>
    <col min="3847" max="3847" width="8.86328125" style="177" customWidth="1"/>
    <col min="3848" max="3848" width="18.86328125" style="177" customWidth="1"/>
    <col min="3849" max="3849" width="12.59765625" style="177" customWidth="1"/>
    <col min="3850" max="3850" width="22.86328125" style="177" customWidth="1"/>
    <col min="3851" max="4100" width="9" style="177"/>
    <col min="4101" max="4101" width="20.1328125" style="177" customWidth="1"/>
    <col min="4102" max="4102" width="18.86328125" style="177" customWidth="1"/>
    <col min="4103" max="4103" width="8.86328125" style="177" customWidth="1"/>
    <col min="4104" max="4104" width="18.86328125" style="177" customWidth="1"/>
    <col min="4105" max="4105" width="12.59765625" style="177" customWidth="1"/>
    <col min="4106" max="4106" width="22.86328125" style="177" customWidth="1"/>
    <col min="4107" max="4356" width="9" style="177"/>
    <col min="4357" max="4357" width="20.1328125" style="177" customWidth="1"/>
    <col min="4358" max="4358" width="18.86328125" style="177" customWidth="1"/>
    <col min="4359" max="4359" width="8.86328125" style="177" customWidth="1"/>
    <col min="4360" max="4360" width="18.86328125" style="177" customWidth="1"/>
    <col min="4361" max="4361" width="12.59765625" style="177" customWidth="1"/>
    <col min="4362" max="4362" width="22.86328125" style="177" customWidth="1"/>
    <col min="4363" max="4612" width="9" style="177"/>
    <col min="4613" max="4613" width="20.1328125" style="177" customWidth="1"/>
    <col min="4614" max="4614" width="18.86328125" style="177" customWidth="1"/>
    <col min="4615" max="4615" width="8.86328125" style="177" customWidth="1"/>
    <col min="4616" max="4616" width="18.86328125" style="177" customWidth="1"/>
    <col min="4617" max="4617" width="12.59765625" style="177" customWidth="1"/>
    <col min="4618" max="4618" width="22.86328125" style="177" customWidth="1"/>
    <col min="4619" max="4868" width="9" style="177"/>
    <col min="4869" max="4869" width="20.1328125" style="177" customWidth="1"/>
    <col min="4870" max="4870" width="18.86328125" style="177" customWidth="1"/>
    <col min="4871" max="4871" width="8.86328125" style="177" customWidth="1"/>
    <col min="4872" max="4872" width="18.86328125" style="177" customWidth="1"/>
    <col min="4873" max="4873" width="12.59765625" style="177" customWidth="1"/>
    <col min="4874" max="4874" width="22.86328125" style="177" customWidth="1"/>
    <col min="4875" max="5124" width="9" style="177"/>
    <col min="5125" max="5125" width="20.1328125" style="177" customWidth="1"/>
    <col min="5126" max="5126" width="18.86328125" style="177" customWidth="1"/>
    <col min="5127" max="5127" width="8.86328125" style="177" customWidth="1"/>
    <col min="5128" max="5128" width="18.86328125" style="177" customWidth="1"/>
    <col min="5129" max="5129" width="12.59765625" style="177" customWidth="1"/>
    <col min="5130" max="5130" width="22.86328125" style="177" customWidth="1"/>
    <col min="5131" max="5380" width="9" style="177"/>
    <col min="5381" max="5381" width="20.1328125" style="177" customWidth="1"/>
    <col min="5382" max="5382" width="18.86328125" style="177" customWidth="1"/>
    <col min="5383" max="5383" width="8.86328125" style="177" customWidth="1"/>
    <col min="5384" max="5384" width="18.86328125" style="177" customWidth="1"/>
    <col min="5385" max="5385" width="12.59765625" style="177" customWidth="1"/>
    <col min="5386" max="5386" width="22.86328125" style="177" customWidth="1"/>
    <col min="5387" max="5636" width="9" style="177"/>
    <col min="5637" max="5637" width="20.1328125" style="177" customWidth="1"/>
    <col min="5638" max="5638" width="18.86328125" style="177" customWidth="1"/>
    <col min="5639" max="5639" width="8.86328125" style="177" customWidth="1"/>
    <col min="5640" max="5640" width="18.86328125" style="177" customWidth="1"/>
    <col min="5641" max="5641" width="12.59765625" style="177" customWidth="1"/>
    <col min="5642" max="5642" width="22.86328125" style="177" customWidth="1"/>
    <col min="5643" max="5892" width="9" style="177"/>
    <col min="5893" max="5893" width="20.1328125" style="177" customWidth="1"/>
    <col min="5894" max="5894" width="18.86328125" style="177" customWidth="1"/>
    <col min="5895" max="5895" width="8.86328125" style="177" customWidth="1"/>
    <col min="5896" max="5896" width="18.86328125" style="177" customWidth="1"/>
    <col min="5897" max="5897" width="12.59765625" style="177" customWidth="1"/>
    <col min="5898" max="5898" width="22.86328125" style="177" customWidth="1"/>
    <col min="5899" max="6148" width="9" style="177"/>
    <col min="6149" max="6149" width="20.1328125" style="177" customWidth="1"/>
    <col min="6150" max="6150" width="18.86328125" style="177" customWidth="1"/>
    <col min="6151" max="6151" width="8.86328125" style="177" customWidth="1"/>
    <col min="6152" max="6152" width="18.86328125" style="177" customWidth="1"/>
    <col min="6153" max="6153" width="12.59765625" style="177" customWidth="1"/>
    <col min="6154" max="6154" width="22.86328125" style="177" customWidth="1"/>
    <col min="6155" max="6404" width="9" style="177"/>
    <col min="6405" max="6405" width="20.1328125" style="177" customWidth="1"/>
    <col min="6406" max="6406" width="18.86328125" style="177" customWidth="1"/>
    <col min="6407" max="6407" width="8.86328125" style="177" customWidth="1"/>
    <col min="6408" max="6408" width="18.86328125" style="177" customWidth="1"/>
    <col min="6409" max="6409" width="12.59765625" style="177" customWidth="1"/>
    <col min="6410" max="6410" width="22.86328125" style="177" customWidth="1"/>
    <col min="6411" max="6660" width="9" style="177"/>
    <col min="6661" max="6661" width="20.1328125" style="177" customWidth="1"/>
    <col min="6662" max="6662" width="18.86328125" style="177" customWidth="1"/>
    <col min="6663" max="6663" width="8.86328125" style="177" customWidth="1"/>
    <col min="6664" max="6664" width="18.86328125" style="177" customWidth="1"/>
    <col min="6665" max="6665" width="12.59765625" style="177" customWidth="1"/>
    <col min="6666" max="6666" width="22.86328125" style="177" customWidth="1"/>
    <col min="6667" max="6916" width="9" style="177"/>
    <col min="6917" max="6917" width="20.1328125" style="177" customWidth="1"/>
    <col min="6918" max="6918" width="18.86328125" style="177" customWidth="1"/>
    <col min="6919" max="6919" width="8.86328125" style="177" customWidth="1"/>
    <col min="6920" max="6920" width="18.86328125" style="177" customWidth="1"/>
    <col min="6921" max="6921" width="12.59765625" style="177" customWidth="1"/>
    <col min="6922" max="6922" width="22.86328125" style="177" customWidth="1"/>
    <col min="6923" max="7172" width="9" style="177"/>
    <col min="7173" max="7173" width="20.1328125" style="177" customWidth="1"/>
    <col min="7174" max="7174" width="18.86328125" style="177" customWidth="1"/>
    <col min="7175" max="7175" width="8.86328125" style="177" customWidth="1"/>
    <col min="7176" max="7176" width="18.86328125" style="177" customWidth="1"/>
    <col min="7177" max="7177" width="12.59765625" style="177" customWidth="1"/>
    <col min="7178" max="7178" width="22.86328125" style="177" customWidth="1"/>
    <col min="7179" max="7428" width="9" style="177"/>
    <col min="7429" max="7429" width="20.1328125" style="177" customWidth="1"/>
    <col min="7430" max="7430" width="18.86328125" style="177" customWidth="1"/>
    <col min="7431" max="7431" width="8.86328125" style="177" customWidth="1"/>
    <col min="7432" max="7432" width="18.86328125" style="177" customWidth="1"/>
    <col min="7433" max="7433" width="12.59765625" style="177" customWidth="1"/>
    <col min="7434" max="7434" width="22.86328125" style="177" customWidth="1"/>
    <col min="7435" max="7684" width="9" style="177"/>
    <col min="7685" max="7685" width="20.1328125" style="177" customWidth="1"/>
    <col min="7686" max="7686" width="18.86328125" style="177" customWidth="1"/>
    <col min="7687" max="7687" width="8.86328125" style="177" customWidth="1"/>
    <col min="7688" max="7688" width="18.86328125" style="177" customWidth="1"/>
    <col min="7689" max="7689" width="12.59765625" style="177" customWidth="1"/>
    <col min="7690" max="7690" width="22.86328125" style="177" customWidth="1"/>
    <col min="7691" max="7940" width="9" style="177"/>
    <col min="7941" max="7941" width="20.1328125" style="177" customWidth="1"/>
    <col min="7942" max="7942" width="18.86328125" style="177" customWidth="1"/>
    <col min="7943" max="7943" width="8.86328125" style="177" customWidth="1"/>
    <col min="7944" max="7944" width="18.86328125" style="177" customWidth="1"/>
    <col min="7945" max="7945" width="12.59765625" style="177" customWidth="1"/>
    <col min="7946" max="7946" width="22.86328125" style="177" customWidth="1"/>
    <col min="7947" max="8196" width="9" style="177"/>
    <col min="8197" max="8197" width="20.1328125" style="177" customWidth="1"/>
    <col min="8198" max="8198" width="18.86328125" style="177" customWidth="1"/>
    <col min="8199" max="8199" width="8.86328125" style="177" customWidth="1"/>
    <col min="8200" max="8200" width="18.86328125" style="177" customWidth="1"/>
    <col min="8201" max="8201" width="12.59765625" style="177" customWidth="1"/>
    <col min="8202" max="8202" width="22.86328125" style="177" customWidth="1"/>
    <col min="8203" max="8452" width="9" style="177"/>
    <col min="8453" max="8453" width="20.1328125" style="177" customWidth="1"/>
    <col min="8454" max="8454" width="18.86328125" style="177" customWidth="1"/>
    <col min="8455" max="8455" width="8.86328125" style="177" customWidth="1"/>
    <col min="8456" max="8456" width="18.86328125" style="177" customWidth="1"/>
    <col min="8457" max="8457" width="12.59765625" style="177" customWidth="1"/>
    <col min="8458" max="8458" width="22.86328125" style="177" customWidth="1"/>
    <col min="8459" max="8708" width="9" style="177"/>
    <col min="8709" max="8709" width="20.1328125" style="177" customWidth="1"/>
    <col min="8710" max="8710" width="18.86328125" style="177" customWidth="1"/>
    <col min="8711" max="8711" width="8.86328125" style="177" customWidth="1"/>
    <col min="8712" max="8712" width="18.86328125" style="177" customWidth="1"/>
    <col min="8713" max="8713" width="12.59765625" style="177" customWidth="1"/>
    <col min="8714" max="8714" width="22.86328125" style="177" customWidth="1"/>
    <col min="8715" max="8964" width="9" style="177"/>
    <col min="8965" max="8965" width="20.1328125" style="177" customWidth="1"/>
    <col min="8966" max="8966" width="18.86328125" style="177" customWidth="1"/>
    <col min="8967" max="8967" width="8.86328125" style="177" customWidth="1"/>
    <col min="8968" max="8968" width="18.86328125" style="177" customWidth="1"/>
    <col min="8969" max="8969" width="12.59765625" style="177" customWidth="1"/>
    <col min="8970" max="8970" width="22.86328125" style="177" customWidth="1"/>
    <col min="8971" max="9220" width="9" style="177"/>
    <col min="9221" max="9221" width="20.1328125" style="177" customWidth="1"/>
    <col min="9222" max="9222" width="18.86328125" style="177" customWidth="1"/>
    <col min="9223" max="9223" width="8.86328125" style="177" customWidth="1"/>
    <col min="9224" max="9224" width="18.86328125" style="177" customWidth="1"/>
    <col min="9225" max="9225" width="12.59765625" style="177" customWidth="1"/>
    <col min="9226" max="9226" width="22.86328125" style="177" customWidth="1"/>
    <col min="9227" max="9476" width="9" style="177"/>
    <col min="9477" max="9477" width="20.1328125" style="177" customWidth="1"/>
    <col min="9478" max="9478" width="18.86328125" style="177" customWidth="1"/>
    <col min="9479" max="9479" width="8.86328125" style="177" customWidth="1"/>
    <col min="9480" max="9480" width="18.86328125" style="177" customWidth="1"/>
    <col min="9481" max="9481" width="12.59765625" style="177" customWidth="1"/>
    <col min="9482" max="9482" width="22.86328125" style="177" customWidth="1"/>
    <col min="9483" max="9732" width="9" style="177"/>
    <col min="9733" max="9733" width="20.1328125" style="177" customWidth="1"/>
    <col min="9734" max="9734" width="18.86328125" style="177" customWidth="1"/>
    <col min="9735" max="9735" width="8.86328125" style="177" customWidth="1"/>
    <col min="9736" max="9736" width="18.86328125" style="177" customWidth="1"/>
    <col min="9737" max="9737" width="12.59765625" style="177" customWidth="1"/>
    <col min="9738" max="9738" width="22.86328125" style="177" customWidth="1"/>
    <col min="9739" max="9988" width="9" style="177"/>
    <col min="9989" max="9989" width="20.1328125" style="177" customWidth="1"/>
    <col min="9990" max="9990" width="18.86328125" style="177" customWidth="1"/>
    <col min="9991" max="9991" width="8.86328125" style="177" customWidth="1"/>
    <col min="9992" max="9992" width="18.86328125" style="177" customWidth="1"/>
    <col min="9993" max="9993" width="12.59765625" style="177" customWidth="1"/>
    <col min="9994" max="9994" width="22.86328125" style="177" customWidth="1"/>
    <col min="9995" max="10244" width="9" style="177"/>
    <col min="10245" max="10245" width="20.1328125" style="177" customWidth="1"/>
    <col min="10246" max="10246" width="18.86328125" style="177" customWidth="1"/>
    <col min="10247" max="10247" width="8.86328125" style="177" customWidth="1"/>
    <col min="10248" max="10248" width="18.86328125" style="177" customWidth="1"/>
    <col min="10249" max="10249" width="12.59765625" style="177" customWidth="1"/>
    <col min="10250" max="10250" width="22.86328125" style="177" customWidth="1"/>
    <col min="10251" max="10500" width="9" style="177"/>
    <col min="10501" max="10501" width="20.1328125" style="177" customWidth="1"/>
    <col min="10502" max="10502" width="18.86328125" style="177" customWidth="1"/>
    <col min="10503" max="10503" width="8.86328125" style="177" customWidth="1"/>
    <col min="10504" max="10504" width="18.86328125" style="177" customWidth="1"/>
    <col min="10505" max="10505" width="12.59765625" style="177" customWidth="1"/>
    <col min="10506" max="10506" width="22.86328125" style="177" customWidth="1"/>
    <col min="10507" max="10756" width="9" style="177"/>
    <col min="10757" max="10757" width="20.1328125" style="177" customWidth="1"/>
    <col min="10758" max="10758" width="18.86328125" style="177" customWidth="1"/>
    <col min="10759" max="10759" width="8.86328125" style="177" customWidth="1"/>
    <col min="10760" max="10760" width="18.86328125" style="177" customWidth="1"/>
    <col min="10761" max="10761" width="12.59765625" style="177" customWidth="1"/>
    <col min="10762" max="10762" width="22.86328125" style="177" customWidth="1"/>
    <col min="10763" max="11012" width="9" style="177"/>
    <col min="11013" max="11013" width="20.1328125" style="177" customWidth="1"/>
    <col min="11014" max="11014" width="18.86328125" style="177" customWidth="1"/>
    <col min="11015" max="11015" width="8.86328125" style="177" customWidth="1"/>
    <col min="11016" max="11016" width="18.86328125" style="177" customWidth="1"/>
    <col min="11017" max="11017" width="12.59765625" style="177" customWidth="1"/>
    <col min="11018" max="11018" width="22.86328125" style="177" customWidth="1"/>
    <col min="11019" max="11268" width="9" style="177"/>
    <col min="11269" max="11269" width="20.1328125" style="177" customWidth="1"/>
    <col min="11270" max="11270" width="18.86328125" style="177" customWidth="1"/>
    <col min="11271" max="11271" width="8.86328125" style="177" customWidth="1"/>
    <col min="11272" max="11272" width="18.86328125" style="177" customWidth="1"/>
    <col min="11273" max="11273" width="12.59765625" style="177" customWidth="1"/>
    <col min="11274" max="11274" width="22.86328125" style="177" customWidth="1"/>
    <col min="11275" max="11524" width="9" style="177"/>
    <col min="11525" max="11525" width="20.1328125" style="177" customWidth="1"/>
    <col min="11526" max="11526" width="18.86328125" style="177" customWidth="1"/>
    <col min="11527" max="11527" width="8.86328125" style="177" customWidth="1"/>
    <col min="11528" max="11528" width="18.86328125" style="177" customWidth="1"/>
    <col min="11529" max="11529" width="12.59765625" style="177" customWidth="1"/>
    <col min="11530" max="11530" width="22.86328125" style="177" customWidth="1"/>
    <col min="11531" max="11780" width="9" style="177"/>
    <col min="11781" max="11781" width="20.1328125" style="177" customWidth="1"/>
    <col min="11782" max="11782" width="18.86328125" style="177" customWidth="1"/>
    <col min="11783" max="11783" width="8.86328125" style="177" customWidth="1"/>
    <col min="11784" max="11784" width="18.86328125" style="177" customWidth="1"/>
    <col min="11785" max="11785" width="12.59765625" style="177" customWidth="1"/>
    <col min="11786" max="11786" width="22.86328125" style="177" customWidth="1"/>
    <col min="11787" max="12036" width="9" style="177"/>
    <col min="12037" max="12037" width="20.1328125" style="177" customWidth="1"/>
    <col min="12038" max="12038" width="18.86328125" style="177" customWidth="1"/>
    <col min="12039" max="12039" width="8.86328125" style="177" customWidth="1"/>
    <col min="12040" max="12040" width="18.86328125" style="177" customWidth="1"/>
    <col min="12041" max="12041" width="12.59765625" style="177" customWidth="1"/>
    <col min="12042" max="12042" width="22.86328125" style="177" customWidth="1"/>
    <col min="12043" max="12292" width="9" style="177"/>
    <col min="12293" max="12293" width="20.1328125" style="177" customWidth="1"/>
    <col min="12294" max="12294" width="18.86328125" style="177" customWidth="1"/>
    <col min="12295" max="12295" width="8.86328125" style="177" customWidth="1"/>
    <col min="12296" max="12296" width="18.86328125" style="177" customWidth="1"/>
    <col min="12297" max="12297" width="12.59765625" style="177" customWidth="1"/>
    <col min="12298" max="12298" width="22.86328125" style="177" customWidth="1"/>
    <col min="12299" max="12548" width="9" style="177"/>
    <col min="12549" max="12549" width="20.1328125" style="177" customWidth="1"/>
    <col min="12550" max="12550" width="18.86328125" style="177" customWidth="1"/>
    <col min="12551" max="12551" width="8.86328125" style="177" customWidth="1"/>
    <col min="12552" max="12552" width="18.86328125" style="177" customWidth="1"/>
    <col min="12553" max="12553" width="12.59765625" style="177" customWidth="1"/>
    <col min="12554" max="12554" width="22.86328125" style="177" customWidth="1"/>
    <col min="12555" max="12804" width="9" style="177"/>
    <col min="12805" max="12805" width="20.1328125" style="177" customWidth="1"/>
    <col min="12806" max="12806" width="18.86328125" style="177" customWidth="1"/>
    <col min="12807" max="12807" width="8.86328125" style="177" customWidth="1"/>
    <col min="12808" max="12808" width="18.86328125" style="177" customWidth="1"/>
    <col min="12809" max="12809" width="12.59765625" style="177" customWidth="1"/>
    <col min="12810" max="12810" width="22.86328125" style="177" customWidth="1"/>
    <col min="12811" max="13060" width="9" style="177"/>
    <col min="13061" max="13061" width="20.1328125" style="177" customWidth="1"/>
    <col min="13062" max="13062" width="18.86328125" style="177" customWidth="1"/>
    <col min="13063" max="13063" width="8.86328125" style="177" customWidth="1"/>
    <col min="13064" max="13064" width="18.86328125" style="177" customWidth="1"/>
    <col min="13065" max="13065" width="12.59765625" style="177" customWidth="1"/>
    <col min="13066" max="13066" width="22.86328125" style="177" customWidth="1"/>
    <col min="13067" max="13316" width="9" style="177"/>
    <col min="13317" max="13317" width="20.1328125" style="177" customWidth="1"/>
    <col min="13318" max="13318" width="18.86328125" style="177" customWidth="1"/>
    <col min="13319" max="13319" width="8.86328125" style="177" customWidth="1"/>
    <col min="13320" max="13320" width="18.86328125" style="177" customWidth="1"/>
    <col min="13321" max="13321" width="12.59765625" style="177" customWidth="1"/>
    <col min="13322" max="13322" width="22.86328125" style="177" customWidth="1"/>
    <col min="13323" max="13572" width="9" style="177"/>
    <col min="13573" max="13573" width="20.1328125" style="177" customWidth="1"/>
    <col min="13574" max="13574" width="18.86328125" style="177" customWidth="1"/>
    <col min="13575" max="13575" width="8.86328125" style="177" customWidth="1"/>
    <col min="13576" max="13576" width="18.86328125" style="177" customWidth="1"/>
    <col min="13577" max="13577" width="12.59765625" style="177" customWidth="1"/>
    <col min="13578" max="13578" width="22.86328125" style="177" customWidth="1"/>
    <col min="13579" max="13828" width="9" style="177"/>
    <col min="13829" max="13829" width="20.1328125" style="177" customWidth="1"/>
    <col min="13830" max="13830" width="18.86328125" style="177" customWidth="1"/>
    <col min="13831" max="13831" width="8.86328125" style="177" customWidth="1"/>
    <col min="13832" max="13832" width="18.86328125" style="177" customWidth="1"/>
    <col min="13833" max="13833" width="12.59765625" style="177" customWidth="1"/>
    <col min="13834" max="13834" width="22.86328125" style="177" customWidth="1"/>
    <col min="13835" max="14084" width="9" style="177"/>
    <col min="14085" max="14085" width="20.1328125" style="177" customWidth="1"/>
    <col min="14086" max="14086" width="18.86328125" style="177" customWidth="1"/>
    <col min="14087" max="14087" width="8.86328125" style="177" customWidth="1"/>
    <col min="14088" max="14088" width="18.86328125" style="177" customWidth="1"/>
    <col min="14089" max="14089" width="12.59765625" style="177" customWidth="1"/>
    <col min="14090" max="14090" width="22.86328125" style="177" customWidth="1"/>
    <col min="14091" max="14340" width="9" style="177"/>
    <col min="14341" max="14341" width="20.1328125" style="177" customWidth="1"/>
    <col min="14342" max="14342" width="18.86328125" style="177" customWidth="1"/>
    <col min="14343" max="14343" width="8.86328125" style="177" customWidth="1"/>
    <col min="14344" max="14344" width="18.86328125" style="177" customWidth="1"/>
    <col min="14345" max="14345" width="12.59765625" style="177" customWidth="1"/>
    <col min="14346" max="14346" width="22.86328125" style="177" customWidth="1"/>
    <col min="14347" max="14596" width="9" style="177"/>
    <col min="14597" max="14597" width="20.1328125" style="177" customWidth="1"/>
    <col min="14598" max="14598" width="18.86328125" style="177" customWidth="1"/>
    <col min="14599" max="14599" width="8.86328125" style="177" customWidth="1"/>
    <col min="14600" max="14600" width="18.86328125" style="177" customWidth="1"/>
    <col min="14601" max="14601" width="12.59765625" style="177" customWidth="1"/>
    <col min="14602" max="14602" width="22.86328125" style="177" customWidth="1"/>
    <col min="14603" max="14852" width="9" style="177"/>
    <col min="14853" max="14853" width="20.1328125" style="177" customWidth="1"/>
    <col min="14854" max="14854" width="18.86328125" style="177" customWidth="1"/>
    <col min="14855" max="14855" width="8.86328125" style="177" customWidth="1"/>
    <col min="14856" max="14856" width="18.86328125" style="177" customWidth="1"/>
    <col min="14857" max="14857" width="12.59765625" style="177" customWidth="1"/>
    <col min="14858" max="14858" width="22.86328125" style="177" customWidth="1"/>
    <col min="14859" max="15108" width="9" style="177"/>
    <col min="15109" max="15109" width="20.1328125" style="177" customWidth="1"/>
    <col min="15110" max="15110" width="18.86328125" style="177" customWidth="1"/>
    <col min="15111" max="15111" width="8.86328125" style="177" customWidth="1"/>
    <col min="15112" max="15112" width="18.86328125" style="177" customWidth="1"/>
    <col min="15113" max="15113" width="12.59765625" style="177" customWidth="1"/>
    <col min="15114" max="15114" width="22.86328125" style="177" customWidth="1"/>
    <col min="15115" max="15364" width="9" style="177"/>
    <col min="15365" max="15365" width="20.1328125" style="177" customWidth="1"/>
    <col min="15366" max="15366" width="18.86328125" style="177" customWidth="1"/>
    <col min="15367" max="15367" width="8.86328125" style="177" customWidth="1"/>
    <col min="15368" max="15368" width="18.86328125" style="177" customWidth="1"/>
    <col min="15369" max="15369" width="12.59765625" style="177" customWidth="1"/>
    <col min="15370" max="15370" width="22.86328125" style="177" customWidth="1"/>
    <col min="15371" max="15620" width="9" style="177"/>
    <col min="15621" max="15621" width="20.1328125" style="177" customWidth="1"/>
    <col min="15622" max="15622" width="18.86328125" style="177" customWidth="1"/>
    <col min="15623" max="15623" width="8.86328125" style="177" customWidth="1"/>
    <col min="15624" max="15624" width="18.86328125" style="177" customWidth="1"/>
    <col min="15625" max="15625" width="12.59765625" style="177" customWidth="1"/>
    <col min="15626" max="15626" width="22.86328125" style="177" customWidth="1"/>
    <col min="15627" max="15876" width="9" style="177"/>
    <col min="15877" max="15877" width="20.1328125" style="177" customWidth="1"/>
    <col min="15878" max="15878" width="18.86328125" style="177" customWidth="1"/>
    <col min="15879" max="15879" width="8.86328125" style="177" customWidth="1"/>
    <col min="15880" max="15880" width="18.86328125" style="177" customWidth="1"/>
    <col min="15881" max="15881" width="12.59765625" style="177" customWidth="1"/>
    <col min="15882" max="15882" width="22.86328125" style="177" customWidth="1"/>
    <col min="15883" max="16132" width="9" style="177"/>
    <col min="16133" max="16133" width="20.1328125" style="177" customWidth="1"/>
    <col min="16134" max="16134" width="18.86328125" style="177" customWidth="1"/>
    <col min="16135" max="16135" width="8.86328125" style="177" customWidth="1"/>
    <col min="16136" max="16136" width="18.86328125" style="177" customWidth="1"/>
    <col min="16137" max="16137" width="12.59765625" style="177" customWidth="1"/>
    <col min="16138" max="16138" width="22.86328125" style="177" customWidth="1"/>
    <col min="16139" max="16384" width="9" style="177"/>
  </cols>
  <sheetData>
    <row r="1" spans="1:27" ht="18.75" customHeight="1" x14ac:dyDescent="0.25">
      <c r="I1" s="1511"/>
      <c r="J1" s="1511"/>
    </row>
    <row r="2" spans="1:27" ht="18.75" customHeight="1" x14ac:dyDescent="0.25">
      <c r="I2" s="1511" t="s">
        <v>388</v>
      </c>
      <c r="J2" s="1511"/>
    </row>
    <row r="3" spans="1:27" s="282" customFormat="1" x14ac:dyDescent="0.25">
      <c r="A3" s="281"/>
      <c r="R3" s="1512"/>
      <c r="S3" s="1512"/>
      <c r="T3" s="1512"/>
      <c r="U3" s="1512"/>
      <c r="V3" s="1512"/>
      <c r="W3" s="1512"/>
      <c r="X3" s="1512"/>
      <c r="Y3" s="1512"/>
      <c r="Z3" s="283"/>
      <c r="AA3" s="283"/>
    </row>
    <row r="4" spans="1:27" ht="32.25" customHeight="1" x14ac:dyDescent="0.25">
      <c r="B4" s="1005" t="s">
        <v>389</v>
      </c>
      <c r="C4" s="1005"/>
      <c r="D4" s="1005"/>
      <c r="E4" s="1005"/>
      <c r="F4" s="1005"/>
      <c r="G4" s="1005"/>
      <c r="H4" s="1005"/>
      <c r="I4" s="1005"/>
      <c r="J4" s="1005"/>
    </row>
    <row r="5" spans="1:27" ht="15" customHeight="1" thickBot="1" x14ac:dyDescent="0.3"/>
    <row r="6" spans="1:27" ht="36.75" customHeight="1" x14ac:dyDescent="0.25">
      <c r="A6" s="284"/>
      <c r="B6" s="285" t="s">
        <v>62</v>
      </c>
      <c r="C6" s="1513"/>
      <c r="D6" s="1514"/>
      <c r="E6" s="1514"/>
      <c r="F6" s="1514"/>
      <c r="G6" s="1514"/>
      <c r="H6" s="1514"/>
      <c r="I6" s="1514"/>
      <c r="J6" s="1515"/>
    </row>
    <row r="7" spans="1:27" ht="36.75" customHeight="1" thickBot="1" x14ac:dyDescent="0.3">
      <c r="A7" s="284"/>
      <c r="B7" s="286" t="s">
        <v>28</v>
      </c>
      <c r="C7" s="1508" t="s">
        <v>256</v>
      </c>
      <c r="D7" s="1509"/>
      <c r="E7" s="1509"/>
      <c r="F7" s="1509"/>
      <c r="G7" s="1509"/>
      <c r="H7" s="1509"/>
      <c r="I7" s="1509"/>
      <c r="J7" s="1510"/>
    </row>
    <row r="8" spans="1:27" ht="16.5" customHeight="1" x14ac:dyDescent="0.25">
      <c r="A8" s="284"/>
      <c r="B8" s="284"/>
      <c r="C8" s="284"/>
      <c r="D8" s="284"/>
      <c r="E8" s="284"/>
      <c r="F8" s="284"/>
      <c r="G8" s="284"/>
      <c r="H8" s="284"/>
      <c r="I8" s="284"/>
      <c r="J8" s="284"/>
    </row>
    <row r="9" spans="1:27" ht="16.5" customHeight="1" thickBot="1" x14ac:dyDescent="0.3">
      <c r="A9" s="284"/>
      <c r="B9" s="284" t="s">
        <v>390</v>
      </c>
      <c r="C9" s="284"/>
      <c r="D9" s="284"/>
      <c r="E9" s="284"/>
      <c r="F9" s="284"/>
      <c r="G9" s="284"/>
      <c r="H9" s="284"/>
      <c r="I9" s="284"/>
      <c r="J9" s="284"/>
    </row>
    <row r="10" spans="1:27" ht="80.25" customHeight="1" x14ac:dyDescent="0.25">
      <c r="A10" s="284"/>
      <c r="B10" s="1516" t="s">
        <v>391</v>
      </c>
      <c r="C10" s="1517"/>
      <c r="D10" s="1517"/>
      <c r="E10" s="1517"/>
      <c r="F10" s="1517"/>
      <c r="G10" s="1517"/>
      <c r="H10" s="1517"/>
      <c r="I10" s="1517"/>
      <c r="J10" s="1518"/>
    </row>
    <row r="11" spans="1:27" ht="21" customHeight="1" x14ac:dyDescent="0.25">
      <c r="A11" s="284"/>
      <c r="B11" s="1519" t="s">
        <v>392</v>
      </c>
      <c r="C11" s="1522" t="s">
        <v>393</v>
      </c>
      <c r="D11" s="1523"/>
      <c r="E11" s="1524"/>
      <c r="F11" s="1531" t="s">
        <v>394</v>
      </c>
      <c r="G11" s="1533" t="s">
        <v>395</v>
      </c>
      <c r="H11" s="1534"/>
      <c r="I11" s="1534"/>
      <c r="J11" s="1535"/>
    </row>
    <row r="12" spans="1:27" ht="36.75" customHeight="1" x14ac:dyDescent="0.25">
      <c r="A12" s="284"/>
      <c r="B12" s="1520"/>
      <c r="C12" s="1525"/>
      <c r="D12" s="1526"/>
      <c r="E12" s="1527"/>
      <c r="F12" s="1532"/>
      <c r="G12" s="1525"/>
      <c r="H12" s="1526"/>
      <c r="I12" s="1526"/>
      <c r="J12" s="1536"/>
    </row>
    <row r="13" spans="1:27" ht="36.75" customHeight="1" x14ac:dyDescent="0.25">
      <c r="A13" s="284"/>
      <c r="B13" s="1520"/>
      <c r="C13" s="1525"/>
      <c r="D13" s="1526"/>
      <c r="E13" s="1527"/>
      <c r="F13" s="1532"/>
      <c r="G13" s="1537" t="s">
        <v>396</v>
      </c>
      <c r="H13" s="1537"/>
      <c r="I13" s="1537" t="s">
        <v>397</v>
      </c>
      <c r="J13" s="1538"/>
    </row>
    <row r="14" spans="1:27" ht="36.75" customHeight="1" x14ac:dyDescent="0.25">
      <c r="A14" s="284"/>
      <c r="B14" s="1520"/>
      <c r="C14" s="1525"/>
      <c r="D14" s="1526"/>
      <c r="E14" s="1527"/>
      <c r="F14" s="1532"/>
      <c r="G14" s="1539" t="s">
        <v>398</v>
      </c>
      <c r="H14" s="1539"/>
      <c r="I14" s="1537" t="s">
        <v>399</v>
      </c>
      <c r="J14" s="1538"/>
    </row>
    <row r="15" spans="1:27" ht="21" customHeight="1" x14ac:dyDescent="0.25">
      <c r="A15" s="284"/>
      <c r="B15" s="1520"/>
      <c r="C15" s="1525"/>
      <c r="D15" s="1526"/>
      <c r="E15" s="1527"/>
      <c r="F15" s="1531" t="s">
        <v>400</v>
      </c>
      <c r="G15" s="1533" t="s">
        <v>395</v>
      </c>
      <c r="H15" s="1534"/>
      <c r="I15" s="1534"/>
      <c r="J15" s="1535"/>
    </row>
    <row r="16" spans="1:27" ht="36.75" customHeight="1" x14ac:dyDescent="0.25">
      <c r="A16" s="284"/>
      <c r="B16" s="1520"/>
      <c r="C16" s="1525"/>
      <c r="D16" s="1526"/>
      <c r="E16" s="1527"/>
      <c r="F16" s="1532"/>
      <c r="G16" s="1525"/>
      <c r="H16" s="1526"/>
      <c r="I16" s="1526"/>
      <c r="J16" s="1536"/>
    </row>
    <row r="17" spans="1:11" ht="36.75" customHeight="1" x14ac:dyDescent="0.25">
      <c r="A17" s="284"/>
      <c r="B17" s="1520"/>
      <c r="C17" s="1525"/>
      <c r="D17" s="1526"/>
      <c r="E17" s="1527"/>
      <c r="F17" s="1532"/>
      <c r="G17" s="1537" t="s">
        <v>396</v>
      </c>
      <c r="H17" s="1537"/>
      <c r="I17" s="1537" t="s">
        <v>397</v>
      </c>
      <c r="J17" s="1538"/>
    </row>
    <row r="18" spans="1:11" ht="36.75" customHeight="1" x14ac:dyDescent="0.25">
      <c r="A18" s="284"/>
      <c r="B18" s="1521"/>
      <c r="C18" s="1528"/>
      <c r="D18" s="1529"/>
      <c r="E18" s="1530"/>
      <c r="F18" s="1540"/>
      <c r="G18" s="1539" t="s">
        <v>398</v>
      </c>
      <c r="H18" s="1539"/>
      <c r="I18" s="1537" t="s">
        <v>399</v>
      </c>
      <c r="J18" s="1538"/>
    </row>
    <row r="19" spans="1:11" ht="29.25" customHeight="1" x14ac:dyDescent="0.25">
      <c r="A19" s="284"/>
      <c r="B19" s="1541" t="s">
        <v>401</v>
      </c>
      <c r="C19" s="1543" t="s">
        <v>402</v>
      </c>
      <c r="D19" s="1544"/>
      <c r="E19" s="1545"/>
      <c r="F19" s="1549" t="s">
        <v>403</v>
      </c>
      <c r="G19" s="1544"/>
      <c r="H19" s="1544"/>
      <c r="I19" s="1543" t="s">
        <v>404</v>
      </c>
      <c r="J19" s="1550"/>
    </row>
    <row r="20" spans="1:11" ht="30.75" customHeight="1" thickBot="1" x14ac:dyDescent="0.3">
      <c r="A20" s="284"/>
      <c r="B20" s="1542"/>
      <c r="C20" s="1546"/>
      <c r="D20" s="1547"/>
      <c r="E20" s="1548"/>
      <c r="F20" s="1547"/>
      <c r="G20" s="1547"/>
      <c r="H20" s="1547"/>
      <c r="I20" s="1546"/>
      <c r="J20" s="1551"/>
    </row>
    <row r="21" spans="1:11" ht="30.75" customHeight="1" thickBot="1" x14ac:dyDescent="0.35">
      <c r="A21" s="284"/>
      <c r="B21" s="287" t="s">
        <v>405</v>
      </c>
      <c r="C21" s="284"/>
      <c r="D21" s="284"/>
      <c r="E21" s="288" t="str">
        <f t="array" ref="E21">IF(AND(2&gt;=I23:I25,8&lt;=I23:I25),"規定されている定員を超過しています。","")</f>
        <v/>
      </c>
      <c r="F21" s="288"/>
      <c r="G21" s="288"/>
      <c r="H21" s="288"/>
      <c r="I21" s="284"/>
      <c r="J21" s="284"/>
    </row>
    <row r="22" spans="1:11" ht="46.5" customHeight="1" thickBot="1" x14ac:dyDescent="0.3">
      <c r="A22" s="284"/>
      <c r="B22" s="1552"/>
      <c r="C22" s="1553"/>
      <c r="D22" s="1554" t="s">
        <v>406</v>
      </c>
      <c r="E22" s="1555"/>
      <c r="F22" s="1555"/>
      <c r="G22" s="1555"/>
      <c r="H22" s="1556"/>
      <c r="I22" s="289" t="s">
        <v>407</v>
      </c>
      <c r="J22" s="290" t="s">
        <v>408</v>
      </c>
    </row>
    <row r="23" spans="1:11" ht="29.25" customHeight="1" x14ac:dyDescent="0.25">
      <c r="A23" s="284"/>
      <c r="B23" s="1557" t="s">
        <v>409</v>
      </c>
      <c r="C23" s="291" t="s">
        <v>410</v>
      </c>
      <c r="D23" s="1560"/>
      <c r="E23" s="1561"/>
      <c r="F23" s="1561"/>
      <c r="G23" s="1561"/>
      <c r="H23" s="1562"/>
      <c r="I23" s="292"/>
      <c r="J23" s="293"/>
    </row>
    <row r="24" spans="1:11" ht="29.25" customHeight="1" x14ac:dyDescent="0.25">
      <c r="A24" s="284"/>
      <c r="B24" s="1558"/>
      <c r="C24" s="294" t="s">
        <v>411</v>
      </c>
      <c r="D24" s="1563"/>
      <c r="E24" s="1564"/>
      <c r="F24" s="1564"/>
      <c r="G24" s="1564"/>
      <c r="H24" s="1565"/>
      <c r="I24" s="295"/>
      <c r="J24" s="296"/>
    </row>
    <row r="25" spans="1:11" ht="29.25" customHeight="1" thickBot="1" x14ac:dyDescent="0.3">
      <c r="A25" s="284"/>
      <c r="B25" s="1558"/>
      <c r="C25" s="297" t="s">
        <v>412</v>
      </c>
      <c r="D25" s="1566"/>
      <c r="E25" s="1567"/>
      <c r="F25" s="1567"/>
      <c r="G25" s="1567"/>
      <c r="H25" s="1568"/>
      <c r="I25" s="298"/>
      <c r="J25" s="299"/>
    </row>
    <row r="26" spans="1:11" ht="29.25" customHeight="1" thickBot="1" x14ac:dyDescent="0.3">
      <c r="A26" s="284"/>
      <c r="B26" s="1559"/>
      <c r="C26" s="1569" t="s">
        <v>413</v>
      </c>
      <c r="D26" s="1569"/>
      <c r="E26" s="1569"/>
      <c r="F26" s="1569"/>
      <c r="G26" s="1569"/>
      <c r="H26" s="1569"/>
      <c r="I26" s="300">
        <f>SUM(I23:I25)</f>
        <v>0</v>
      </c>
      <c r="J26" s="301">
        <f>SUM(J23:J25)</f>
        <v>0</v>
      </c>
    </row>
    <row r="27" spans="1:11" ht="29.25" customHeight="1" thickBot="1" x14ac:dyDescent="0.3">
      <c r="A27" s="284"/>
      <c r="B27" s="302"/>
      <c r="C27" s="302"/>
      <c r="D27" s="303"/>
      <c r="E27" s="303"/>
      <c r="F27" s="303"/>
      <c r="G27" s="303"/>
      <c r="H27" s="303"/>
      <c r="I27" s="304" t="str">
        <f>(IF(OR(I26&lt;=1,I26&gt;=8),"↑住居の定員が規定の定員数を満たしていません。",""))</f>
        <v>↑住居の定員が規定の定員数を満たしていません。</v>
      </c>
      <c r="J27" s="305"/>
      <c r="K27" s="306"/>
    </row>
    <row r="28" spans="1:11" ht="29.25" customHeight="1" x14ac:dyDescent="0.25">
      <c r="A28" s="284"/>
      <c r="B28" s="1557" t="s">
        <v>414</v>
      </c>
      <c r="C28" s="307" t="s">
        <v>410</v>
      </c>
      <c r="D28" s="1560"/>
      <c r="E28" s="1561"/>
      <c r="F28" s="1561"/>
      <c r="G28" s="1561"/>
      <c r="H28" s="1562"/>
      <c r="I28" s="292"/>
      <c r="J28" s="293">
        <v>1</v>
      </c>
    </row>
    <row r="29" spans="1:11" ht="29.25" customHeight="1" x14ac:dyDescent="0.25">
      <c r="A29" s="284"/>
      <c r="B29" s="1558"/>
      <c r="C29" s="308" t="s">
        <v>411</v>
      </c>
      <c r="D29" s="1563"/>
      <c r="E29" s="1564"/>
      <c r="F29" s="1564"/>
      <c r="G29" s="1564"/>
      <c r="H29" s="1565"/>
      <c r="I29" s="295"/>
      <c r="J29" s="296"/>
    </row>
    <row r="30" spans="1:11" ht="29.25" customHeight="1" thickBot="1" x14ac:dyDescent="0.3">
      <c r="A30" s="284"/>
      <c r="B30" s="1558"/>
      <c r="C30" s="309" t="s">
        <v>412</v>
      </c>
      <c r="D30" s="1566"/>
      <c r="E30" s="1567"/>
      <c r="F30" s="1567"/>
      <c r="G30" s="1567"/>
      <c r="H30" s="1568"/>
      <c r="I30" s="298"/>
      <c r="J30" s="299"/>
    </row>
    <row r="31" spans="1:11" ht="29.25" customHeight="1" thickBot="1" x14ac:dyDescent="0.3">
      <c r="A31" s="284"/>
      <c r="B31" s="1559"/>
      <c r="C31" s="1569" t="s">
        <v>413</v>
      </c>
      <c r="D31" s="1569"/>
      <c r="E31" s="1569"/>
      <c r="F31" s="1569"/>
      <c r="G31" s="1569"/>
      <c r="H31" s="1569"/>
      <c r="I31" s="300">
        <f>SUM(I28:I30)</f>
        <v>0</v>
      </c>
      <c r="J31" s="301">
        <f>SUM(J28:J30)</f>
        <v>1</v>
      </c>
    </row>
    <row r="32" spans="1:11" ht="29.25" customHeight="1" thickBot="1" x14ac:dyDescent="0.3">
      <c r="A32" s="284"/>
      <c r="B32" s="302"/>
      <c r="C32" s="302"/>
      <c r="D32" s="303"/>
      <c r="E32" s="303"/>
      <c r="F32" s="303"/>
      <c r="G32" s="303"/>
      <c r="H32" s="303"/>
      <c r="I32" s="304" t="str">
        <f>(IF(OR(I31&lt;=1,I31&gt;=8),"↑住居の定員が規定の定員数を満たしていません。",""))</f>
        <v>↑住居の定員が規定の定員数を満たしていません。</v>
      </c>
      <c r="J32" s="305"/>
      <c r="K32" s="306"/>
    </row>
    <row r="33" spans="1:11" ht="29.25" customHeight="1" x14ac:dyDescent="0.25">
      <c r="A33" s="284"/>
      <c r="B33" s="1557" t="s">
        <v>415</v>
      </c>
      <c r="C33" s="307" t="s">
        <v>410</v>
      </c>
      <c r="D33" s="1570"/>
      <c r="E33" s="1571"/>
      <c r="F33" s="1571"/>
      <c r="G33" s="1571"/>
      <c r="H33" s="1571"/>
      <c r="I33" s="292"/>
      <c r="J33" s="293">
        <v>1</v>
      </c>
    </row>
    <row r="34" spans="1:11" ht="29.25" customHeight="1" x14ac:dyDescent="0.25">
      <c r="A34" s="284"/>
      <c r="B34" s="1558"/>
      <c r="C34" s="308" t="s">
        <v>411</v>
      </c>
      <c r="D34" s="1572"/>
      <c r="E34" s="1573"/>
      <c r="F34" s="1573"/>
      <c r="G34" s="1573"/>
      <c r="H34" s="1573"/>
      <c r="I34" s="295"/>
      <c r="J34" s="296"/>
    </row>
    <row r="35" spans="1:11" ht="29.25" customHeight="1" thickBot="1" x14ac:dyDescent="0.3">
      <c r="A35" s="284"/>
      <c r="B35" s="1558"/>
      <c r="C35" s="309" t="s">
        <v>412</v>
      </c>
      <c r="D35" s="1574"/>
      <c r="E35" s="1575"/>
      <c r="F35" s="1575"/>
      <c r="G35" s="1575"/>
      <c r="H35" s="1575"/>
      <c r="I35" s="298"/>
      <c r="J35" s="299"/>
    </row>
    <row r="36" spans="1:11" ht="29.25" customHeight="1" thickBot="1" x14ac:dyDescent="0.3">
      <c r="A36" s="284"/>
      <c r="B36" s="1559"/>
      <c r="C36" s="1569" t="s">
        <v>413</v>
      </c>
      <c r="D36" s="1569"/>
      <c r="E36" s="1569"/>
      <c r="F36" s="1569"/>
      <c r="G36" s="1569"/>
      <c r="H36" s="1569"/>
      <c r="I36" s="300">
        <f>SUM(I33:I35)</f>
        <v>0</v>
      </c>
      <c r="J36" s="301">
        <f>SUM(J33:J35)</f>
        <v>1</v>
      </c>
    </row>
    <row r="37" spans="1:11" ht="29.25" customHeight="1" thickBot="1" x14ac:dyDescent="0.3">
      <c r="A37" s="284"/>
      <c r="B37" s="302"/>
      <c r="C37" s="302"/>
      <c r="D37" s="303"/>
      <c r="E37" s="303"/>
      <c r="F37" s="303"/>
      <c r="G37" s="303"/>
      <c r="H37" s="303"/>
      <c r="I37" s="304" t="str">
        <f>(IF(OR(I36&lt;=1,I36&gt;=8),"↑住居の定員が規定の定員数を満たしていません。",""))</f>
        <v>↑住居の定員が規定の定員数を満たしていません。</v>
      </c>
      <c r="J37" s="305"/>
      <c r="K37" s="306"/>
    </row>
    <row r="38" spans="1:11" ht="29.25" customHeight="1" x14ac:dyDescent="0.25">
      <c r="A38" s="284"/>
      <c r="B38" s="1557" t="s">
        <v>416</v>
      </c>
      <c r="C38" s="307" t="s">
        <v>410</v>
      </c>
      <c r="D38" s="1570"/>
      <c r="E38" s="1571"/>
      <c r="F38" s="1571"/>
      <c r="G38" s="1571"/>
      <c r="H38" s="1571"/>
      <c r="I38" s="292"/>
      <c r="J38" s="293">
        <v>1</v>
      </c>
    </row>
    <row r="39" spans="1:11" ht="29.25" customHeight="1" x14ac:dyDescent="0.25">
      <c r="A39" s="284"/>
      <c r="B39" s="1558"/>
      <c r="C39" s="308" t="s">
        <v>411</v>
      </c>
      <c r="D39" s="1572"/>
      <c r="E39" s="1573"/>
      <c r="F39" s="1573"/>
      <c r="G39" s="1573"/>
      <c r="H39" s="1573"/>
      <c r="I39" s="295"/>
      <c r="J39" s="296"/>
    </row>
    <row r="40" spans="1:11" ht="29.25" customHeight="1" thickBot="1" x14ac:dyDescent="0.3">
      <c r="A40" s="284"/>
      <c r="B40" s="1558"/>
      <c r="C40" s="309" t="s">
        <v>412</v>
      </c>
      <c r="D40" s="1574"/>
      <c r="E40" s="1575"/>
      <c r="F40" s="1575"/>
      <c r="G40" s="1575"/>
      <c r="H40" s="1575"/>
      <c r="I40" s="298"/>
      <c r="J40" s="299"/>
    </row>
    <row r="41" spans="1:11" ht="29.25" customHeight="1" thickBot="1" x14ac:dyDescent="0.3">
      <c r="A41" s="284"/>
      <c r="B41" s="1559"/>
      <c r="C41" s="1569" t="s">
        <v>413</v>
      </c>
      <c r="D41" s="1569"/>
      <c r="E41" s="1569"/>
      <c r="F41" s="1569"/>
      <c r="G41" s="1569"/>
      <c r="H41" s="1569"/>
      <c r="I41" s="300">
        <f>SUM(I38:I40)</f>
        <v>0</v>
      </c>
      <c r="J41" s="301">
        <f>SUM(J38:J40)</f>
        <v>1</v>
      </c>
    </row>
    <row r="42" spans="1:11" ht="29.25" customHeight="1" x14ac:dyDescent="0.25">
      <c r="B42" s="284"/>
      <c r="C42" s="284"/>
      <c r="D42" s="284"/>
      <c r="E42" s="284"/>
      <c r="F42" s="284"/>
      <c r="G42" s="284"/>
      <c r="H42" s="284"/>
      <c r="I42" s="304" t="str">
        <f>(IF(OR(I41&lt;=1,I41&gt;=8),"↑住居の定員が規定の定員数を満たしていません。",""))</f>
        <v>↑住居の定員が規定の定員数を満たしていません。</v>
      </c>
      <c r="J42" s="284"/>
    </row>
    <row r="43" spans="1:11" ht="14.25" x14ac:dyDescent="0.25">
      <c r="B43" s="284" t="s">
        <v>417</v>
      </c>
      <c r="C43" s="284"/>
      <c r="D43" s="284"/>
      <c r="E43" s="284"/>
      <c r="F43" s="284"/>
      <c r="G43" s="284"/>
      <c r="H43" s="284"/>
      <c r="I43" s="284"/>
      <c r="J43" s="284"/>
    </row>
  </sheetData>
  <mergeCells count="49">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I18:J18"/>
    <mergeCell ref="B19:B20"/>
    <mergeCell ref="C19:E20"/>
    <mergeCell ref="F19:H20"/>
    <mergeCell ref="I19:J20"/>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C7:J7"/>
    <mergeCell ref="I1:J1"/>
    <mergeCell ref="I2:J2"/>
    <mergeCell ref="R3:Y3"/>
    <mergeCell ref="B4:J4"/>
    <mergeCell ref="C6:J6"/>
  </mergeCells>
  <phoneticPr fontId="2"/>
  <conditionalFormatting sqref="I23">
    <cfRule type="cellIs" dxfId="175" priority="4" operator="notBetween">
      <formula>2</formula>
      <formula>7</formula>
    </cfRule>
  </conditionalFormatting>
  <conditionalFormatting sqref="I28">
    <cfRule type="cellIs" dxfId="174" priority="3" operator="notBetween">
      <formula>2</formula>
      <formula>7</formula>
    </cfRule>
  </conditionalFormatting>
  <conditionalFormatting sqref="I33">
    <cfRule type="cellIs" dxfId="173" priority="2" operator="notBetween">
      <formula>2</formula>
      <formula>7</formula>
    </cfRule>
  </conditionalFormatting>
  <conditionalFormatting sqref="I38">
    <cfRule type="cellIs" dxfId="172" priority="1" operator="notBetween">
      <formula>2</formula>
      <formula>7</formula>
    </cfRule>
  </conditionalFormatting>
  <pageMargins left="0.7" right="0.7" top="0.75" bottom="0.75" header="0.3" footer="0.3"/>
  <pageSetup paperSize="9" scale="60" orientation="portrait"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sheetPr>
  <dimension ref="A1:BE57"/>
  <sheetViews>
    <sheetView view="pageBreakPreview" topLeftCell="E1" zoomScale="90" zoomScaleNormal="100" zoomScaleSheetLayoutView="90" workbookViewId="0">
      <selection activeCell="E40" sqref="E40"/>
    </sheetView>
  </sheetViews>
  <sheetFormatPr defaultColWidth="8.86328125" defaultRowHeight="12" x14ac:dyDescent="0.25"/>
  <cols>
    <col min="1" max="56" width="1.73046875" style="311" customWidth="1"/>
    <col min="57" max="59" width="8.86328125" style="311" customWidth="1"/>
    <col min="60" max="16384" width="8.86328125" style="311"/>
  </cols>
  <sheetData>
    <row r="1" spans="1:56" ht="13.9" customHeight="1" x14ac:dyDescent="0.25">
      <c r="A1" s="310" t="s">
        <v>418</v>
      </c>
    </row>
    <row r="2" spans="1:56" ht="13.9" customHeight="1" x14ac:dyDescent="0.25">
      <c r="AP2" s="1576" t="s">
        <v>419</v>
      </c>
      <c r="AQ2" s="1576"/>
      <c r="AR2" s="1576"/>
      <c r="AS2" s="1580"/>
      <c r="AT2" s="1580"/>
      <c r="AU2" s="1576" t="s">
        <v>420</v>
      </c>
      <c r="AV2" s="1576"/>
      <c r="AW2" s="1580"/>
      <c r="AX2" s="1580"/>
      <c r="AY2" s="1576" t="s">
        <v>421</v>
      </c>
      <c r="AZ2" s="1576"/>
      <c r="BA2" s="1580"/>
      <c r="BB2" s="1580"/>
      <c r="BC2" s="1576" t="s">
        <v>422</v>
      </c>
      <c r="BD2" s="1576"/>
    </row>
    <row r="3" spans="1:56" ht="13.9" customHeight="1" x14ac:dyDescent="0.25"/>
    <row r="4" spans="1:56" ht="13.9" customHeight="1" x14ac:dyDescent="0.25">
      <c r="Q4" s="311" t="s">
        <v>423</v>
      </c>
    </row>
    <row r="5" spans="1:56" ht="13.9" customHeight="1" x14ac:dyDescent="0.25"/>
    <row r="6" spans="1:56" ht="13.9" customHeight="1" x14ac:dyDescent="0.25">
      <c r="C6" s="311" t="s">
        <v>424</v>
      </c>
      <c r="AI6" s="311" t="s">
        <v>425</v>
      </c>
    </row>
    <row r="7" spans="1:56" ht="13.9" customHeight="1" x14ac:dyDescent="0.25">
      <c r="E7" s="1577" t="s">
        <v>426</v>
      </c>
      <c r="F7" s="1577"/>
      <c r="G7" s="1577"/>
      <c r="H7" s="1577"/>
      <c r="I7" s="1577"/>
      <c r="J7" s="1577"/>
      <c r="K7" s="1577"/>
      <c r="L7" s="1578"/>
      <c r="M7" s="1578"/>
      <c r="N7" s="1578"/>
      <c r="O7" s="1578"/>
      <c r="P7" s="1578"/>
      <c r="Q7" s="1578"/>
      <c r="R7" s="1578"/>
      <c r="S7" s="1578"/>
      <c r="T7" s="1578"/>
      <c r="U7" s="1578"/>
      <c r="V7" s="1578"/>
      <c r="W7" s="1578"/>
      <c r="X7" s="1578"/>
      <c r="Y7" s="1578"/>
      <c r="Z7" s="1578"/>
      <c r="AA7" s="1578"/>
      <c r="AB7" s="1578"/>
      <c r="AC7" s="1578"/>
      <c r="AD7" s="1578"/>
      <c r="AK7" s="1579"/>
      <c r="AL7" s="1579"/>
      <c r="AM7" s="1579"/>
      <c r="AN7" s="1577" t="s">
        <v>427</v>
      </c>
      <c r="AO7" s="1577"/>
      <c r="AP7" s="1577"/>
      <c r="AQ7" s="1577"/>
      <c r="AR7" s="1577"/>
      <c r="AS7" s="1577"/>
      <c r="AT7" s="1577"/>
      <c r="AU7" s="1577"/>
      <c r="AV7" s="1577"/>
      <c r="AW7" s="1577"/>
      <c r="AX7" s="1577"/>
      <c r="AY7" s="1577"/>
    </row>
    <row r="8" spans="1:56" ht="13.9" customHeight="1" x14ac:dyDescent="0.25">
      <c r="E8" s="1577" t="s">
        <v>428</v>
      </c>
      <c r="F8" s="1577"/>
      <c r="G8" s="1577"/>
      <c r="H8" s="1577"/>
      <c r="I8" s="1577"/>
      <c r="J8" s="1577"/>
      <c r="K8" s="1577"/>
      <c r="L8" s="1578"/>
      <c r="M8" s="1578"/>
      <c r="N8" s="1578"/>
      <c r="O8" s="1578"/>
      <c r="P8" s="1578"/>
      <c r="Q8" s="1578"/>
      <c r="R8" s="1578"/>
      <c r="S8" s="1578"/>
      <c r="T8" s="1578"/>
      <c r="U8" s="1578"/>
      <c r="V8" s="1578"/>
      <c r="W8" s="1578"/>
      <c r="X8" s="1578"/>
      <c r="Y8" s="1578"/>
      <c r="Z8" s="1578"/>
      <c r="AA8" s="1578"/>
      <c r="AB8" s="1578"/>
      <c r="AC8" s="1578"/>
      <c r="AD8" s="1578"/>
      <c r="AK8" s="1579"/>
      <c r="AL8" s="1579"/>
      <c r="AM8" s="1579"/>
      <c r="AN8" s="1577" t="s">
        <v>429</v>
      </c>
      <c r="AO8" s="1577"/>
      <c r="AP8" s="1577"/>
      <c r="AQ8" s="1577"/>
      <c r="AR8" s="1577"/>
      <c r="AS8" s="1577"/>
      <c r="AT8" s="1577"/>
      <c r="AU8" s="1577"/>
      <c r="AV8" s="1577"/>
      <c r="AW8" s="1577"/>
      <c r="AX8" s="1577"/>
      <c r="AY8" s="1577"/>
    </row>
    <row r="9" spans="1:56" ht="13.9" customHeight="1" x14ac:dyDescent="0.25">
      <c r="E9" s="1577" t="s">
        <v>430</v>
      </c>
      <c r="F9" s="1577"/>
      <c r="G9" s="1577"/>
      <c r="H9" s="1577"/>
      <c r="I9" s="1577"/>
      <c r="J9" s="1577"/>
      <c r="K9" s="1577"/>
      <c r="L9" s="1578"/>
      <c r="M9" s="1578"/>
      <c r="N9" s="1578"/>
      <c r="O9" s="1578"/>
      <c r="P9" s="1578"/>
      <c r="Q9" s="1578"/>
      <c r="R9" s="1578"/>
      <c r="S9" s="1578"/>
      <c r="T9" s="1578"/>
      <c r="U9" s="1578"/>
      <c r="V9" s="1577" t="s">
        <v>431</v>
      </c>
      <c r="W9" s="1577"/>
      <c r="X9" s="1577"/>
      <c r="Y9" s="1589"/>
      <c r="Z9" s="1589"/>
      <c r="AA9" s="1589"/>
      <c r="AB9" s="1589"/>
      <c r="AC9" s="1577" t="s">
        <v>432</v>
      </c>
      <c r="AD9" s="1577"/>
      <c r="AJ9" s="312"/>
      <c r="AK9" s="313" t="s">
        <v>433</v>
      </c>
      <c r="AL9" s="312"/>
      <c r="AM9" s="312"/>
      <c r="AN9" s="312"/>
      <c r="AO9" s="312"/>
      <c r="AP9" s="312"/>
      <c r="AQ9" s="312"/>
      <c r="AR9" s="312"/>
      <c r="AS9" s="312"/>
      <c r="AT9" s="312"/>
      <c r="AU9" s="312"/>
    </row>
    <row r="10" spans="1:56" ht="13.9" customHeight="1" x14ac:dyDescent="0.25">
      <c r="C10" s="312"/>
      <c r="D10" s="312"/>
      <c r="E10" s="312"/>
      <c r="F10" s="312"/>
      <c r="G10" s="312"/>
      <c r="H10" s="312"/>
      <c r="I10" s="312"/>
      <c r="J10" s="312"/>
      <c r="K10" s="312"/>
      <c r="L10" s="312"/>
      <c r="M10" s="312"/>
      <c r="N10" s="312"/>
      <c r="O10" s="312"/>
      <c r="P10" s="312"/>
      <c r="Q10" s="312"/>
      <c r="R10" s="312"/>
      <c r="S10" s="312"/>
      <c r="T10" s="312"/>
      <c r="U10" s="312"/>
      <c r="V10" s="312"/>
      <c r="W10" s="312"/>
      <c r="X10" s="312"/>
      <c r="Y10" s="312"/>
      <c r="Z10" s="312"/>
      <c r="AA10" s="312"/>
      <c r="AB10" s="312"/>
      <c r="AH10" s="312"/>
      <c r="AI10" s="312"/>
      <c r="AJ10" s="312"/>
      <c r="AK10" s="314" t="str">
        <f>IF(COUNTIF(AK6:AM8,"○")&gt;1,"いづれか１つを選択してください。","")</f>
        <v/>
      </c>
      <c r="AL10" s="312"/>
      <c r="AM10" s="312"/>
      <c r="AN10" s="312"/>
      <c r="AO10" s="312"/>
      <c r="AP10" s="312"/>
      <c r="AQ10" s="312"/>
      <c r="AR10" s="312"/>
      <c r="AS10" s="312"/>
      <c r="AT10" s="312"/>
      <c r="AU10" s="312"/>
    </row>
    <row r="11" spans="1:56" ht="13.9" customHeight="1" x14ac:dyDescent="0.25">
      <c r="C11" s="311" t="s">
        <v>434</v>
      </c>
      <c r="AH11" s="311" t="s">
        <v>435</v>
      </c>
    </row>
    <row r="12" spans="1:56" ht="13.9" customHeight="1" x14ac:dyDescent="0.25">
      <c r="E12" s="1579"/>
      <c r="F12" s="1579"/>
      <c r="G12" s="1579"/>
      <c r="H12" s="1590" t="s">
        <v>436</v>
      </c>
      <c r="I12" s="1590"/>
      <c r="J12" s="1590"/>
      <c r="K12" s="1590"/>
      <c r="L12" s="1590"/>
      <c r="M12" s="1590"/>
      <c r="N12" s="1590"/>
      <c r="O12" s="1590"/>
      <c r="P12" s="1590"/>
      <c r="Q12" s="1590"/>
      <c r="R12" s="1590"/>
      <c r="S12" s="1590"/>
      <c r="T12" s="1590"/>
      <c r="U12" s="1590"/>
      <c r="V12" s="1590"/>
      <c r="W12" s="1590"/>
      <c r="X12" s="1590"/>
      <c r="Y12" s="1590"/>
      <c r="Z12" s="1590"/>
      <c r="AA12" s="1590"/>
      <c r="AB12" s="1590"/>
      <c r="AC12" s="1590"/>
      <c r="AD12" s="1590"/>
      <c r="AE12" s="1590"/>
      <c r="AF12" s="1590"/>
      <c r="AI12" s="315"/>
      <c r="AK12" s="1581" t="s">
        <v>437</v>
      </c>
      <c r="AL12" s="1582"/>
      <c r="AM12" s="1582"/>
      <c r="AN12" s="1583"/>
      <c r="AO12" s="1584"/>
      <c r="AP12" s="1585"/>
      <c r="AQ12" s="1585"/>
      <c r="AR12" s="1586" t="s">
        <v>432</v>
      </c>
      <c r="AS12" s="1587"/>
      <c r="AT12" s="1588" t="s">
        <v>438</v>
      </c>
      <c r="AU12" s="1586"/>
      <c r="AV12" s="1586"/>
      <c r="AW12" s="1587"/>
      <c r="AX12" s="1584"/>
      <c r="AY12" s="1585"/>
      <c r="AZ12" s="1585"/>
      <c r="BA12" s="1586" t="s">
        <v>432</v>
      </c>
      <c r="BB12" s="1587"/>
    </row>
    <row r="13" spans="1:56" ht="13.9" customHeight="1" x14ac:dyDescent="0.25">
      <c r="E13" s="1579"/>
      <c r="F13" s="1579"/>
      <c r="G13" s="1579"/>
      <c r="H13" s="1590" t="s">
        <v>439</v>
      </c>
      <c r="I13" s="1590"/>
      <c r="J13" s="1590"/>
      <c r="K13" s="1590"/>
      <c r="L13" s="1590"/>
      <c r="M13" s="1590"/>
      <c r="N13" s="1590"/>
      <c r="O13" s="1590"/>
      <c r="P13" s="1590"/>
      <c r="Q13" s="1590"/>
      <c r="R13" s="1590"/>
      <c r="S13" s="1590"/>
      <c r="T13" s="1590"/>
      <c r="U13" s="1590"/>
      <c r="V13" s="1590"/>
      <c r="W13" s="1590"/>
      <c r="X13" s="1590"/>
      <c r="Y13" s="1590"/>
      <c r="Z13" s="1590"/>
      <c r="AA13" s="1590"/>
      <c r="AB13" s="1590"/>
      <c r="AC13" s="1590"/>
      <c r="AD13" s="1590"/>
      <c r="AE13" s="1590"/>
      <c r="AF13" s="1590"/>
      <c r="AH13" s="315" t="str">
        <f>IF(E12="○","→","")</f>
        <v/>
      </c>
      <c r="AI13" s="315"/>
      <c r="AK13" s="1588" t="s">
        <v>440</v>
      </c>
      <c r="AL13" s="1586"/>
      <c r="AM13" s="1586"/>
      <c r="AN13" s="1587"/>
      <c r="AO13" s="1584"/>
      <c r="AP13" s="1585"/>
      <c r="AQ13" s="1585"/>
      <c r="AR13" s="1586" t="s">
        <v>432</v>
      </c>
      <c r="AS13" s="1587"/>
      <c r="AT13" s="1588" t="s">
        <v>441</v>
      </c>
      <c r="AU13" s="1586"/>
      <c r="AV13" s="1586"/>
      <c r="AW13" s="1587"/>
      <c r="AX13" s="1584"/>
      <c r="AY13" s="1585"/>
      <c r="AZ13" s="1585"/>
      <c r="BA13" s="1586" t="s">
        <v>432</v>
      </c>
      <c r="BB13" s="1587"/>
    </row>
    <row r="14" spans="1:56" ht="13.9" customHeight="1" x14ac:dyDescent="0.25">
      <c r="E14" s="1579"/>
      <c r="F14" s="1579"/>
      <c r="G14" s="1579"/>
      <c r="H14" s="1590" t="s">
        <v>442</v>
      </c>
      <c r="I14" s="1590"/>
      <c r="J14" s="1590"/>
      <c r="K14" s="1590"/>
      <c r="L14" s="1590"/>
      <c r="M14" s="1590"/>
      <c r="N14" s="1590"/>
      <c r="O14" s="1590"/>
      <c r="P14" s="1590"/>
      <c r="Q14" s="1590"/>
      <c r="R14" s="1590"/>
      <c r="S14" s="1590"/>
      <c r="T14" s="1590"/>
      <c r="U14" s="1590"/>
      <c r="V14" s="1590"/>
      <c r="W14" s="1590"/>
      <c r="X14" s="1590"/>
      <c r="Y14" s="1590"/>
      <c r="Z14" s="1590"/>
      <c r="AA14" s="1590"/>
      <c r="AB14" s="1590"/>
      <c r="AC14" s="1590"/>
      <c r="AD14" s="1590"/>
      <c r="AE14" s="1590"/>
      <c r="AF14" s="1590"/>
      <c r="AH14" s="315"/>
      <c r="AI14" s="315"/>
      <c r="AK14" s="1588" t="s">
        <v>443</v>
      </c>
      <c r="AL14" s="1586"/>
      <c r="AM14" s="1586"/>
      <c r="AN14" s="1587"/>
      <c r="AO14" s="1584"/>
      <c r="AP14" s="1585"/>
      <c r="AQ14" s="1585"/>
      <c r="AR14" s="1586" t="s">
        <v>432</v>
      </c>
      <c r="AS14" s="1587"/>
      <c r="AT14" s="1588" t="s">
        <v>444</v>
      </c>
      <c r="AU14" s="1586"/>
      <c r="AV14" s="1586"/>
      <c r="AW14" s="1587"/>
      <c r="AX14" s="1584"/>
      <c r="AY14" s="1585"/>
      <c r="AZ14" s="1585"/>
      <c r="BA14" s="1586" t="s">
        <v>432</v>
      </c>
      <c r="BB14" s="1587"/>
    </row>
    <row r="15" spans="1:56" ht="13.9" customHeight="1" x14ac:dyDescent="0.25">
      <c r="E15" s="316" t="s">
        <v>445</v>
      </c>
      <c r="F15" s="310"/>
      <c r="G15" s="310"/>
      <c r="H15" s="310"/>
      <c r="I15" s="310"/>
      <c r="J15" s="310"/>
      <c r="K15" s="310"/>
      <c r="L15" s="310"/>
      <c r="M15" s="310"/>
      <c r="N15" s="310"/>
      <c r="O15" s="310"/>
      <c r="P15" s="310"/>
      <c r="Q15" s="310"/>
      <c r="R15" s="310"/>
      <c r="S15" s="310"/>
      <c r="T15" s="310"/>
      <c r="U15" s="310"/>
      <c r="V15" s="310"/>
      <c r="W15" s="310"/>
      <c r="X15" s="310"/>
      <c r="Y15" s="310"/>
      <c r="Z15" s="310"/>
      <c r="AA15" s="310"/>
      <c r="AB15" s="310"/>
      <c r="AC15" s="310"/>
      <c r="AD15" s="310"/>
      <c r="AE15" s="310"/>
      <c r="AF15" s="310"/>
      <c r="AK15" s="310"/>
      <c r="AL15" s="310"/>
      <c r="AM15" s="310"/>
      <c r="AN15" s="310"/>
      <c r="AO15" s="317"/>
      <c r="AP15" s="317"/>
      <c r="AQ15" s="317"/>
      <c r="AR15" s="310"/>
      <c r="AS15" s="310"/>
      <c r="AT15" s="1588" t="s">
        <v>446</v>
      </c>
      <c r="AU15" s="1586"/>
      <c r="AV15" s="1586"/>
      <c r="AW15" s="1587"/>
      <c r="AX15" s="1592">
        <f>AO12+AO13+AO14+AX12+AX13+AX14</f>
        <v>0</v>
      </c>
      <c r="AY15" s="1593"/>
      <c r="AZ15" s="1593"/>
      <c r="BA15" s="1586" t="s">
        <v>432</v>
      </c>
      <c r="BB15" s="1587"/>
    </row>
    <row r="16" spans="1:56" ht="13.9" customHeight="1" x14ac:dyDescent="0.25">
      <c r="E16" s="316" t="s">
        <v>447</v>
      </c>
      <c r="F16" s="310"/>
      <c r="G16" s="310"/>
      <c r="H16" s="310"/>
      <c r="I16" s="310"/>
      <c r="J16" s="310"/>
      <c r="K16" s="310"/>
      <c r="L16" s="310"/>
      <c r="M16" s="310"/>
      <c r="N16" s="310"/>
      <c r="O16" s="310"/>
      <c r="P16" s="310"/>
      <c r="Q16" s="310"/>
      <c r="R16" s="310"/>
      <c r="S16" s="310"/>
      <c r="T16" s="310"/>
      <c r="U16" s="310"/>
      <c r="V16" s="310"/>
      <c r="W16" s="310"/>
      <c r="X16" s="310"/>
      <c r="Y16" s="310"/>
      <c r="Z16" s="310"/>
      <c r="AA16" s="310"/>
      <c r="AB16" s="310"/>
      <c r="AC16" s="310"/>
      <c r="AD16" s="318" t="str">
        <f>IF(OR(E13="○",E14="○"),"↓","")</f>
        <v/>
      </c>
      <c r="AE16" s="319"/>
      <c r="AF16" s="310"/>
      <c r="AR16" s="312"/>
      <c r="AS16" s="312"/>
      <c r="AT16" s="320"/>
      <c r="AU16" s="320"/>
      <c r="AV16" s="320"/>
      <c r="AW16" s="320"/>
      <c r="AX16" s="320"/>
      <c r="AY16" s="320"/>
      <c r="AZ16" s="320"/>
      <c r="BA16" s="320"/>
      <c r="BB16" s="321" t="str">
        <f>IF(AND(AX15&lt;&gt;Y9,E12="○"),"「１　事業者名簿」の定員数と想定される利用者数が一致しません。","")</f>
        <v/>
      </c>
    </row>
    <row r="17" spans="3:53" ht="13.9" customHeight="1" x14ac:dyDescent="0.25">
      <c r="E17" s="314" t="str">
        <f>IF(COUNTIF(E12:G14,"○")&gt;1,"いずれか１つを選択してください。","")</f>
        <v/>
      </c>
      <c r="AD17" s="315"/>
      <c r="AE17" s="315"/>
      <c r="AR17" s="312"/>
      <c r="AS17" s="312"/>
      <c r="AT17" s="312"/>
      <c r="AU17" s="312"/>
      <c r="AV17" s="312"/>
      <c r="AW17" s="312"/>
      <c r="AX17" s="312"/>
      <c r="AY17" s="312"/>
      <c r="AZ17" s="312"/>
    </row>
    <row r="18" spans="3:53" ht="13.9" customHeight="1" x14ac:dyDescent="0.25">
      <c r="C18" s="311" t="s">
        <v>448</v>
      </c>
    </row>
    <row r="19" spans="3:53" ht="13.9" customHeight="1" x14ac:dyDescent="0.25">
      <c r="E19" s="1577"/>
      <c r="F19" s="1577"/>
      <c r="G19" s="1577"/>
      <c r="H19" s="1577"/>
      <c r="I19" s="1577"/>
      <c r="J19" s="1577" t="s">
        <v>449</v>
      </c>
      <c r="K19" s="1577"/>
      <c r="L19" s="1577"/>
      <c r="M19" s="1577"/>
      <c r="N19" s="1577"/>
      <c r="O19" s="1577"/>
      <c r="P19" s="1577" t="s">
        <v>450</v>
      </c>
      <c r="Q19" s="1577"/>
      <c r="R19" s="1577"/>
      <c r="S19" s="1577"/>
      <c r="T19" s="1577"/>
      <c r="U19" s="1577"/>
      <c r="V19" s="1577"/>
      <c r="W19" s="1577"/>
      <c r="X19" s="1577"/>
      <c r="Y19" s="1577"/>
      <c r="Z19" s="1577"/>
      <c r="AA19" s="1577"/>
      <c r="AB19" s="1577"/>
      <c r="AC19" s="1577"/>
      <c r="AD19" s="1577"/>
      <c r="AE19" s="1577"/>
      <c r="AF19" s="1577"/>
      <c r="AG19" s="1577"/>
      <c r="AH19" s="1577"/>
      <c r="AI19" s="1577"/>
      <c r="AJ19" s="1577"/>
      <c r="AK19" s="1577"/>
      <c r="AL19" s="1577"/>
      <c r="AM19" s="1577"/>
      <c r="AN19" s="1577"/>
      <c r="AO19" s="1577"/>
      <c r="AP19" s="1577"/>
      <c r="AQ19" s="1577"/>
      <c r="AR19" s="1577"/>
      <c r="AS19" s="1577"/>
      <c r="AT19" s="1577"/>
      <c r="AU19" s="1577"/>
      <c r="AV19" s="1577"/>
      <c r="AW19" s="1577"/>
      <c r="AX19" s="1577"/>
    </row>
    <row r="20" spans="3:53" ht="13.9" customHeight="1" x14ac:dyDescent="0.25">
      <c r="E20" s="1577"/>
      <c r="F20" s="1577"/>
      <c r="G20" s="1577"/>
      <c r="H20" s="1577"/>
      <c r="I20" s="1577"/>
      <c r="J20" s="1577"/>
      <c r="K20" s="1577"/>
      <c r="L20" s="1577"/>
      <c r="M20" s="1577"/>
      <c r="N20" s="1577"/>
      <c r="O20" s="1577"/>
      <c r="P20" s="1591" t="s">
        <v>437</v>
      </c>
      <c r="Q20" s="1591"/>
      <c r="R20" s="1591"/>
      <c r="S20" s="1591"/>
      <c r="T20" s="1591"/>
      <c r="U20" s="1577" t="s">
        <v>440</v>
      </c>
      <c r="V20" s="1577"/>
      <c r="W20" s="1577"/>
      <c r="X20" s="1577"/>
      <c r="Y20" s="1577"/>
      <c r="Z20" s="1577" t="s">
        <v>443</v>
      </c>
      <c r="AA20" s="1577"/>
      <c r="AB20" s="1577"/>
      <c r="AC20" s="1577"/>
      <c r="AD20" s="1577"/>
      <c r="AE20" s="1577" t="s">
        <v>438</v>
      </c>
      <c r="AF20" s="1577"/>
      <c r="AG20" s="1577"/>
      <c r="AH20" s="1577"/>
      <c r="AI20" s="1577"/>
      <c r="AJ20" s="1577" t="s">
        <v>441</v>
      </c>
      <c r="AK20" s="1577"/>
      <c r="AL20" s="1577"/>
      <c r="AM20" s="1577"/>
      <c r="AN20" s="1577"/>
      <c r="AO20" s="1577" t="s">
        <v>444</v>
      </c>
      <c r="AP20" s="1577"/>
      <c r="AQ20" s="1577"/>
      <c r="AR20" s="1577"/>
      <c r="AS20" s="1577"/>
      <c r="AT20" s="1577" t="s">
        <v>451</v>
      </c>
      <c r="AU20" s="1577"/>
      <c r="AV20" s="1577"/>
      <c r="AW20" s="1577"/>
      <c r="AX20" s="1577"/>
    </row>
    <row r="21" spans="3:53" ht="13.9" customHeight="1" x14ac:dyDescent="0.25">
      <c r="E21" s="1577" t="s">
        <v>452</v>
      </c>
      <c r="F21" s="1577"/>
      <c r="G21" s="1577"/>
      <c r="H21" s="1577"/>
      <c r="I21" s="1577"/>
      <c r="J21" s="1598">
        <v>30</v>
      </c>
      <c r="K21" s="1599"/>
      <c r="L21" s="1599"/>
      <c r="M21" s="1599"/>
      <c r="N21" s="1600" t="s">
        <v>422</v>
      </c>
      <c r="O21" s="1601"/>
      <c r="P21" s="1602">
        <v>0</v>
      </c>
      <c r="Q21" s="1603"/>
      <c r="R21" s="1603"/>
      <c r="S21" s="1600" t="s">
        <v>432</v>
      </c>
      <c r="T21" s="1601"/>
      <c r="U21" s="1596">
        <v>0</v>
      </c>
      <c r="V21" s="1597"/>
      <c r="W21" s="1597"/>
      <c r="X21" s="1586" t="s">
        <v>432</v>
      </c>
      <c r="Y21" s="1587"/>
      <c r="Z21" s="1602">
        <v>0</v>
      </c>
      <c r="AA21" s="1603"/>
      <c r="AB21" s="1603"/>
      <c r="AC21" s="1600" t="s">
        <v>432</v>
      </c>
      <c r="AD21" s="1601"/>
      <c r="AE21" s="1596">
        <v>0</v>
      </c>
      <c r="AF21" s="1597"/>
      <c r="AG21" s="1597"/>
      <c r="AH21" s="1586" t="s">
        <v>432</v>
      </c>
      <c r="AI21" s="1587"/>
      <c r="AJ21" s="1596">
        <v>0</v>
      </c>
      <c r="AK21" s="1597"/>
      <c r="AL21" s="1597"/>
      <c r="AM21" s="1586" t="s">
        <v>432</v>
      </c>
      <c r="AN21" s="1587"/>
      <c r="AO21" s="1596">
        <v>0</v>
      </c>
      <c r="AP21" s="1597"/>
      <c r="AQ21" s="1597"/>
      <c r="AR21" s="1586" t="s">
        <v>432</v>
      </c>
      <c r="AS21" s="1587"/>
      <c r="AT21" s="1594">
        <f>P21+U21+Z21+AE21+AJ21+AO21</f>
        <v>0</v>
      </c>
      <c r="AU21" s="1595"/>
      <c r="AV21" s="1595"/>
      <c r="AW21" s="1586" t="s">
        <v>432</v>
      </c>
      <c r="AX21" s="1587"/>
    </row>
    <row r="22" spans="3:53" ht="13.9" customHeight="1" x14ac:dyDescent="0.25">
      <c r="E22" s="1577" t="s">
        <v>453</v>
      </c>
      <c r="F22" s="1577"/>
      <c r="G22" s="1577"/>
      <c r="H22" s="1577"/>
      <c r="I22" s="1577"/>
      <c r="J22" s="1598">
        <v>31</v>
      </c>
      <c r="K22" s="1599"/>
      <c r="L22" s="1599"/>
      <c r="M22" s="1599"/>
      <c r="N22" s="1600" t="s">
        <v>422</v>
      </c>
      <c r="O22" s="1601"/>
      <c r="P22" s="1602">
        <v>0</v>
      </c>
      <c r="Q22" s="1603"/>
      <c r="R22" s="1603"/>
      <c r="S22" s="1600" t="s">
        <v>432</v>
      </c>
      <c r="T22" s="1601"/>
      <c r="U22" s="1596">
        <v>0</v>
      </c>
      <c r="V22" s="1597"/>
      <c r="W22" s="1597"/>
      <c r="X22" s="1586" t="s">
        <v>432</v>
      </c>
      <c r="Y22" s="1587"/>
      <c r="Z22" s="1602">
        <v>0</v>
      </c>
      <c r="AA22" s="1603"/>
      <c r="AB22" s="1603"/>
      <c r="AC22" s="1600" t="s">
        <v>432</v>
      </c>
      <c r="AD22" s="1601"/>
      <c r="AE22" s="1596">
        <v>0</v>
      </c>
      <c r="AF22" s="1597"/>
      <c r="AG22" s="1597"/>
      <c r="AH22" s="1586" t="s">
        <v>432</v>
      </c>
      <c r="AI22" s="1587"/>
      <c r="AJ22" s="1596">
        <v>0</v>
      </c>
      <c r="AK22" s="1597"/>
      <c r="AL22" s="1597"/>
      <c r="AM22" s="1586" t="s">
        <v>432</v>
      </c>
      <c r="AN22" s="1587"/>
      <c r="AO22" s="1596">
        <v>0</v>
      </c>
      <c r="AP22" s="1597"/>
      <c r="AQ22" s="1597"/>
      <c r="AR22" s="1586" t="s">
        <v>432</v>
      </c>
      <c r="AS22" s="1587"/>
      <c r="AT22" s="1594">
        <f t="shared" ref="AT22:AT32" si="0">P22+U22+Z22+AE22+AJ22+AO22</f>
        <v>0</v>
      </c>
      <c r="AU22" s="1595"/>
      <c r="AV22" s="1595"/>
      <c r="AW22" s="1586" t="s">
        <v>432</v>
      </c>
      <c r="AX22" s="1587"/>
    </row>
    <row r="23" spans="3:53" ht="13.9" customHeight="1" x14ac:dyDescent="0.25">
      <c r="E23" s="1577" t="s">
        <v>454</v>
      </c>
      <c r="F23" s="1577"/>
      <c r="G23" s="1577"/>
      <c r="H23" s="1577"/>
      <c r="I23" s="1577"/>
      <c r="J23" s="1598">
        <v>30</v>
      </c>
      <c r="K23" s="1599"/>
      <c r="L23" s="1599"/>
      <c r="M23" s="1599"/>
      <c r="N23" s="1600" t="s">
        <v>422</v>
      </c>
      <c r="O23" s="1601"/>
      <c r="P23" s="1602">
        <v>0</v>
      </c>
      <c r="Q23" s="1603"/>
      <c r="R23" s="1603"/>
      <c r="S23" s="1600" t="s">
        <v>432</v>
      </c>
      <c r="T23" s="1601"/>
      <c r="U23" s="1596">
        <v>0</v>
      </c>
      <c r="V23" s="1597"/>
      <c r="W23" s="1597"/>
      <c r="X23" s="1586" t="s">
        <v>432</v>
      </c>
      <c r="Y23" s="1587"/>
      <c r="Z23" s="1602">
        <v>0</v>
      </c>
      <c r="AA23" s="1603"/>
      <c r="AB23" s="1603"/>
      <c r="AC23" s="1600" t="s">
        <v>432</v>
      </c>
      <c r="AD23" s="1601"/>
      <c r="AE23" s="1596">
        <v>0</v>
      </c>
      <c r="AF23" s="1597"/>
      <c r="AG23" s="1597"/>
      <c r="AH23" s="1586" t="s">
        <v>432</v>
      </c>
      <c r="AI23" s="1587"/>
      <c r="AJ23" s="1596">
        <v>0</v>
      </c>
      <c r="AK23" s="1597"/>
      <c r="AL23" s="1597"/>
      <c r="AM23" s="1586" t="s">
        <v>432</v>
      </c>
      <c r="AN23" s="1587"/>
      <c r="AO23" s="1596">
        <v>0</v>
      </c>
      <c r="AP23" s="1597"/>
      <c r="AQ23" s="1597"/>
      <c r="AR23" s="1586" t="s">
        <v>432</v>
      </c>
      <c r="AS23" s="1587"/>
      <c r="AT23" s="1594">
        <f t="shared" si="0"/>
        <v>0</v>
      </c>
      <c r="AU23" s="1595"/>
      <c r="AV23" s="1595"/>
      <c r="AW23" s="1586" t="s">
        <v>432</v>
      </c>
      <c r="AX23" s="1587"/>
    </row>
    <row r="24" spans="3:53" ht="13.9" customHeight="1" x14ac:dyDescent="0.25">
      <c r="E24" s="1577" t="s">
        <v>455</v>
      </c>
      <c r="F24" s="1577"/>
      <c r="G24" s="1577"/>
      <c r="H24" s="1577"/>
      <c r="I24" s="1577"/>
      <c r="J24" s="1598">
        <v>31</v>
      </c>
      <c r="K24" s="1599"/>
      <c r="L24" s="1599"/>
      <c r="M24" s="1599"/>
      <c r="N24" s="1600" t="s">
        <v>422</v>
      </c>
      <c r="O24" s="1601"/>
      <c r="P24" s="1602">
        <v>0</v>
      </c>
      <c r="Q24" s="1603"/>
      <c r="R24" s="1603"/>
      <c r="S24" s="1600" t="s">
        <v>432</v>
      </c>
      <c r="T24" s="1601"/>
      <c r="U24" s="1596">
        <v>0</v>
      </c>
      <c r="V24" s="1597"/>
      <c r="W24" s="1597"/>
      <c r="X24" s="1586" t="s">
        <v>432</v>
      </c>
      <c r="Y24" s="1587"/>
      <c r="Z24" s="1602">
        <v>0</v>
      </c>
      <c r="AA24" s="1603"/>
      <c r="AB24" s="1603"/>
      <c r="AC24" s="1600" t="s">
        <v>432</v>
      </c>
      <c r="AD24" s="1601"/>
      <c r="AE24" s="1596">
        <v>0</v>
      </c>
      <c r="AF24" s="1597"/>
      <c r="AG24" s="1597"/>
      <c r="AH24" s="1586" t="s">
        <v>432</v>
      </c>
      <c r="AI24" s="1587"/>
      <c r="AJ24" s="1596">
        <v>0</v>
      </c>
      <c r="AK24" s="1597"/>
      <c r="AL24" s="1597"/>
      <c r="AM24" s="1586" t="s">
        <v>432</v>
      </c>
      <c r="AN24" s="1587"/>
      <c r="AO24" s="1596">
        <v>0</v>
      </c>
      <c r="AP24" s="1597"/>
      <c r="AQ24" s="1597"/>
      <c r="AR24" s="1586" t="s">
        <v>432</v>
      </c>
      <c r="AS24" s="1587"/>
      <c r="AT24" s="1594">
        <f t="shared" si="0"/>
        <v>0</v>
      </c>
      <c r="AU24" s="1595"/>
      <c r="AV24" s="1595"/>
      <c r="AW24" s="1586" t="s">
        <v>432</v>
      </c>
      <c r="AX24" s="1587"/>
    </row>
    <row r="25" spans="3:53" ht="13.9" customHeight="1" x14ac:dyDescent="0.25">
      <c r="E25" s="1577" t="s">
        <v>456</v>
      </c>
      <c r="F25" s="1577"/>
      <c r="G25" s="1577"/>
      <c r="H25" s="1577"/>
      <c r="I25" s="1577"/>
      <c r="J25" s="1598">
        <v>30</v>
      </c>
      <c r="K25" s="1599"/>
      <c r="L25" s="1599"/>
      <c r="M25" s="1599"/>
      <c r="N25" s="1600" t="s">
        <v>422</v>
      </c>
      <c r="O25" s="1601"/>
      <c r="P25" s="1602">
        <v>0</v>
      </c>
      <c r="Q25" s="1603"/>
      <c r="R25" s="1603"/>
      <c r="S25" s="1600" t="s">
        <v>432</v>
      </c>
      <c r="T25" s="1601"/>
      <c r="U25" s="1596">
        <v>0</v>
      </c>
      <c r="V25" s="1597"/>
      <c r="W25" s="1597"/>
      <c r="X25" s="1586" t="s">
        <v>432</v>
      </c>
      <c r="Y25" s="1587"/>
      <c r="Z25" s="1602">
        <v>0</v>
      </c>
      <c r="AA25" s="1603"/>
      <c r="AB25" s="1603"/>
      <c r="AC25" s="1600" t="s">
        <v>432</v>
      </c>
      <c r="AD25" s="1601"/>
      <c r="AE25" s="1596">
        <v>0</v>
      </c>
      <c r="AF25" s="1597"/>
      <c r="AG25" s="1597"/>
      <c r="AH25" s="1586" t="s">
        <v>432</v>
      </c>
      <c r="AI25" s="1587"/>
      <c r="AJ25" s="1596">
        <v>0</v>
      </c>
      <c r="AK25" s="1597"/>
      <c r="AL25" s="1597"/>
      <c r="AM25" s="1586" t="s">
        <v>432</v>
      </c>
      <c r="AN25" s="1587"/>
      <c r="AO25" s="1596">
        <v>0</v>
      </c>
      <c r="AP25" s="1597"/>
      <c r="AQ25" s="1597"/>
      <c r="AR25" s="1586" t="s">
        <v>432</v>
      </c>
      <c r="AS25" s="1587"/>
      <c r="AT25" s="1594">
        <f t="shared" si="0"/>
        <v>0</v>
      </c>
      <c r="AU25" s="1595"/>
      <c r="AV25" s="1595"/>
      <c r="AW25" s="1586" t="s">
        <v>432</v>
      </c>
      <c r="AX25" s="1587"/>
    </row>
    <row r="26" spans="3:53" ht="13.9" customHeight="1" x14ac:dyDescent="0.25">
      <c r="E26" s="1577" t="s">
        <v>457</v>
      </c>
      <c r="F26" s="1577"/>
      <c r="G26" s="1577"/>
      <c r="H26" s="1577"/>
      <c r="I26" s="1577"/>
      <c r="J26" s="1598">
        <v>30</v>
      </c>
      <c r="K26" s="1599"/>
      <c r="L26" s="1599"/>
      <c r="M26" s="1599"/>
      <c r="N26" s="1600" t="s">
        <v>422</v>
      </c>
      <c r="O26" s="1601"/>
      <c r="P26" s="1602">
        <v>0</v>
      </c>
      <c r="Q26" s="1603"/>
      <c r="R26" s="1603"/>
      <c r="S26" s="1600" t="s">
        <v>432</v>
      </c>
      <c r="T26" s="1601"/>
      <c r="U26" s="1596">
        <v>0</v>
      </c>
      <c r="V26" s="1597"/>
      <c r="W26" s="1597"/>
      <c r="X26" s="1586" t="s">
        <v>432</v>
      </c>
      <c r="Y26" s="1587"/>
      <c r="Z26" s="1602">
        <v>0</v>
      </c>
      <c r="AA26" s="1603"/>
      <c r="AB26" s="1603"/>
      <c r="AC26" s="1600" t="s">
        <v>432</v>
      </c>
      <c r="AD26" s="1601"/>
      <c r="AE26" s="1596">
        <v>0</v>
      </c>
      <c r="AF26" s="1597"/>
      <c r="AG26" s="1597"/>
      <c r="AH26" s="1586" t="s">
        <v>432</v>
      </c>
      <c r="AI26" s="1587"/>
      <c r="AJ26" s="1596">
        <v>0</v>
      </c>
      <c r="AK26" s="1597"/>
      <c r="AL26" s="1597"/>
      <c r="AM26" s="1586" t="s">
        <v>432</v>
      </c>
      <c r="AN26" s="1587"/>
      <c r="AO26" s="1596">
        <v>0</v>
      </c>
      <c r="AP26" s="1597"/>
      <c r="AQ26" s="1597"/>
      <c r="AR26" s="1586" t="s">
        <v>432</v>
      </c>
      <c r="AS26" s="1587"/>
      <c r="AT26" s="1594">
        <f t="shared" si="0"/>
        <v>0</v>
      </c>
      <c r="AU26" s="1595"/>
      <c r="AV26" s="1595"/>
      <c r="AW26" s="1586" t="s">
        <v>432</v>
      </c>
      <c r="AX26" s="1587"/>
    </row>
    <row r="27" spans="3:53" ht="13.9" customHeight="1" x14ac:dyDescent="0.25">
      <c r="E27" s="1577" t="s">
        <v>458</v>
      </c>
      <c r="F27" s="1577"/>
      <c r="G27" s="1577"/>
      <c r="H27" s="1577"/>
      <c r="I27" s="1577"/>
      <c r="J27" s="1598">
        <v>31</v>
      </c>
      <c r="K27" s="1599"/>
      <c r="L27" s="1599"/>
      <c r="M27" s="1599"/>
      <c r="N27" s="1600" t="s">
        <v>422</v>
      </c>
      <c r="O27" s="1601"/>
      <c r="P27" s="1602">
        <v>0</v>
      </c>
      <c r="Q27" s="1603"/>
      <c r="R27" s="1603"/>
      <c r="S27" s="1600" t="s">
        <v>432</v>
      </c>
      <c r="T27" s="1601"/>
      <c r="U27" s="1596">
        <v>0</v>
      </c>
      <c r="V27" s="1597"/>
      <c r="W27" s="1597"/>
      <c r="X27" s="1586" t="s">
        <v>432</v>
      </c>
      <c r="Y27" s="1587"/>
      <c r="Z27" s="1602">
        <v>0</v>
      </c>
      <c r="AA27" s="1603"/>
      <c r="AB27" s="1603"/>
      <c r="AC27" s="1600" t="s">
        <v>432</v>
      </c>
      <c r="AD27" s="1601"/>
      <c r="AE27" s="1596">
        <v>0</v>
      </c>
      <c r="AF27" s="1597"/>
      <c r="AG27" s="1597"/>
      <c r="AH27" s="1586" t="s">
        <v>432</v>
      </c>
      <c r="AI27" s="1587"/>
      <c r="AJ27" s="1596">
        <v>0</v>
      </c>
      <c r="AK27" s="1597"/>
      <c r="AL27" s="1597"/>
      <c r="AM27" s="1586" t="s">
        <v>432</v>
      </c>
      <c r="AN27" s="1587"/>
      <c r="AO27" s="1596">
        <v>0</v>
      </c>
      <c r="AP27" s="1597"/>
      <c r="AQ27" s="1597"/>
      <c r="AR27" s="1586" t="s">
        <v>432</v>
      </c>
      <c r="AS27" s="1587"/>
      <c r="AT27" s="1594">
        <f t="shared" si="0"/>
        <v>0</v>
      </c>
      <c r="AU27" s="1595"/>
      <c r="AV27" s="1595"/>
      <c r="AW27" s="1586" t="s">
        <v>432</v>
      </c>
      <c r="AX27" s="1587"/>
    </row>
    <row r="28" spans="3:53" ht="13.9" customHeight="1" x14ac:dyDescent="0.25">
      <c r="E28" s="1577" t="s">
        <v>459</v>
      </c>
      <c r="F28" s="1577"/>
      <c r="G28" s="1577"/>
      <c r="H28" s="1577"/>
      <c r="I28" s="1577"/>
      <c r="J28" s="1598">
        <v>30</v>
      </c>
      <c r="K28" s="1599"/>
      <c r="L28" s="1599"/>
      <c r="M28" s="1599"/>
      <c r="N28" s="1600" t="s">
        <v>422</v>
      </c>
      <c r="O28" s="1601"/>
      <c r="P28" s="1602">
        <v>0</v>
      </c>
      <c r="Q28" s="1603"/>
      <c r="R28" s="1603"/>
      <c r="S28" s="1600" t="s">
        <v>432</v>
      </c>
      <c r="T28" s="1601"/>
      <c r="U28" s="1596">
        <v>0</v>
      </c>
      <c r="V28" s="1597"/>
      <c r="W28" s="1597"/>
      <c r="X28" s="1586" t="s">
        <v>432</v>
      </c>
      <c r="Y28" s="1587"/>
      <c r="Z28" s="1602">
        <v>0</v>
      </c>
      <c r="AA28" s="1603"/>
      <c r="AB28" s="1603"/>
      <c r="AC28" s="1600" t="s">
        <v>432</v>
      </c>
      <c r="AD28" s="1601"/>
      <c r="AE28" s="1596">
        <v>0</v>
      </c>
      <c r="AF28" s="1597"/>
      <c r="AG28" s="1597"/>
      <c r="AH28" s="1586" t="s">
        <v>432</v>
      </c>
      <c r="AI28" s="1587"/>
      <c r="AJ28" s="1596">
        <v>0</v>
      </c>
      <c r="AK28" s="1597"/>
      <c r="AL28" s="1597"/>
      <c r="AM28" s="1586" t="s">
        <v>432</v>
      </c>
      <c r="AN28" s="1587"/>
      <c r="AO28" s="1596">
        <v>0</v>
      </c>
      <c r="AP28" s="1597"/>
      <c r="AQ28" s="1597"/>
      <c r="AR28" s="1586" t="s">
        <v>432</v>
      </c>
      <c r="AS28" s="1587"/>
      <c r="AT28" s="1594">
        <f t="shared" si="0"/>
        <v>0</v>
      </c>
      <c r="AU28" s="1595"/>
      <c r="AV28" s="1595"/>
      <c r="AW28" s="1586" t="s">
        <v>432</v>
      </c>
      <c r="AX28" s="1587"/>
    </row>
    <row r="29" spans="3:53" ht="13.9" customHeight="1" x14ac:dyDescent="0.25">
      <c r="E29" s="1577" t="s">
        <v>460</v>
      </c>
      <c r="F29" s="1577"/>
      <c r="G29" s="1577"/>
      <c r="H29" s="1577"/>
      <c r="I29" s="1577"/>
      <c r="J29" s="1598">
        <v>31</v>
      </c>
      <c r="K29" s="1599"/>
      <c r="L29" s="1599"/>
      <c r="M29" s="1599"/>
      <c r="N29" s="1600" t="s">
        <v>422</v>
      </c>
      <c r="O29" s="1601"/>
      <c r="P29" s="1602">
        <v>0</v>
      </c>
      <c r="Q29" s="1603"/>
      <c r="R29" s="1603"/>
      <c r="S29" s="1600" t="s">
        <v>432</v>
      </c>
      <c r="T29" s="1601"/>
      <c r="U29" s="1596">
        <v>0</v>
      </c>
      <c r="V29" s="1597"/>
      <c r="W29" s="1597"/>
      <c r="X29" s="1586" t="s">
        <v>432</v>
      </c>
      <c r="Y29" s="1587"/>
      <c r="Z29" s="1602">
        <v>0</v>
      </c>
      <c r="AA29" s="1603"/>
      <c r="AB29" s="1603"/>
      <c r="AC29" s="1600" t="s">
        <v>432</v>
      </c>
      <c r="AD29" s="1601"/>
      <c r="AE29" s="1596">
        <v>0</v>
      </c>
      <c r="AF29" s="1597"/>
      <c r="AG29" s="1597"/>
      <c r="AH29" s="1586" t="s">
        <v>432</v>
      </c>
      <c r="AI29" s="1587"/>
      <c r="AJ29" s="1596">
        <v>0</v>
      </c>
      <c r="AK29" s="1597"/>
      <c r="AL29" s="1597"/>
      <c r="AM29" s="1586" t="s">
        <v>432</v>
      </c>
      <c r="AN29" s="1587"/>
      <c r="AO29" s="1596">
        <v>0</v>
      </c>
      <c r="AP29" s="1597"/>
      <c r="AQ29" s="1597"/>
      <c r="AR29" s="1586" t="s">
        <v>432</v>
      </c>
      <c r="AS29" s="1587"/>
      <c r="AT29" s="1594">
        <f t="shared" si="0"/>
        <v>0</v>
      </c>
      <c r="AU29" s="1595"/>
      <c r="AV29" s="1595"/>
      <c r="AW29" s="1586" t="s">
        <v>432</v>
      </c>
      <c r="AX29" s="1587"/>
      <c r="BA29" s="322"/>
    </row>
    <row r="30" spans="3:53" ht="13.9" customHeight="1" x14ac:dyDescent="0.25">
      <c r="E30" s="1577" t="s">
        <v>461</v>
      </c>
      <c r="F30" s="1577"/>
      <c r="G30" s="1577"/>
      <c r="H30" s="1577"/>
      <c r="I30" s="1577"/>
      <c r="J30" s="1598">
        <v>30</v>
      </c>
      <c r="K30" s="1599"/>
      <c r="L30" s="1599"/>
      <c r="M30" s="1599"/>
      <c r="N30" s="1600" t="s">
        <v>422</v>
      </c>
      <c r="O30" s="1601"/>
      <c r="P30" s="1602">
        <v>0</v>
      </c>
      <c r="Q30" s="1603"/>
      <c r="R30" s="1603"/>
      <c r="S30" s="1600" t="s">
        <v>432</v>
      </c>
      <c r="T30" s="1601"/>
      <c r="U30" s="1596">
        <v>0</v>
      </c>
      <c r="V30" s="1597"/>
      <c r="W30" s="1597"/>
      <c r="X30" s="1586" t="s">
        <v>432</v>
      </c>
      <c r="Y30" s="1587"/>
      <c r="Z30" s="1602">
        <v>0</v>
      </c>
      <c r="AA30" s="1603"/>
      <c r="AB30" s="1603"/>
      <c r="AC30" s="1600" t="s">
        <v>432</v>
      </c>
      <c r="AD30" s="1601"/>
      <c r="AE30" s="1596">
        <v>0</v>
      </c>
      <c r="AF30" s="1597"/>
      <c r="AG30" s="1597"/>
      <c r="AH30" s="1586" t="s">
        <v>432</v>
      </c>
      <c r="AI30" s="1587"/>
      <c r="AJ30" s="1596">
        <v>0</v>
      </c>
      <c r="AK30" s="1597"/>
      <c r="AL30" s="1597"/>
      <c r="AM30" s="1586" t="s">
        <v>432</v>
      </c>
      <c r="AN30" s="1587"/>
      <c r="AO30" s="1596">
        <v>0</v>
      </c>
      <c r="AP30" s="1597"/>
      <c r="AQ30" s="1597"/>
      <c r="AR30" s="1586" t="s">
        <v>432</v>
      </c>
      <c r="AS30" s="1587"/>
      <c r="AT30" s="1594">
        <f t="shared" si="0"/>
        <v>0</v>
      </c>
      <c r="AU30" s="1595"/>
      <c r="AV30" s="1595"/>
      <c r="AW30" s="1586" t="s">
        <v>432</v>
      </c>
      <c r="AX30" s="1587"/>
    </row>
    <row r="31" spans="3:53" ht="13.9" customHeight="1" x14ac:dyDescent="0.25">
      <c r="E31" s="1577" t="s">
        <v>462</v>
      </c>
      <c r="F31" s="1577"/>
      <c r="G31" s="1577"/>
      <c r="H31" s="1577"/>
      <c r="I31" s="1577"/>
      <c r="J31" s="1598">
        <v>27</v>
      </c>
      <c r="K31" s="1599"/>
      <c r="L31" s="1599"/>
      <c r="M31" s="1599"/>
      <c r="N31" s="1600" t="s">
        <v>422</v>
      </c>
      <c r="O31" s="1601"/>
      <c r="P31" s="1602">
        <v>0</v>
      </c>
      <c r="Q31" s="1603"/>
      <c r="R31" s="1603"/>
      <c r="S31" s="1600" t="s">
        <v>432</v>
      </c>
      <c r="T31" s="1601"/>
      <c r="U31" s="1596">
        <v>0</v>
      </c>
      <c r="V31" s="1597"/>
      <c r="W31" s="1597"/>
      <c r="X31" s="1586" t="s">
        <v>432</v>
      </c>
      <c r="Y31" s="1587"/>
      <c r="Z31" s="1602">
        <v>0</v>
      </c>
      <c r="AA31" s="1603"/>
      <c r="AB31" s="1603"/>
      <c r="AC31" s="1600" t="s">
        <v>432</v>
      </c>
      <c r="AD31" s="1601"/>
      <c r="AE31" s="1596">
        <v>0</v>
      </c>
      <c r="AF31" s="1597"/>
      <c r="AG31" s="1597"/>
      <c r="AH31" s="1586" t="s">
        <v>432</v>
      </c>
      <c r="AI31" s="1587"/>
      <c r="AJ31" s="1596">
        <v>0</v>
      </c>
      <c r="AK31" s="1597"/>
      <c r="AL31" s="1597"/>
      <c r="AM31" s="1586" t="s">
        <v>432</v>
      </c>
      <c r="AN31" s="1587"/>
      <c r="AO31" s="1596">
        <v>0</v>
      </c>
      <c r="AP31" s="1597"/>
      <c r="AQ31" s="1597"/>
      <c r="AR31" s="1586" t="s">
        <v>432</v>
      </c>
      <c r="AS31" s="1587"/>
      <c r="AT31" s="1594">
        <f t="shared" si="0"/>
        <v>0</v>
      </c>
      <c r="AU31" s="1595"/>
      <c r="AV31" s="1595"/>
      <c r="AW31" s="1586" t="s">
        <v>432</v>
      </c>
      <c r="AX31" s="1587"/>
    </row>
    <row r="32" spans="3:53" ht="13.9" customHeight="1" x14ac:dyDescent="0.25">
      <c r="E32" s="1577" t="s">
        <v>463</v>
      </c>
      <c r="F32" s="1577"/>
      <c r="G32" s="1577"/>
      <c r="H32" s="1577"/>
      <c r="I32" s="1577"/>
      <c r="J32" s="1598">
        <v>31</v>
      </c>
      <c r="K32" s="1599"/>
      <c r="L32" s="1599"/>
      <c r="M32" s="1599"/>
      <c r="N32" s="1600" t="s">
        <v>422</v>
      </c>
      <c r="O32" s="1601"/>
      <c r="P32" s="1602">
        <v>0</v>
      </c>
      <c r="Q32" s="1603"/>
      <c r="R32" s="1603"/>
      <c r="S32" s="1600" t="s">
        <v>432</v>
      </c>
      <c r="T32" s="1601"/>
      <c r="U32" s="1596">
        <v>0</v>
      </c>
      <c r="V32" s="1597"/>
      <c r="W32" s="1597"/>
      <c r="X32" s="1586" t="s">
        <v>432</v>
      </c>
      <c r="Y32" s="1587"/>
      <c r="Z32" s="1602">
        <v>0</v>
      </c>
      <c r="AA32" s="1603"/>
      <c r="AB32" s="1603"/>
      <c r="AC32" s="1600" t="s">
        <v>432</v>
      </c>
      <c r="AD32" s="1601"/>
      <c r="AE32" s="1596">
        <v>0</v>
      </c>
      <c r="AF32" s="1597"/>
      <c r="AG32" s="1597"/>
      <c r="AH32" s="1586" t="s">
        <v>432</v>
      </c>
      <c r="AI32" s="1587"/>
      <c r="AJ32" s="1596">
        <v>0</v>
      </c>
      <c r="AK32" s="1597"/>
      <c r="AL32" s="1597"/>
      <c r="AM32" s="1586" t="s">
        <v>432</v>
      </c>
      <c r="AN32" s="1587"/>
      <c r="AO32" s="1596">
        <v>0</v>
      </c>
      <c r="AP32" s="1597"/>
      <c r="AQ32" s="1597"/>
      <c r="AR32" s="1586" t="s">
        <v>432</v>
      </c>
      <c r="AS32" s="1587"/>
      <c r="AT32" s="1594">
        <f t="shared" si="0"/>
        <v>0</v>
      </c>
      <c r="AU32" s="1595"/>
      <c r="AV32" s="1595"/>
      <c r="AW32" s="1586" t="s">
        <v>432</v>
      </c>
      <c r="AX32" s="1587"/>
    </row>
    <row r="33" spans="2:54" ht="13.9" customHeight="1" x14ac:dyDescent="0.25">
      <c r="E33" s="1577" t="s">
        <v>451</v>
      </c>
      <c r="F33" s="1577"/>
      <c r="G33" s="1577"/>
      <c r="H33" s="1577"/>
      <c r="I33" s="1577"/>
      <c r="J33" s="1604">
        <f>SUM(J21:M32)</f>
        <v>362</v>
      </c>
      <c r="K33" s="1605"/>
      <c r="L33" s="1605"/>
      <c r="M33" s="1605"/>
      <c r="N33" s="1600" t="s">
        <v>422</v>
      </c>
      <c r="O33" s="1601"/>
      <c r="P33" s="1606">
        <f>SUM(P21:R32)</f>
        <v>0</v>
      </c>
      <c r="Q33" s="1607"/>
      <c r="R33" s="1607"/>
      <c r="S33" s="1600" t="s">
        <v>432</v>
      </c>
      <c r="T33" s="1601"/>
      <c r="U33" s="1594">
        <f>SUM(U21:W32)</f>
        <v>0</v>
      </c>
      <c r="V33" s="1595"/>
      <c r="W33" s="1595"/>
      <c r="X33" s="1586" t="s">
        <v>432</v>
      </c>
      <c r="Y33" s="1587"/>
      <c r="Z33" s="1606">
        <f>SUM(Z21:AB32)</f>
        <v>0</v>
      </c>
      <c r="AA33" s="1607"/>
      <c r="AB33" s="1607"/>
      <c r="AC33" s="1600" t="s">
        <v>432</v>
      </c>
      <c r="AD33" s="1601"/>
      <c r="AE33" s="1594">
        <f>SUM(AE21:AG32)</f>
        <v>0</v>
      </c>
      <c r="AF33" s="1595"/>
      <c r="AG33" s="1595"/>
      <c r="AH33" s="1586" t="s">
        <v>432</v>
      </c>
      <c r="AI33" s="1587"/>
      <c r="AJ33" s="1594">
        <f>SUM(AJ21:AL32)</f>
        <v>0</v>
      </c>
      <c r="AK33" s="1595"/>
      <c r="AL33" s="1595"/>
      <c r="AM33" s="1586" t="s">
        <v>432</v>
      </c>
      <c r="AN33" s="1587"/>
      <c r="AO33" s="1594">
        <f>SUM(AO21:AQ32)</f>
        <v>0</v>
      </c>
      <c r="AP33" s="1595"/>
      <c r="AQ33" s="1595"/>
      <c r="AR33" s="1586" t="s">
        <v>432</v>
      </c>
      <c r="AS33" s="1587"/>
      <c r="AT33" s="1594">
        <f>SUM(AT21:AV32)</f>
        <v>0</v>
      </c>
      <c r="AU33" s="1595"/>
      <c r="AV33" s="1595"/>
      <c r="AW33" s="1586" t="s">
        <v>432</v>
      </c>
      <c r="AX33" s="1587"/>
    </row>
    <row r="34" spans="2:54" ht="13.9" customHeight="1" x14ac:dyDescent="0.25">
      <c r="E34" s="1581" t="s">
        <v>464</v>
      </c>
      <c r="F34" s="1582"/>
      <c r="G34" s="1582"/>
      <c r="H34" s="1582"/>
      <c r="I34" s="1583"/>
      <c r="J34" s="1623"/>
      <c r="K34" s="1624"/>
      <c r="L34" s="1624"/>
      <c r="M34" s="1624"/>
      <c r="N34" s="1624"/>
      <c r="O34" s="1625"/>
      <c r="P34" s="1608">
        <f>IFERROR(ROUNDUP(P33/$J$33,1),"0")</f>
        <v>0</v>
      </c>
      <c r="Q34" s="1609"/>
      <c r="R34" s="1609"/>
      <c r="S34" s="1600" t="s">
        <v>432</v>
      </c>
      <c r="T34" s="1601"/>
      <c r="U34" s="1608">
        <f>IFERROR(ROUNDUP(U33/$J$33,1),"0")</f>
        <v>0</v>
      </c>
      <c r="V34" s="1609"/>
      <c r="W34" s="1609"/>
      <c r="X34" s="1586" t="s">
        <v>432</v>
      </c>
      <c r="Y34" s="1587"/>
      <c r="Z34" s="1608">
        <f>IFERROR(ROUNDUP(Z33/$J$33,1),"0")</f>
        <v>0</v>
      </c>
      <c r="AA34" s="1609"/>
      <c r="AB34" s="1609"/>
      <c r="AC34" s="1586" t="s">
        <v>432</v>
      </c>
      <c r="AD34" s="1587"/>
      <c r="AE34" s="1608">
        <f>IFERROR(ROUNDUP(AE33/$J$33,1),"0")</f>
        <v>0</v>
      </c>
      <c r="AF34" s="1609"/>
      <c r="AG34" s="1609"/>
      <c r="AH34" s="1586" t="s">
        <v>432</v>
      </c>
      <c r="AI34" s="1587"/>
      <c r="AJ34" s="1608">
        <f>IFERROR(ROUNDUP(AJ33/$J$33,1),"0")</f>
        <v>0</v>
      </c>
      <c r="AK34" s="1609"/>
      <c r="AL34" s="1609"/>
      <c r="AM34" s="1586" t="s">
        <v>432</v>
      </c>
      <c r="AN34" s="1587"/>
      <c r="AO34" s="1608">
        <f>IFERROR(ROUNDUP(AO33/$J$33,1),"0")</f>
        <v>0</v>
      </c>
      <c r="AP34" s="1609"/>
      <c r="AQ34" s="1609"/>
      <c r="AR34" s="1586" t="s">
        <v>432</v>
      </c>
      <c r="AS34" s="1587"/>
      <c r="AT34" s="1621">
        <f>P34+U34+Z34+AE34+AJ34+AO34</f>
        <v>0</v>
      </c>
      <c r="AU34" s="1622"/>
      <c r="AV34" s="1622"/>
      <c r="AW34" s="1586" t="s">
        <v>432</v>
      </c>
      <c r="AX34" s="1587"/>
    </row>
    <row r="35" spans="2:54" ht="13.9" customHeight="1" x14ac:dyDescent="0.25">
      <c r="E35" s="323" t="s">
        <v>465</v>
      </c>
      <c r="F35" s="310"/>
      <c r="G35" s="310"/>
      <c r="H35" s="310"/>
      <c r="I35" s="310"/>
      <c r="J35" s="310"/>
      <c r="K35" s="310"/>
      <c r="L35" s="310"/>
      <c r="M35" s="310"/>
      <c r="N35" s="310"/>
      <c r="O35" s="310"/>
      <c r="P35" s="310"/>
      <c r="Q35" s="310"/>
      <c r="R35" s="310"/>
      <c r="S35" s="310"/>
      <c r="T35" s="310"/>
      <c r="U35" s="310"/>
      <c r="V35" s="310"/>
      <c r="W35" s="310"/>
      <c r="X35" s="310"/>
      <c r="Y35" s="310"/>
      <c r="Z35" s="310"/>
      <c r="AA35" s="310"/>
      <c r="AB35" s="310"/>
      <c r="AC35" s="310"/>
      <c r="AD35" s="310"/>
      <c r="AE35" s="310"/>
      <c r="AF35" s="310"/>
      <c r="AG35" s="310"/>
      <c r="AH35" s="310"/>
      <c r="AI35" s="310"/>
      <c r="AJ35" s="310"/>
      <c r="AK35" s="310"/>
      <c r="AL35" s="310"/>
      <c r="AM35" s="310"/>
      <c r="AN35" s="310"/>
      <c r="AO35" s="310"/>
      <c r="AP35" s="310"/>
      <c r="AQ35" s="310"/>
      <c r="AR35" s="310"/>
      <c r="AS35" s="310"/>
      <c r="AT35" s="310"/>
      <c r="AU35" s="310"/>
      <c r="AV35" s="310"/>
      <c r="AW35" s="310"/>
      <c r="AX35" s="324" t="str">
        <f>IFERROR(IF(AT34&gt;Y9,"「１　事業者名等」の定員数を超過しています。",""),"")</f>
        <v/>
      </c>
    </row>
    <row r="36" spans="2:54" ht="13.9" customHeight="1" x14ac:dyDescent="0.25">
      <c r="E36" s="323" t="s">
        <v>466</v>
      </c>
      <c r="F36" s="310"/>
      <c r="G36" s="310"/>
      <c r="H36" s="310"/>
      <c r="I36" s="310"/>
      <c r="J36" s="310"/>
      <c r="K36" s="310"/>
      <c r="L36" s="310"/>
      <c r="M36" s="310"/>
      <c r="N36" s="310"/>
      <c r="O36" s="310"/>
      <c r="P36" s="310"/>
      <c r="Q36" s="310"/>
      <c r="R36" s="310"/>
      <c r="S36" s="310"/>
      <c r="T36" s="310"/>
      <c r="U36" s="310"/>
      <c r="V36" s="310"/>
      <c r="W36" s="310"/>
      <c r="X36" s="310"/>
      <c r="Y36" s="310"/>
      <c r="Z36" s="310"/>
      <c r="AA36" s="310"/>
      <c r="AB36" s="310"/>
      <c r="AC36" s="310"/>
      <c r="AD36" s="310"/>
      <c r="AE36" s="310"/>
      <c r="AF36" s="310"/>
      <c r="AG36" s="310"/>
      <c r="AH36" s="310"/>
      <c r="AI36" s="310"/>
      <c r="AJ36" s="310"/>
      <c r="AK36" s="310"/>
      <c r="AL36" s="310"/>
      <c r="AM36" s="310"/>
      <c r="AN36" s="310"/>
      <c r="AO36" s="310"/>
      <c r="AP36" s="310"/>
      <c r="AQ36" s="310"/>
      <c r="AR36" s="310"/>
      <c r="AS36" s="310"/>
      <c r="AT36" s="310"/>
      <c r="AU36" s="310"/>
      <c r="AV36" s="310"/>
      <c r="AW36" s="310"/>
      <c r="AX36" s="310"/>
    </row>
    <row r="37" spans="2:54" ht="13.9" customHeight="1" x14ac:dyDescent="0.25">
      <c r="E37" s="323" t="s">
        <v>467</v>
      </c>
      <c r="F37" s="310"/>
      <c r="G37" s="310"/>
      <c r="H37" s="310"/>
      <c r="I37" s="310"/>
      <c r="J37" s="310"/>
      <c r="K37" s="310"/>
      <c r="L37" s="310"/>
      <c r="M37" s="310"/>
      <c r="N37" s="310"/>
      <c r="O37" s="310"/>
      <c r="P37" s="310"/>
      <c r="Q37" s="310"/>
      <c r="R37" s="310"/>
      <c r="S37" s="310"/>
      <c r="T37" s="310"/>
      <c r="U37" s="310"/>
      <c r="V37" s="310"/>
      <c r="W37" s="310"/>
      <c r="X37" s="310"/>
      <c r="Y37" s="310"/>
      <c r="Z37" s="310"/>
      <c r="AA37" s="310"/>
      <c r="AB37" s="310"/>
      <c r="AC37" s="310"/>
      <c r="AD37" s="310"/>
      <c r="AE37" s="310"/>
      <c r="AF37" s="310"/>
      <c r="AG37" s="310"/>
      <c r="AH37" s="310"/>
      <c r="AI37" s="310"/>
      <c r="AJ37" s="310"/>
      <c r="AK37" s="310"/>
      <c r="AL37" s="310"/>
      <c r="AM37" s="310"/>
      <c r="AN37" s="310"/>
      <c r="AO37" s="310"/>
      <c r="AP37" s="310"/>
      <c r="AQ37" s="310"/>
      <c r="AR37" s="310"/>
      <c r="AS37" s="310"/>
      <c r="AT37" s="310"/>
      <c r="AU37" s="310"/>
      <c r="AV37" s="310"/>
      <c r="AW37" s="310"/>
      <c r="AX37" s="310"/>
    </row>
    <row r="38" spans="2:54" ht="13.9" customHeight="1" x14ac:dyDescent="0.25">
      <c r="E38" s="323" t="s">
        <v>468</v>
      </c>
      <c r="F38" s="310"/>
      <c r="G38" s="310"/>
      <c r="H38" s="310"/>
      <c r="I38" s="310"/>
      <c r="J38" s="310"/>
      <c r="K38" s="310"/>
      <c r="L38" s="310"/>
      <c r="M38" s="310"/>
      <c r="N38" s="310"/>
      <c r="O38" s="310"/>
      <c r="P38" s="310"/>
      <c r="Q38" s="310"/>
      <c r="R38" s="310"/>
      <c r="S38" s="310"/>
      <c r="T38" s="310"/>
      <c r="U38" s="310"/>
      <c r="V38" s="310"/>
      <c r="W38" s="310"/>
      <c r="X38" s="310"/>
      <c r="Y38" s="310"/>
      <c r="Z38" s="310"/>
      <c r="AA38" s="310"/>
      <c r="AB38" s="310"/>
      <c r="AC38" s="310"/>
      <c r="AD38" s="310"/>
      <c r="AE38" s="310"/>
      <c r="AF38" s="310"/>
      <c r="AG38" s="310"/>
      <c r="AH38" s="310"/>
      <c r="AI38" s="310"/>
      <c r="AJ38" s="310"/>
      <c r="AK38" s="310"/>
      <c r="AL38" s="310"/>
      <c r="AM38" s="310"/>
      <c r="AN38" s="310"/>
      <c r="AO38" s="310"/>
      <c r="AP38" s="310"/>
      <c r="AQ38" s="310"/>
      <c r="AR38" s="310"/>
      <c r="AS38" s="310"/>
      <c r="AT38" s="310"/>
      <c r="AU38" s="310"/>
      <c r="AV38" s="310"/>
      <c r="AW38" s="310"/>
      <c r="AX38" s="310"/>
    </row>
    <row r="39" spans="2:54" ht="13.9" customHeight="1" x14ac:dyDescent="0.25">
      <c r="E39" s="323" t="s">
        <v>469</v>
      </c>
      <c r="F39" s="310"/>
      <c r="G39" s="310"/>
      <c r="H39" s="310"/>
      <c r="I39" s="310"/>
      <c r="J39" s="310"/>
      <c r="K39" s="310"/>
      <c r="L39" s="310"/>
      <c r="M39" s="310"/>
      <c r="N39" s="310"/>
      <c r="O39" s="310"/>
      <c r="P39" s="310"/>
      <c r="Q39" s="310"/>
      <c r="R39" s="310"/>
      <c r="S39" s="310"/>
      <c r="T39" s="310"/>
      <c r="U39" s="310"/>
      <c r="V39" s="310"/>
      <c r="W39" s="310"/>
      <c r="X39" s="310"/>
      <c r="Y39" s="310"/>
      <c r="Z39" s="310"/>
      <c r="AA39" s="310"/>
      <c r="AB39" s="310"/>
      <c r="AC39" s="310"/>
      <c r="AD39" s="310"/>
      <c r="AE39" s="310"/>
      <c r="AF39" s="310"/>
      <c r="AG39" s="310"/>
      <c r="AH39" s="310"/>
      <c r="AI39" s="310"/>
      <c r="AJ39" s="310"/>
      <c r="AK39" s="310"/>
      <c r="AL39" s="310"/>
      <c r="AM39" s="310"/>
      <c r="AN39" s="310"/>
      <c r="AO39" s="310"/>
      <c r="AP39" s="310"/>
      <c r="AQ39" s="310"/>
      <c r="AR39" s="310"/>
      <c r="AS39" s="310"/>
      <c r="AT39" s="310"/>
      <c r="AU39" s="310"/>
      <c r="AV39" s="310"/>
      <c r="AW39" s="310"/>
      <c r="AX39" s="310"/>
    </row>
    <row r="40" spans="2:54" ht="13.9" customHeight="1" x14ac:dyDescent="0.25">
      <c r="E40" s="323" t="s">
        <v>470</v>
      </c>
      <c r="F40" s="310"/>
      <c r="G40" s="310"/>
      <c r="H40" s="310"/>
      <c r="I40" s="310"/>
      <c r="J40" s="310"/>
      <c r="K40" s="310"/>
      <c r="L40" s="310"/>
      <c r="M40" s="310"/>
      <c r="N40" s="310"/>
      <c r="O40" s="310"/>
      <c r="P40" s="310"/>
      <c r="Q40" s="310"/>
      <c r="R40" s="310"/>
      <c r="S40" s="310"/>
      <c r="T40" s="310"/>
      <c r="U40" s="310"/>
      <c r="V40" s="310"/>
      <c r="W40" s="310"/>
      <c r="X40" s="310"/>
      <c r="Y40" s="310"/>
      <c r="Z40" s="310"/>
      <c r="AA40" s="310"/>
      <c r="AB40" s="310"/>
      <c r="AC40" s="310"/>
      <c r="AD40" s="310"/>
      <c r="AE40" s="310"/>
      <c r="AF40" s="310"/>
      <c r="AG40" s="310"/>
      <c r="AH40" s="310"/>
      <c r="AI40" s="310"/>
      <c r="AJ40" s="310"/>
      <c r="AK40" s="310"/>
      <c r="AL40" s="310"/>
      <c r="AM40" s="310"/>
      <c r="AN40" s="310"/>
      <c r="AO40" s="310"/>
      <c r="AP40" s="310"/>
      <c r="AQ40" s="310"/>
      <c r="AR40" s="310"/>
      <c r="AS40" s="310"/>
      <c r="AT40" s="310"/>
      <c r="AU40" s="310"/>
      <c r="AV40" s="310"/>
      <c r="AW40" s="310"/>
      <c r="AX40" s="310"/>
    </row>
    <row r="41" spans="2:54" ht="13.9" customHeight="1" x14ac:dyDescent="0.25">
      <c r="E41" s="323"/>
      <c r="F41" s="310"/>
      <c r="G41" s="310"/>
      <c r="H41" s="310"/>
      <c r="I41" s="310"/>
      <c r="J41" s="310"/>
      <c r="K41" s="310"/>
      <c r="L41" s="310"/>
      <c r="M41" s="310"/>
      <c r="N41" s="310"/>
      <c r="O41" s="310"/>
      <c r="P41" s="310"/>
      <c r="Q41" s="310"/>
      <c r="R41" s="310"/>
      <c r="S41" s="310"/>
      <c r="T41" s="310"/>
      <c r="U41" s="310"/>
      <c r="V41" s="310"/>
      <c r="W41" s="310"/>
      <c r="X41" s="310"/>
      <c r="Y41" s="310"/>
      <c r="Z41" s="310"/>
      <c r="AA41" s="310"/>
      <c r="AB41" s="310"/>
      <c r="AC41" s="310"/>
      <c r="AD41" s="310"/>
      <c r="AE41" s="310"/>
      <c r="AF41" s="310"/>
      <c r="AG41" s="310"/>
      <c r="AH41" s="310"/>
      <c r="AI41" s="310"/>
      <c r="AJ41" s="310"/>
      <c r="AK41" s="310"/>
      <c r="AL41" s="310"/>
      <c r="AM41" s="310"/>
      <c r="AN41" s="310"/>
      <c r="AO41" s="310"/>
      <c r="AP41" s="310"/>
      <c r="AQ41" s="310"/>
      <c r="AR41" s="310"/>
      <c r="AS41" s="310"/>
      <c r="AT41" s="310"/>
      <c r="AU41" s="310"/>
      <c r="AV41" s="310"/>
      <c r="AW41" s="310"/>
      <c r="AX41" s="310"/>
    </row>
    <row r="42" spans="2:54" ht="13.9" customHeight="1" x14ac:dyDescent="0.25">
      <c r="E42" s="323"/>
      <c r="F42" s="310"/>
      <c r="G42" s="310"/>
      <c r="H42" s="310"/>
      <c r="I42" s="310"/>
      <c r="J42" s="310"/>
      <c r="K42" s="310"/>
      <c r="L42" s="310"/>
      <c r="M42" s="310"/>
      <c r="N42" s="310"/>
      <c r="O42" s="310"/>
      <c r="P42" s="310"/>
      <c r="Q42" s="310"/>
      <c r="R42" s="310"/>
      <c r="S42" s="310"/>
      <c r="T42" s="310"/>
      <c r="U42" s="310"/>
      <c r="V42" s="310"/>
      <c r="W42" s="310"/>
      <c r="X42" s="310"/>
      <c r="Y42" s="310"/>
      <c r="Z42" s="310"/>
      <c r="AA42" s="310"/>
      <c r="AB42" s="310"/>
      <c r="AC42" s="310"/>
      <c r="AD42" s="310"/>
      <c r="AE42" s="310"/>
      <c r="AF42" s="310"/>
      <c r="AG42" s="310"/>
      <c r="AH42" s="310"/>
      <c r="AI42" s="310"/>
      <c r="AJ42" s="310"/>
      <c r="AK42" s="310"/>
      <c r="AL42" s="310"/>
      <c r="AM42" s="310"/>
      <c r="AN42" s="310"/>
      <c r="AO42" s="310"/>
      <c r="AP42" s="310"/>
      <c r="AQ42" s="310"/>
      <c r="AR42" s="310"/>
      <c r="AS42" s="310"/>
      <c r="AT42" s="310"/>
      <c r="AU42" s="310"/>
      <c r="AV42" s="310"/>
      <c r="AW42" s="310"/>
      <c r="AX42" s="310"/>
    </row>
    <row r="43" spans="2:54" ht="13.9" customHeight="1" x14ac:dyDescent="0.25">
      <c r="B43" s="325"/>
      <c r="C43" s="326"/>
      <c r="D43" s="326"/>
      <c r="E43" s="326"/>
      <c r="F43" s="326"/>
      <c r="G43" s="311" t="s">
        <v>471</v>
      </c>
      <c r="AA43" s="326"/>
      <c r="AB43" s="326"/>
      <c r="AC43" s="326"/>
      <c r="AD43" s="311" t="s">
        <v>472</v>
      </c>
      <c r="AX43" s="327"/>
      <c r="AY43" s="327"/>
      <c r="AZ43" s="327"/>
      <c r="BA43" s="326"/>
      <c r="BB43" s="326"/>
    </row>
    <row r="44" spans="2:54" ht="13.9" customHeight="1" x14ac:dyDescent="0.25">
      <c r="B44" s="325"/>
      <c r="C44" s="326"/>
      <c r="D44" s="326"/>
      <c r="E44" s="328"/>
      <c r="F44" s="328"/>
      <c r="I44" s="1577"/>
      <c r="J44" s="1577"/>
      <c r="K44" s="1577"/>
      <c r="L44" s="1577"/>
      <c r="M44" s="1577"/>
      <c r="N44" s="1577"/>
      <c r="O44" s="1577"/>
      <c r="P44" s="1577"/>
      <c r="Q44" s="1577"/>
      <c r="R44" s="1577"/>
      <c r="S44" s="1577"/>
      <c r="T44" s="1577"/>
      <c r="U44" s="1577" t="s">
        <v>7</v>
      </c>
      <c r="V44" s="1577"/>
      <c r="W44" s="1577"/>
      <c r="X44" s="1577"/>
      <c r="Y44" s="1577"/>
      <c r="Z44" s="1577"/>
      <c r="AA44" s="326"/>
      <c r="AB44" s="326"/>
      <c r="AC44" s="326"/>
      <c r="AF44" s="1577"/>
      <c r="AG44" s="1577"/>
      <c r="AH44" s="1577"/>
      <c r="AI44" s="1577"/>
      <c r="AJ44" s="1577"/>
      <c r="AK44" s="1577"/>
      <c r="AL44" s="1577"/>
      <c r="AM44" s="1577"/>
      <c r="AN44" s="1577"/>
      <c r="AO44" s="1577"/>
      <c r="AP44" s="1577"/>
      <c r="AQ44" s="1577"/>
      <c r="AR44" s="1577" t="s">
        <v>7</v>
      </c>
      <c r="AS44" s="1577"/>
      <c r="AT44" s="1577"/>
      <c r="AU44" s="1577"/>
      <c r="AV44" s="1577"/>
      <c r="AW44" s="1577"/>
      <c r="AX44" s="326"/>
      <c r="AY44" s="326"/>
      <c r="AZ44" s="326"/>
      <c r="BA44" s="326"/>
      <c r="BB44" s="326"/>
    </row>
    <row r="45" spans="2:54" ht="13.9" customHeight="1" x14ac:dyDescent="0.25">
      <c r="B45" s="325"/>
      <c r="C45" s="326"/>
      <c r="D45" s="326"/>
      <c r="E45" s="328"/>
      <c r="F45" s="328"/>
      <c r="I45" s="1577" t="s">
        <v>473</v>
      </c>
      <c r="J45" s="1577"/>
      <c r="K45" s="1577"/>
      <c r="L45" s="1577"/>
      <c r="M45" s="1577"/>
      <c r="N45" s="1577"/>
      <c r="O45" s="1577"/>
      <c r="P45" s="1577"/>
      <c r="Q45" s="1577"/>
      <c r="R45" s="1577"/>
      <c r="S45" s="1577"/>
      <c r="T45" s="1577"/>
      <c r="U45" s="1616" t="str">
        <f>IF(AND(OR(AK7="○",AK8="○"),E12="○"),ROUNDUP(AX15*0.9/7,0),IF(AND(OR(AK7="○",AK8="○"),OR(E13="○",E14="○")),ROUNDUP(AT34/7,0),""))</f>
        <v/>
      </c>
      <c r="V45" s="1617"/>
      <c r="W45" s="1617"/>
      <c r="X45" s="1618"/>
      <c r="Y45" s="1619" t="s">
        <v>474</v>
      </c>
      <c r="Z45" s="1619"/>
      <c r="AA45" s="326"/>
      <c r="AB45" s="326"/>
      <c r="AC45" s="326"/>
      <c r="AF45" s="1577" t="s">
        <v>473</v>
      </c>
      <c r="AG45" s="1577"/>
      <c r="AH45" s="1577"/>
      <c r="AI45" s="1577"/>
      <c r="AJ45" s="1577"/>
      <c r="AK45" s="1577"/>
      <c r="AL45" s="1577"/>
      <c r="AM45" s="1577"/>
      <c r="AN45" s="1577"/>
      <c r="AO45" s="1577"/>
      <c r="AP45" s="1577"/>
      <c r="AQ45" s="1577"/>
      <c r="AR45" s="1620"/>
      <c r="AS45" s="1620"/>
      <c r="AT45" s="1620"/>
      <c r="AU45" s="1620"/>
      <c r="AV45" s="1619" t="s">
        <v>474</v>
      </c>
      <c r="AW45" s="1619"/>
    </row>
    <row r="46" spans="2:54" ht="13.9" customHeight="1" x14ac:dyDescent="0.25">
      <c r="B46" s="325"/>
      <c r="C46" s="326"/>
      <c r="D46" s="326"/>
      <c r="E46" s="329"/>
      <c r="F46" s="326"/>
      <c r="I46" s="323"/>
      <c r="AA46" s="326"/>
      <c r="AB46" s="326"/>
      <c r="AC46" s="326"/>
      <c r="AF46" s="323"/>
    </row>
    <row r="47" spans="2:54" ht="13.9" customHeight="1" x14ac:dyDescent="0.25">
      <c r="B47" s="325"/>
      <c r="C47" s="326"/>
      <c r="D47" s="326"/>
      <c r="E47" s="329"/>
      <c r="F47" s="326"/>
      <c r="G47" s="325" t="s">
        <v>475</v>
      </c>
      <c r="H47" s="325"/>
      <c r="I47" s="325"/>
      <c r="J47" s="325"/>
      <c r="K47" s="325"/>
      <c r="L47" s="325"/>
      <c r="M47" s="325"/>
      <c r="N47" s="325"/>
      <c r="O47" s="325"/>
      <c r="P47" s="325"/>
      <c r="Q47" s="325"/>
      <c r="R47" s="325"/>
      <c r="S47" s="325"/>
      <c r="T47" s="330"/>
      <c r="U47" s="330"/>
      <c r="V47" s="330"/>
      <c r="W47" s="330"/>
      <c r="X47" s="330"/>
      <c r="Y47" s="330"/>
      <c r="Z47" s="330"/>
      <c r="AA47" s="330"/>
      <c r="AB47" s="330"/>
      <c r="AC47" s="330"/>
      <c r="AD47" s="330"/>
      <c r="AE47" s="330"/>
      <c r="AF47" s="330"/>
      <c r="AG47" s="330"/>
      <c r="AH47" s="330"/>
      <c r="AI47" s="330"/>
      <c r="AJ47" s="331"/>
      <c r="AK47" s="331"/>
      <c r="AL47" s="331"/>
      <c r="AM47" s="331"/>
      <c r="AN47" s="331"/>
      <c r="AO47" s="331"/>
      <c r="AP47" s="331"/>
      <c r="AQ47" s="331"/>
      <c r="AX47" s="326"/>
      <c r="AY47" s="326"/>
      <c r="AZ47" s="326"/>
    </row>
    <row r="48" spans="2:54" ht="13.9" customHeight="1" thickBot="1" x14ac:dyDescent="0.3">
      <c r="B48" s="325"/>
      <c r="C48" s="326"/>
      <c r="D48" s="326"/>
      <c r="E48" s="329"/>
      <c r="F48" s="326"/>
      <c r="G48" s="325"/>
      <c r="H48" s="325"/>
      <c r="I48" s="325"/>
      <c r="J48" s="325"/>
      <c r="K48" s="325"/>
      <c r="L48" s="325"/>
      <c r="M48" s="325"/>
      <c r="N48" s="325"/>
      <c r="O48" s="325"/>
      <c r="P48" s="325"/>
      <c r="Q48" s="325"/>
      <c r="R48" s="325"/>
      <c r="S48" s="325"/>
      <c r="T48" s="330"/>
      <c r="U48" s="330"/>
      <c r="V48" s="330"/>
      <c r="W48" s="330"/>
      <c r="X48" s="330"/>
      <c r="Y48" s="330"/>
      <c r="Z48" s="330"/>
      <c r="AA48" s="330"/>
      <c r="AB48" s="330"/>
      <c r="AC48" s="330"/>
      <c r="AD48" s="330"/>
      <c r="AE48" s="330"/>
      <c r="AF48" s="330"/>
      <c r="AG48" s="330"/>
      <c r="AH48" s="330"/>
      <c r="AI48" s="330"/>
      <c r="AJ48" s="331"/>
      <c r="AK48" s="331"/>
      <c r="AL48" s="331"/>
      <c r="AM48" s="331"/>
      <c r="AN48" s="331"/>
      <c r="AO48" s="331"/>
      <c r="AP48" s="331"/>
      <c r="AQ48" s="331"/>
      <c r="AX48" s="326"/>
      <c r="AY48" s="326"/>
      <c r="AZ48" s="326"/>
    </row>
    <row r="49" spans="2:57" ht="13.9" customHeight="1" x14ac:dyDescent="0.25">
      <c r="B49" s="325"/>
      <c r="C49" s="325"/>
      <c r="D49" s="325"/>
      <c r="E49" s="325"/>
      <c r="F49" s="325"/>
      <c r="G49" s="325"/>
      <c r="H49" s="325"/>
      <c r="I49" s="325"/>
      <c r="J49" s="325"/>
      <c r="K49" s="325"/>
      <c r="L49" s="325"/>
      <c r="M49" s="325"/>
      <c r="N49" s="325"/>
      <c r="O49" s="331"/>
      <c r="P49" s="331"/>
      <c r="Q49" s="330"/>
      <c r="R49" s="330"/>
      <c r="S49" s="330"/>
      <c r="T49" s="330"/>
      <c r="U49" s="330"/>
      <c r="V49" s="330"/>
      <c r="W49" s="330"/>
      <c r="X49" s="330"/>
      <c r="Y49" s="330"/>
      <c r="Z49" s="330"/>
      <c r="AA49" s="330"/>
      <c r="AB49" s="330"/>
      <c r="AC49" s="332"/>
      <c r="AD49" s="1610" t="str">
        <f>(IF(OR(U45&lt;=AR45),"可","規定の員数を満たしていません。"))</f>
        <v>可</v>
      </c>
      <c r="AE49" s="1611"/>
      <c r="AF49" s="1611"/>
      <c r="AG49" s="1611"/>
      <c r="AH49" s="1611"/>
      <c r="AI49" s="1611"/>
      <c r="AJ49" s="1611"/>
      <c r="AK49" s="1611"/>
      <c r="AL49" s="1611"/>
      <c r="AM49" s="1611"/>
      <c r="AN49" s="1611"/>
      <c r="AO49" s="1611"/>
      <c r="AP49" s="1611"/>
      <c r="AQ49" s="1611"/>
      <c r="AR49" s="1611"/>
      <c r="AS49" s="1611"/>
      <c r="AT49" s="1611"/>
      <c r="AU49" s="1612"/>
      <c r="AV49" s="331"/>
      <c r="AW49" s="331"/>
      <c r="AX49" s="331"/>
      <c r="AY49" s="331"/>
      <c r="AZ49" s="331"/>
      <c r="BA49" s="331"/>
      <c r="BB49" s="331"/>
      <c r="BC49" s="331"/>
      <c r="BD49" s="331"/>
      <c r="BE49" s="331"/>
    </row>
    <row r="50" spans="2:57" ht="13.9" customHeight="1" thickBot="1" x14ac:dyDescent="0.3">
      <c r="O50" s="331"/>
      <c r="P50" s="331"/>
      <c r="Q50" s="326"/>
      <c r="R50" s="326"/>
      <c r="S50" s="326"/>
      <c r="T50" s="326"/>
      <c r="U50" s="326"/>
      <c r="V50" s="326"/>
      <c r="W50" s="326"/>
      <c r="X50" s="325"/>
      <c r="Y50" s="325"/>
      <c r="Z50" s="331"/>
      <c r="AA50" s="325"/>
      <c r="AB50" s="325"/>
      <c r="AC50" s="331"/>
      <c r="AD50" s="1613"/>
      <c r="AE50" s="1614"/>
      <c r="AF50" s="1614"/>
      <c r="AG50" s="1614"/>
      <c r="AH50" s="1614"/>
      <c r="AI50" s="1614"/>
      <c r="AJ50" s="1614"/>
      <c r="AK50" s="1614"/>
      <c r="AL50" s="1614"/>
      <c r="AM50" s="1614"/>
      <c r="AN50" s="1614"/>
      <c r="AO50" s="1614"/>
      <c r="AP50" s="1614"/>
      <c r="AQ50" s="1614"/>
      <c r="AR50" s="1614"/>
      <c r="AS50" s="1614"/>
      <c r="AT50" s="1614"/>
      <c r="AU50" s="1615"/>
    </row>
    <row r="51" spans="2:57" ht="13.9" customHeight="1" x14ac:dyDescent="0.25"/>
    <row r="52" spans="2:57" ht="13.9" customHeight="1" x14ac:dyDescent="0.25"/>
    <row r="53" spans="2:57" ht="13.9" customHeight="1" x14ac:dyDescent="0.25"/>
    <row r="54" spans="2:57" ht="13.9" customHeight="1" x14ac:dyDescent="0.25"/>
    <row r="55" spans="2:57" ht="13.9" customHeight="1" x14ac:dyDescent="0.25"/>
    <row r="56" spans="2:57" ht="13.9" customHeight="1" x14ac:dyDescent="0.25"/>
    <row r="57" spans="2:57" ht="13.9" customHeight="1" x14ac:dyDescent="0.25"/>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2"/>
  <conditionalFormatting sqref="AO12:AQ14 AX12:AZ14">
    <cfRule type="expression" dxfId="171" priority="54">
      <formula>COUNTA($E$13:$G$14)&gt;=1</formula>
    </cfRule>
  </conditionalFormatting>
  <conditionalFormatting sqref="J21:M32 P21:R22 U21:W22 AJ21:AL32">
    <cfRule type="expression" dxfId="170" priority="53">
      <formula>COUNTA($G$12)&gt;=1</formula>
    </cfRule>
  </conditionalFormatting>
  <conditionalFormatting sqref="P23:R23">
    <cfRule type="expression" dxfId="169" priority="52">
      <formula>COUNTA($G$12)&gt;=1</formula>
    </cfRule>
  </conditionalFormatting>
  <conditionalFormatting sqref="P24:R24">
    <cfRule type="expression" dxfId="168" priority="51">
      <formula>COUNTA($G$12)&gt;=1</formula>
    </cfRule>
  </conditionalFormatting>
  <conditionalFormatting sqref="P25:R25">
    <cfRule type="expression" dxfId="167" priority="50">
      <formula>COUNTA($G$12)&gt;=1</formula>
    </cfRule>
  </conditionalFormatting>
  <conditionalFormatting sqref="P26:R26">
    <cfRule type="expression" dxfId="166" priority="49">
      <formula>COUNTA($G$12)&gt;=1</formula>
    </cfRule>
  </conditionalFormatting>
  <conditionalFormatting sqref="P27:R27">
    <cfRule type="expression" dxfId="165" priority="48">
      <formula>COUNTA($G$12)&gt;=1</formula>
    </cfRule>
  </conditionalFormatting>
  <conditionalFormatting sqref="P28:R28">
    <cfRule type="expression" dxfId="164" priority="47">
      <formula>COUNTA($G$12)&gt;=1</formula>
    </cfRule>
  </conditionalFormatting>
  <conditionalFormatting sqref="P29:R29">
    <cfRule type="expression" dxfId="163" priority="46">
      <formula>COUNTA($G$12)&gt;=1</formula>
    </cfRule>
  </conditionalFormatting>
  <conditionalFormatting sqref="P30:R30">
    <cfRule type="expression" dxfId="162" priority="45">
      <formula>COUNTA($G$12)&gt;=1</formula>
    </cfRule>
  </conditionalFormatting>
  <conditionalFormatting sqref="P31:R31">
    <cfRule type="expression" dxfId="161" priority="44">
      <formula>COUNTA($G$12)&gt;=1</formula>
    </cfRule>
  </conditionalFormatting>
  <conditionalFormatting sqref="P32:R32">
    <cfRule type="expression" dxfId="160" priority="43">
      <formula>COUNTA($G$12)&gt;=1</formula>
    </cfRule>
  </conditionalFormatting>
  <conditionalFormatting sqref="U23:W23">
    <cfRule type="expression" dxfId="159" priority="42">
      <formula>COUNTA($G$12)&gt;=1</formula>
    </cfRule>
  </conditionalFormatting>
  <conditionalFormatting sqref="AO21:AQ22">
    <cfRule type="expression" dxfId="158" priority="41">
      <formula>COUNTA($G$12)&gt;=1</formula>
    </cfRule>
  </conditionalFormatting>
  <conditionalFormatting sqref="U24:W24">
    <cfRule type="expression" dxfId="157" priority="40">
      <formula>COUNTA($G$12)&gt;=1</formula>
    </cfRule>
  </conditionalFormatting>
  <conditionalFormatting sqref="U25:W25">
    <cfRule type="expression" dxfId="156" priority="39">
      <formula>COUNTA($G$12)&gt;=1</formula>
    </cfRule>
  </conditionalFormatting>
  <conditionalFormatting sqref="U26:W26">
    <cfRule type="expression" dxfId="155" priority="38">
      <formula>COUNTA($G$12)&gt;=1</formula>
    </cfRule>
  </conditionalFormatting>
  <conditionalFormatting sqref="U27:W27">
    <cfRule type="expression" dxfId="154" priority="37">
      <formula>COUNTA($G$12)&gt;=1</formula>
    </cfRule>
  </conditionalFormatting>
  <conditionalFormatting sqref="U28:W28">
    <cfRule type="expression" dxfId="153" priority="36">
      <formula>COUNTA($G$12)&gt;=1</formula>
    </cfRule>
  </conditionalFormatting>
  <conditionalFormatting sqref="U29:W29">
    <cfRule type="expression" dxfId="152" priority="35">
      <formula>COUNTA($G$12)&gt;=1</formula>
    </cfRule>
  </conditionalFormatting>
  <conditionalFormatting sqref="U30:W30">
    <cfRule type="expression" dxfId="151" priority="34">
      <formula>COUNTA($G$12)&gt;=1</formula>
    </cfRule>
  </conditionalFormatting>
  <conditionalFormatting sqref="U31:W31">
    <cfRule type="expression" dxfId="150" priority="33">
      <formula>COUNTA($G$12)&gt;=1</formula>
    </cfRule>
  </conditionalFormatting>
  <conditionalFormatting sqref="U32:W32">
    <cfRule type="expression" dxfId="149" priority="32">
      <formula>COUNTA($G$12)&gt;=1</formula>
    </cfRule>
  </conditionalFormatting>
  <conditionalFormatting sqref="AO23:AQ23">
    <cfRule type="expression" dxfId="148" priority="31">
      <formula>COUNTA($G$12)&gt;=1</formula>
    </cfRule>
  </conditionalFormatting>
  <conditionalFormatting sqref="AO24:AQ24">
    <cfRule type="expression" dxfId="147" priority="30">
      <formula>COUNTA($G$12)&gt;=1</formula>
    </cfRule>
  </conditionalFormatting>
  <conditionalFormatting sqref="AO25:AQ25">
    <cfRule type="expression" dxfId="146" priority="29">
      <formula>COUNTA($G$12)&gt;=1</formula>
    </cfRule>
  </conditionalFormatting>
  <conditionalFormatting sqref="AO26:AQ26">
    <cfRule type="expression" dxfId="145" priority="28">
      <formula>COUNTA($G$12)&gt;=1</formula>
    </cfRule>
  </conditionalFormatting>
  <conditionalFormatting sqref="AO27:AQ27">
    <cfRule type="expression" dxfId="144" priority="27">
      <formula>COUNTA($G$12)&gt;=1</formula>
    </cfRule>
  </conditionalFormatting>
  <conditionalFormatting sqref="AO28:AQ28">
    <cfRule type="expression" dxfId="143" priority="26">
      <formula>COUNTA($G$12)&gt;=1</formula>
    </cfRule>
  </conditionalFormatting>
  <conditionalFormatting sqref="AO29:AQ29">
    <cfRule type="expression" dxfId="142" priority="25">
      <formula>COUNTA($G$12)&gt;=1</formula>
    </cfRule>
  </conditionalFormatting>
  <conditionalFormatting sqref="AO30:AQ30">
    <cfRule type="expression" dxfId="141" priority="24">
      <formula>COUNTA($G$12)&gt;=1</formula>
    </cfRule>
  </conditionalFormatting>
  <conditionalFormatting sqref="AO31:AQ31">
    <cfRule type="expression" dxfId="140" priority="23">
      <formula>COUNTA($G$12)&gt;=1</formula>
    </cfRule>
  </conditionalFormatting>
  <conditionalFormatting sqref="AO32:AQ32">
    <cfRule type="expression" dxfId="139" priority="22">
      <formula>COUNTA($G$12)&gt;=1</formula>
    </cfRule>
  </conditionalFormatting>
  <conditionalFormatting sqref="Z21:AB22 AE21:AG22">
    <cfRule type="expression" dxfId="138" priority="21">
      <formula>COUNTA($G$12)&gt;=1</formula>
    </cfRule>
  </conditionalFormatting>
  <conditionalFormatting sqref="Z23:AB23">
    <cfRule type="expression" dxfId="137" priority="20">
      <formula>COUNTA($G$12)&gt;=1</formula>
    </cfRule>
  </conditionalFormatting>
  <conditionalFormatting sqref="Z24:AB24">
    <cfRule type="expression" dxfId="136" priority="19">
      <formula>COUNTA($G$12)&gt;=1</formula>
    </cfRule>
  </conditionalFormatting>
  <conditionalFormatting sqref="Z25:AB25">
    <cfRule type="expression" dxfId="135" priority="18">
      <formula>COUNTA($G$12)&gt;=1</formula>
    </cfRule>
  </conditionalFormatting>
  <conditionalFormatting sqref="Z26:AB26">
    <cfRule type="expression" dxfId="134" priority="17">
      <formula>COUNTA($G$12)&gt;=1</formula>
    </cfRule>
  </conditionalFormatting>
  <conditionalFormatting sqref="Z27:AB27">
    <cfRule type="expression" dxfId="133" priority="16">
      <formula>COUNTA($G$12)&gt;=1</formula>
    </cfRule>
  </conditionalFormatting>
  <conditionalFormatting sqref="Z28:AB28">
    <cfRule type="expression" dxfId="132" priority="15">
      <formula>COUNTA($G$12)&gt;=1</formula>
    </cfRule>
  </conditionalFormatting>
  <conditionalFormatting sqref="Z29:AB29">
    <cfRule type="expression" dxfId="131" priority="14">
      <formula>COUNTA($G$12)&gt;=1</formula>
    </cfRule>
  </conditionalFormatting>
  <conditionalFormatting sqref="Z30:AB30">
    <cfRule type="expression" dxfId="130" priority="13">
      <formula>COUNTA($G$12)&gt;=1</formula>
    </cfRule>
  </conditionalFormatting>
  <conditionalFormatting sqref="Z31:AB31">
    <cfRule type="expression" dxfId="129" priority="12">
      <formula>COUNTA($G$12)&gt;=1</formula>
    </cfRule>
  </conditionalFormatting>
  <conditionalFormatting sqref="Z32:AB32">
    <cfRule type="expression" dxfId="128" priority="11">
      <formula>COUNTA($G$12)&gt;=1</formula>
    </cfRule>
  </conditionalFormatting>
  <conditionalFormatting sqref="AE23:AG23">
    <cfRule type="expression" dxfId="127" priority="10">
      <formula>COUNTA($G$12)&gt;=1</formula>
    </cfRule>
  </conditionalFormatting>
  <conditionalFormatting sqref="AE24:AG24">
    <cfRule type="expression" dxfId="126" priority="9">
      <formula>COUNTA($G$12)&gt;=1</formula>
    </cfRule>
  </conditionalFormatting>
  <conditionalFormatting sqref="AE25:AG25">
    <cfRule type="expression" dxfId="125" priority="8">
      <formula>COUNTA($G$12)&gt;=1</formula>
    </cfRule>
  </conditionalFormatting>
  <conditionalFormatting sqref="AE26:AG26">
    <cfRule type="expression" dxfId="124" priority="7">
      <formula>COUNTA($G$12)&gt;=1</formula>
    </cfRule>
  </conditionalFormatting>
  <conditionalFormatting sqref="AE27:AG27">
    <cfRule type="expression" dxfId="123" priority="6">
      <formula>COUNTA($G$12)&gt;=1</formula>
    </cfRule>
  </conditionalFormatting>
  <conditionalFormatting sqref="AE28:AG28">
    <cfRule type="expression" dxfId="122" priority="5">
      <formula>COUNTA($G$12)&gt;=1</formula>
    </cfRule>
  </conditionalFormatting>
  <conditionalFormatting sqref="AE29:AG29">
    <cfRule type="expression" dxfId="121" priority="4">
      <formula>COUNTA($G$12)&gt;=1</formula>
    </cfRule>
  </conditionalFormatting>
  <conditionalFormatting sqref="AE30:AG30">
    <cfRule type="expression" dxfId="120" priority="3">
      <formula>COUNTA($G$12)&gt;=1</formula>
    </cfRule>
  </conditionalFormatting>
  <conditionalFormatting sqref="AE31:AG31">
    <cfRule type="expression" dxfId="119" priority="2">
      <formula>COUNTA($G$12)&gt;=1</formula>
    </cfRule>
  </conditionalFormatting>
  <conditionalFormatting sqref="AE32:AG32">
    <cfRule type="expression" dxfId="118" priority="1">
      <formula>COUNTA($G$12)&gt;=1</formula>
    </cfRule>
  </conditionalFormatting>
  <dataValidations count="4">
    <dataValidation type="whole" allowBlank="1" showInputMessage="1" showErrorMessage="1" error="入力月の月日数を超過しています" sqref="J22:M22 J24:M25 J27:M27 J29:M30 J32:M32" xr:uid="{00000000-0002-0000-1C00-000000000000}">
      <formula1>0</formula1>
      <formula2>31</formula2>
    </dataValidation>
    <dataValidation type="whole" allowBlank="1" showInputMessage="1" showErrorMessage="1" error="入力月の月日数を超過しています" sqref="J31:M31" xr:uid="{00000000-0002-0000-1C00-000001000000}">
      <formula1>0</formula1>
      <formula2>29</formula2>
    </dataValidation>
    <dataValidation type="whole" allowBlank="1" showInputMessage="1" showErrorMessage="1" error="入力月の月日数を超過しています" sqref="J21:M21 J23:M23 J26:M26 J28:M28" xr:uid="{00000000-0002-0000-1C00-000002000000}">
      <formula1>0</formula1>
      <formula2>30</formula2>
    </dataValidation>
    <dataValidation type="list" allowBlank="1" showInputMessage="1" showErrorMessage="1" sqref="E12:G14 AH10 AK7:AM8" xr:uid="{00000000-0002-0000-1C00-000003000000}">
      <formula1>$Q$3:$Q$4</formula1>
    </dataValidation>
  </dataValidations>
  <pageMargins left="0.7" right="0.7" top="0.75" bottom="0.75" header="0.3" footer="0.3"/>
  <pageSetup paperSize="9" scale="90" orientation="portrait" verticalDpi="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sheetPr>
  <dimension ref="A1:BE57"/>
  <sheetViews>
    <sheetView workbookViewId="0">
      <selection activeCell="K5" sqref="K5"/>
    </sheetView>
  </sheetViews>
  <sheetFormatPr defaultColWidth="8.86328125" defaultRowHeight="12" x14ac:dyDescent="0.25"/>
  <cols>
    <col min="1" max="56" width="1.73046875" style="311" customWidth="1"/>
    <col min="57" max="59" width="8.86328125" style="311" customWidth="1"/>
    <col min="60" max="16384" width="8.86328125" style="311"/>
  </cols>
  <sheetData>
    <row r="1" spans="1:56" ht="13.9" customHeight="1" x14ac:dyDescent="0.25">
      <c r="A1" s="310" t="s">
        <v>418</v>
      </c>
    </row>
    <row r="2" spans="1:56" ht="13.9" customHeight="1" x14ac:dyDescent="0.25">
      <c r="AP2" s="1576" t="s">
        <v>419</v>
      </c>
      <c r="AQ2" s="1576"/>
      <c r="AR2" s="1576"/>
      <c r="AS2" s="1580"/>
      <c r="AT2" s="1580"/>
      <c r="AU2" s="1576" t="s">
        <v>420</v>
      </c>
      <c r="AV2" s="1576"/>
      <c r="AW2" s="1580"/>
      <c r="AX2" s="1580"/>
      <c r="AY2" s="1576" t="s">
        <v>421</v>
      </c>
      <c r="AZ2" s="1576"/>
      <c r="BA2" s="1580"/>
      <c r="BB2" s="1580"/>
      <c r="BC2" s="1576" t="s">
        <v>422</v>
      </c>
      <c r="BD2" s="1576"/>
    </row>
    <row r="3" spans="1:56" ht="13.9" customHeight="1" x14ac:dyDescent="0.25"/>
    <row r="4" spans="1:56" ht="13.9" customHeight="1" x14ac:dyDescent="0.25">
      <c r="Q4" s="311" t="s">
        <v>423</v>
      </c>
    </row>
    <row r="5" spans="1:56" ht="13.9" customHeight="1" x14ac:dyDescent="0.25"/>
    <row r="6" spans="1:56" ht="13.9" customHeight="1" x14ac:dyDescent="0.25">
      <c r="C6" s="311" t="s">
        <v>424</v>
      </c>
      <c r="AI6" s="311" t="s">
        <v>425</v>
      </c>
    </row>
    <row r="7" spans="1:56" ht="13.9" customHeight="1" x14ac:dyDescent="0.25">
      <c r="E7" s="1577" t="s">
        <v>426</v>
      </c>
      <c r="F7" s="1577"/>
      <c r="G7" s="1577"/>
      <c r="H7" s="1577"/>
      <c r="I7" s="1577"/>
      <c r="J7" s="1577"/>
      <c r="K7" s="1577"/>
      <c r="L7" s="1578"/>
      <c r="M7" s="1578"/>
      <c r="N7" s="1578"/>
      <c r="O7" s="1578"/>
      <c r="P7" s="1578"/>
      <c r="Q7" s="1578"/>
      <c r="R7" s="1578"/>
      <c r="S7" s="1578"/>
      <c r="T7" s="1578"/>
      <c r="U7" s="1578"/>
      <c r="V7" s="1578"/>
      <c r="W7" s="1578"/>
      <c r="X7" s="1578"/>
      <c r="Y7" s="1578"/>
      <c r="Z7" s="1578"/>
      <c r="AA7" s="1578"/>
      <c r="AB7" s="1578"/>
      <c r="AC7" s="1578"/>
      <c r="AD7" s="1578"/>
      <c r="AK7" s="1579" t="s">
        <v>423</v>
      </c>
      <c r="AL7" s="1579"/>
      <c r="AM7" s="1579"/>
      <c r="AN7" s="1577" t="s">
        <v>427</v>
      </c>
      <c r="AO7" s="1577"/>
      <c r="AP7" s="1577"/>
      <c r="AQ7" s="1577"/>
      <c r="AR7" s="1577"/>
      <c r="AS7" s="1577"/>
      <c r="AT7" s="1577"/>
      <c r="AU7" s="1577"/>
      <c r="AV7" s="1577"/>
      <c r="AW7" s="1577"/>
      <c r="AX7" s="1577"/>
      <c r="AY7" s="1577"/>
    </row>
    <row r="8" spans="1:56" ht="13.9" customHeight="1" x14ac:dyDescent="0.25">
      <c r="E8" s="1577" t="s">
        <v>428</v>
      </c>
      <c r="F8" s="1577"/>
      <c r="G8" s="1577"/>
      <c r="H8" s="1577"/>
      <c r="I8" s="1577"/>
      <c r="J8" s="1577"/>
      <c r="K8" s="1577"/>
      <c r="L8" s="1578"/>
      <c r="M8" s="1578"/>
      <c r="N8" s="1578"/>
      <c r="O8" s="1578"/>
      <c r="P8" s="1578"/>
      <c r="Q8" s="1578"/>
      <c r="R8" s="1578"/>
      <c r="S8" s="1578"/>
      <c r="T8" s="1578"/>
      <c r="U8" s="1578"/>
      <c r="V8" s="1578"/>
      <c r="W8" s="1578"/>
      <c r="X8" s="1578"/>
      <c r="Y8" s="1578"/>
      <c r="Z8" s="1578"/>
      <c r="AA8" s="1578"/>
      <c r="AB8" s="1578"/>
      <c r="AC8" s="1578"/>
      <c r="AD8" s="1578"/>
      <c r="AK8" s="1579"/>
      <c r="AL8" s="1579"/>
      <c r="AM8" s="1579"/>
      <c r="AN8" s="1577" t="s">
        <v>429</v>
      </c>
      <c r="AO8" s="1577"/>
      <c r="AP8" s="1577"/>
      <c r="AQ8" s="1577"/>
      <c r="AR8" s="1577"/>
      <c r="AS8" s="1577"/>
      <c r="AT8" s="1577"/>
      <c r="AU8" s="1577"/>
      <c r="AV8" s="1577"/>
      <c r="AW8" s="1577"/>
      <c r="AX8" s="1577"/>
      <c r="AY8" s="1577"/>
    </row>
    <row r="9" spans="1:56" ht="13.9" customHeight="1" x14ac:dyDescent="0.25">
      <c r="E9" s="1577" t="s">
        <v>430</v>
      </c>
      <c r="F9" s="1577"/>
      <c r="G9" s="1577"/>
      <c r="H9" s="1577"/>
      <c r="I9" s="1577"/>
      <c r="J9" s="1577"/>
      <c r="K9" s="1577"/>
      <c r="L9" s="1578"/>
      <c r="M9" s="1578"/>
      <c r="N9" s="1578"/>
      <c r="O9" s="1578"/>
      <c r="P9" s="1578"/>
      <c r="Q9" s="1578"/>
      <c r="R9" s="1578"/>
      <c r="S9" s="1578"/>
      <c r="T9" s="1578"/>
      <c r="U9" s="1578"/>
      <c r="V9" s="1577" t="s">
        <v>431</v>
      </c>
      <c r="W9" s="1577"/>
      <c r="X9" s="1577"/>
      <c r="Y9" s="1589">
        <v>14</v>
      </c>
      <c r="Z9" s="1589"/>
      <c r="AA9" s="1589"/>
      <c r="AB9" s="1589"/>
      <c r="AC9" s="1577" t="s">
        <v>432</v>
      </c>
      <c r="AD9" s="1577"/>
      <c r="AJ9" s="312"/>
      <c r="AK9" s="313" t="s">
        <v>433</v>
      </c>
      <c r="AL9" s="312"/>
      <c r="AM9" s="312"/>
      <c r="AN9" s="312"/>
      <c r="AO9" s="312"/>
      <c r="AP9" s="312"/>
      <c r="AQ9" s="312"/>
      <c r="AR9" s="312"/>
      <c r="AS9" s="312"/>
      <c r="AT9" s="312"/>
      <c r="AU9" s="312"/>
    </row>
    <row r="10" spans="1:56" ht="13.9" customHeight="1" x14ac:dyDescent="0.25">
      <c r="C10" s="312"/>
      <c r="D10" s="312"/>
      <c r="E10" s="312"/>
      <c r="F10" s="312"/>
      <c r="G10" s="312"/>
      <c r="H10" s="312"/>
      <c r="I10" s="312"/>
      <c r="J10" s="312"/>
      <c r="K10" s="312"/>
      <c r="L10" s="312"/>
      <c r="M10" s="312"/>
      <c r="N10" s="312"/>
      <c r="O10" s="312"/>
      <c r="P10" s="312"/>
      <c r="Q10" s="312"/>
      <c r="R10" s="312"/>
      <c r="S10" s="312"/>
      <c r="T10" s="312"/>
      <c r="U10" s="312"/>
      <c r="V10" s="312"/>
      <c r="W10" s="312"/>
      <c r="X10" s="312"/>
      <c r="Y10" s="312"/>
      <c r="Z10" s="312"/>
      <c r="AA10" s="312"/>
      <c r="AB10" s="312"/>
      <c r="AH10" s="312"/>
      <c r="AI10" s="312"/>
      <c r="AJ10" s="312"/>
      <c r="AK10" s="314" t="str">
        <f>IF(COUNTIF(AK6:AM8,"○")&gt;1,"いづれか１つを選択してください。","")</f>
        <v/>
      </c>
      <c r="AL10" s="312"/>
      <c r="AM10" s="312"/>
      <c r="AN10" s="312"/>
      <c r="AO10" s="312"/>
      <c r="AP10" s="312"/>
      <c r="AQ10" s="312"/>
      <c r="AR10" s="312"/>
      <c r="AS10" s="312"/>
      <c r="AT10" s="312"/>
      <c r="AU10" s="312"/>
    </row>
    <row r="11" spans="1:56" ht="13.9" customHeight="1" x14ac:dyDescent="0.25">
      <c r="C11" s="311" t="s">
        <v>434</v>
      </c>
      <c r="AH11" s="311" t="s">
        <v>435</v>
      </c>
    </row>
    <row r="12" spans="1:56" ht="13.9" customHeight="1" x14ac:dyDescent="0.25">
      <c r="E12" s="1579" t="s">
        <v>423</v>
      </c>
      <c r="F12" s="1579"/>
      <c r="G12" s="1579"/>
      <c r="H12" s="1590" t="s">
        <v>436</v>
      </c>
      <c r="I12" s="1590"/>
      <c r="J12" s="1590"/>
      <c r="K12" s="1590"/>
      <c r="L12" s="1590"/>
      <c r="M12" s="1590"/>
      <c r="N12" s="1590"/>
      <c r="O12" s="1590"/>
      <c r="P12" s="1590"/>
      <c r="Q12" s="1590"/>
      <c r="R12" s="1590"/>
      <c r="S12" s="1590"/>
      <c r="T12" s="1590"/>
      <c r="U12" s="1590"/>
      <c r="V12" s="1590"/>
      <c r="W12" s="1590"/>
      <c r="X12" s="1590"/>
      <c r="Y12" s="1590"/>
      <c r="Z12" s="1590"/>
      <c r="AA12" s="1590"/>
      <c r="AB12" s="1590"/>
      <c r="AC12" s="1590"/>
      <c r="AD12" s="1590"/>
      <c r="AE12" s="1590"/>
      <c r="AF12" s="1590"/>
      <c r="AI12" s="315"/>
      <c r="AK12" s="1581" t="s">
        <v>437</v>
      </c>
      <c r="AL12" s="1582"/>
      <c r="AM12" s="1582"/>
      <c r="AN12" s="1583"/>
      <c r="AO12" s="1584"/>
      <c r="AP12" s="1585"/>
      <c r="AQ12" s="1585"/>
      <c r="AR12" s="1586" t="s">
        <v>432</v>
      </c>
      <c r="AS12" s="1587"/>
      <c r="AT12" s="1588" t="s">
        <v>438</v>
      </c>
      <c r="AU12" s="1586"/>
      <c r="AV12" s="1586"/>
      <c r="AW12" s="1587"/>
      <c r="AX12" s="1584">
        <v>3</v>
      </c>
      <c r="AY12" s="1585"/>
      <c r="AZ12" s="1585"/>
      <c r="BA12" s="1586" t="s">
        <v>432</v>
      </c>
      <c r="BB12" s="1587"/>
    </row>
    <row r="13" spans="1:56" ht="13.9" customHeight="1" x14ac:dyDescent="0.25">
      <c r="E13" s="1579"/>
      <c r="F13" s="1579"/>
      <c r="G13" s="1579"/>
      <c r="H13" s="1590" t="s">
        <v>439</v>
      </c>
      <c r="I13" s="1590"/>
      <c r="J13" s="1590"/>
      <c r="K13" s="1590"/>
      <c r="L13" s="1590"/>
      <c r="M13" s="1590"/>
      <c r="N13" s="1590"/>
      <c r="O13" s="1590"/>
      <c r="P13" s="1590"/>
      <c r="Q13" s="1590"/>
      <c r="R13" s="1590"/>
      <c r="S13" s="1590"/>
      <c r="T13" s="1590"/>
      <c r="U13" s="1590"/>
      <c r="V13" s="1590"/>
      <c r="W13" s="1590"/>
      <c r="X13" s="1590"/>
      <c r="Y13" s="1590"/>
      <c r="Z13" s="1590"/>
      <c r="AA13" s="1590"/>
      <c r="AB13" s="1590"/>
      <c r="AC13" s="1590"/>
      <c r="AD13" s="1590"/>
      <c r="AE13" s="1590"/>
      <c r="AF13" s="1590"/>
      <c r="AH13" s="315" t="str">
        <f>IF(E12="○","→","")</f>
        <v>→</v>
      </c>
      <c r="AI13" s="315"/>
      <c r="AK13" s="1588" t="s">
        <v>440</v>
      </c>
      <c r="AL13" s="1586"/>
      <c r="AM13" s="1586"/>
      <c r="AN13" s="1587"/>
      <c r="AO13" s="1584"/>
      <c r="AP13" s="1585"/>
      <c r="AQ13" s="1585"/>
      <c r="AR13" s="1586" t="s">
        <v>432</v>
      </c>
      <c r="AS13" s="1587"/>
      <c r="AT13" s="1588" t="s">
        <v>441</v>
      </c>
      <c r="AU13" s="1586"/>
      <c r="AV13" s="1586"/>
      <c r="AW13" s="1587"/>
      <c r="AX13" s="1584">
        <v>1</v>
      </c>
      <c r="AY13" s="1585"/>
      <c r="AZ13" s="1585"/>
      <c r="BA13" s="1586" t="s">
        <v>432</v>
      </c>
      <c r="BB13" s="1587"/>
    </row>
    <row r="14" spans="1:56" ht="13.9" customHeight="1" x14ac:dyDescent="0.25">
      <c r="E14" s="1579"/>
      <c r="F14" s="1579"/>
      <c r="G14" s="1579"/>
      <c r="H14" s="1590" t="s">
        <v>442</v>
      </c>
      <c r="I14" s="1590"/>
      <c r="J14" s="1590"/>
      <c r="K14" s="1590"/>
      <c r="L14" s="1590"/>
      <c r="M14" s="1590"/>
      <c r="N14" s="1590"/>
      <c r="O14" s="1590"/>
      <c r="P14" s="1590"/>
      <c r="Q14" s="1590"/>
      <c r="R14" s="1590"/>
      <c r="S14" s="1590"/>
      <c r="T14" s="1590"/>
      <c r="U14" s="1590"/>
      <c r="V14" s="1590"/>
      <c r="W14" s="1590"/>
      <c r="X14" s="1590"/>
      <c r="Y14" s="1590"/>
      <c r="Z14" s="1590"/>
      <c r="AA14" s="1590"/>
      <c r="AB14" s="1590"/>
      <c r="AC14" s="1590"/>
      <c r="AD14" s="1590"/>
      <c r="AE14" s="1590"/>
      <c r="AF14" s="1590"/>
      <c r="AH14" s="315"/>
      <c r="AI14" s="315"/>
      <c r="AK14" s="1588" t="s">
        <v>443</v>
      </c>
      <c r="AL14" s="1586"/>
      <c r="AM14" s="1586"/>
      <c r="AN14" s="1587"/>
      <c r="AO14" s="1584">
        <v>3</v>
      </c>
      <c r="AP14" s="1585"/>
      <c r="AQ14" s="1585"/>
      <c r="AR14" s="1586" t="s">
        <v>432</v>
      </c>
      <c r="AS14" s="1587"/>
      <c r="AT14" s="1588" t="s">
        <v>444</v>
      </c>
      <c r="AU14" s="1586"/>
      <c r="AV14" s="1586"/>
      <c r="AW14" s="1587"/>
      <c r="AX14" s="1584"/>
      <c r="AY14" s="1585"/>
      <c r="AZ14" s="1585"/>
      <c r="BA14" s="1586" t="s">
        <v>432</v>
      </c>
      <c r="BB14" s="1587"/>
    </row>
    <row r="15" spans="1:56" ht="13.9" customHeight="1" x14ac:dyDescent="0.25">
      <c r="E15" s="316" t="s">
        <v>445</v>
      </c>
      <c r="F15" s="310"/>
      <c r="G15" s="310"/>
      <c r="H15" s="310"/>
      <c r="I15" s="310"/>
      <c r="J15" s="310"/>
      <c r="K15" s="310"/>
      <c r="L15" s="310"/>
      <c r="M15" s="310"/>
      <c r="N15" s="310"/>
      <c r="O15" s="310"/>
      <c r="P15" s="310"/>
      <c r="Q15" s="310"/>
      <c r="R15" s="310"/>
      <c r="S15" s="310"/>
      <c r="T15" s="310"/>
      <c r="U15" s="310"/>
      <c r="V15" s="310"/>
      <c r="W15" s="310"/>
      <c r="X15" s="310"/>
      <c r="Y15" s="310"/>
      <c r="Z15" s="310"/>
      <c r="AA15" s="310"/>
      <c r="AB15" s="310"/>
      <c r="AC15" s="310"/>
      <c r="AD15" s="310"/>
      <c r="AE15" s="310"/>
      <c r="AF15" s="310"/>
      <c r="AK15" s="310"/>
      <c r="AL15" s="310"/>
      <c r="AM15" s="310"/>
      <c r="AN15" s="310"/>
      <c r="AO15" s="317"/>
      <c r="AP15" s="317"/>
      <c r="AQ15" s="317"/>
      <c r="AR15" s="310"/>
      <c r="AS15" s="310"/>
      <c r="AT15" s="1588" t="s">
        <v>446</v>
      </c>
      <c r="AU15" s="1586"/>
      <c r="AV15" s="1586"/>
      <c r="AW15" s="1587"/>
      <c r="AX15" s="1592">
        <f>AO12+AO13+AO14+AX12+AX13+AX14</f>
        <v>7</v>
      </c>
      <c r="AY15" s="1593"/>
      <c r="AZ15" s="1593"/>
      <c r="BA15" s="1586" t="s">
        <v>432</v>
      </c>
      <c r="BB15" s="1587"/>
    </row>
    <row r="16" spans="1:56" ht="13.9" customHeight="1" x14ac:dyDescent="0.25">
      <c r="E16" s="316" t="s">
        <v>447</v>
      </c>
      <c r="F16" s="310"/>
      <c r="G16" s="310"/>
      <c r="H16" s="310"/>
      <c r="I16" s="310"/>
      <c r="J16" s="310"/>
      <c r="K16" s="310"/>
      <c r="L16" s="310"/>
      <c r="M16" s="310"/>
      <c r="N16" s="310"/>
      <c r="O16" s="310"/>
      <c r="P16" s="310"/>
      <c r="Q16" s="310"/>
      <c r="R16" s="310"/>
      <c r="S16" s="310"/>
      <c r="T16" s="310"/>
      <c r="U16" s="310"/>
      <c r="V16" s="310"/>
      <c r="W16" s="310"/>
      <c r="X16" s="310"/>
      <c r="Y16" s="310"/>
      <c r="Z16" s="310"/>
      <c r="AA16" s="310"/>
      <c r="AB16" s="310"/>
      <c r="AC16" s="310"/>
      <c r="AD16" s="318" t="str">
        <f>IF(OR(E13="○",E14="○"),"↓","")</f>
        <v/>
      </c>
      <c r="AE16" s="319"/>
      <c r="AF16" s="310"/>
      <c r="AR16" s="312"/>
      <c r="AS16" s="312"/>
      <c r="AT16" s="320"/>
      <c r="AU16" s="320"/>
      <c r="AV16" s="320"/>
      <c r="AW16" s="320"/>
      <c r="AX16" s="320"/>
      <c r="AY16" s="320"/>
      <c r="AZ16" s="320"/>
      <c r="BA16" s="320"/>
      <c r="BB16" s="321" t="str">
        <f>IF(AND(AX15&lt;&gt;Y9,E12="○"),"「１　事業者名簿」の定員数と想定される利用者数が一致しません。","")</f>
        <v>「１　事業者名簿」の定員数と想定される利用者数が一致しません。</v>
      </c>
    </row>
    <row r="17" spans="3:53" ht="13.9" customHeight="1" x14ac:dyDescent="0.25">
      <c r="E17" s="314" t="str">
        <f>IF(COUNTIF(E12:G14,"○")&gt;1,"いずれか１つを選択してください。","")</f>
        <v/>
      </c>
      <c r="AD17" s="315"/>
      <c r="AE17" s="315"/>
      <c r="AR17" s="312"/>
      <c r="AS17" s="312"/>
      <c r="AT17" s="312"/>
      <c r="AU17" s="312"/>
      <c r="AV17" s="312"/>
      <c r="AW17" s="312"/>
      <c r="AX17" s="312"/>
      <c r="AY17" s="312"/>
      <c r="AZ17" s="312"/>
    </row>
    <row r="18" spans="3:53" ht="13.9" customHeight="1" x14ac:dyDescent="0.25">
      <c r="C18" s="311" t="s">
        <v>448</v>
      </c>
    </row>
    <row r="19" spans="3:53" ht="13.9" customHeight="1" x14ac:dyDescent="0.25">
      <c r="E19" s="1577"/>
      <c r="F19" s="1577"/>
      <c r="G19" s="1577"/>
      <c r="H19" s="1577"/>
      <c r="I19" s="1577"/>
      <c r="J19" s="1577" t="s">
        <v>449</v>
      </c>
      <c r="K19" s="1577"/>
      <c r="L19" s="1577"/>
      <c r="M19" s="1577"/>
      <c r="N19" s="1577"/>
      <c r="O19" s="1577"/>
      <c r="P19" s="1577" t="s">
        <v>450</v>
      </c>
      <c r="Q19" s="1577"/>
      <c r="R19" s="1577"/>
      <c r="S19" s="1577"/>
      <c r="T19" s="1577"/>
      <c r="U19" s="1577"/>
      <c r="V19" s="1577"/>
      <c r="W19" s="1577"/>
      <c r="X19" s="1577"/>
      <c r="Y19" s="1577"/>
      <c r="Z19" s="1577"/>
      <c r="AA19" s="1577"/>
      <c r="AB19" s="1577"/>
      <c r="AC19" s="1577"/>
      <c r="AD19" s="1577"/>
      <c r="AE19" s="1577"/>
      <c r="AF19" s="1577"/>
      <c r="AG19" s="1577"/>
      <c r="AH19" s="1577"/>
      <c r="AI19" s="1577"/>
      <c r="AJ19" s="1577"/>
      <c r="AK19" s="1577"/>
      <c r="AL19" s="1577"/>
      <c r="AM19" s="1577"/>
      <c r="AN19" s="1577"/>
      <c r="AO19" s="1577"/>
      <c r="AP19" s="1577"/>
      <c r="AQ19" s="1577"/>
      <c r="AR19" s="1577"/>
      <c r="AS19" s="1577"/>
      <c r="AT19" s="1577"/>
      <c r="AU19" s="1577"/>
      <c r="AV19" s="1577"/>
      <c r="AW19" s="1577"/>
      <c r="AX19" s="1577"/>
    </row>
    <row r="20" spans="3:53" ht="13.9" customHeight="1" x14ac:dyDescent="0.25">
      <c r="E20" s="1577"/>
      <c r="F20" s="1577"/>
      <c r="G20" s="1577"/>
      <c r="H20" s="1577"/>
      <c r="I20" s="1577"/>
      <c r="J20" s="1577"/>
      <c r="K20" s="1577"/>
      <c r="L20" s="1577"/>
      <c r="M20" s="1577"/>
      <c r="N20" s="1577"/>
      <c r="O20" s="1577"/>
      <c r="P20" s="1591" t="s">
        <v>437</v>
      </c>
      <c r="Q20" s="1591"/>
      <c r="R20" s="1591"/>
      <c r="S20" s="1591"/>
      <c r="T20" s="1591"/>
      <c r="U20" s="1577" t="s">
        <v>440</v>
      </c>
      <c r="V20" s="1577"/>
      <c r="W20" s="1577"/>
      <c r="X20" s="1577"/>
      <c r="Y20" s="1577"/>
      <c r="Z20" s="1577" t="s">
        <v>443</v>
      </c>
      <c r="AA20" s="1577"/>
      <c r="AB20" s="1577"/>
      <c r="AC20" s="1577"/>
      <c r="AD20" s="1577"/>
      <c r="AE20" s="1577" t="s">
        <v>438</v>
      </c>
      <c r="AF20" s="1577"/>
      <c r="AG20" s="1577"/>
      <c r="AH20" s="1577"/>
      <c r="AI20" s="1577"/>
      <c r="AJ20" s="1577" t="s">
        <v>441</v>
      </c>
      <c r="AK20" s="1577"/>
      <c r="AL20" s="1577"/>
      <c r="AM20" s="1577"/>
      <c r="AN20" s="1577"/>
      <c r="AO20" s="1577" t="s">
        <v>444</v>
      </c>
      <c r="AP20" s="1577"/>
      <c r="AQ20" s="1577"/>
      <c r="AR20" s="1577"/>
      <c r="AS20" s="1577"/>
      <c r="AT20" s="1577" t="s">
        <v>451</v>
      </c>
      <c r="AU20" s="1577"/>
      <c r="AV20" s="1577"/>
      <c r="AW20" s="1577"/>
      <c r="AX20" s="1577"/>
    </row>
    <row r="21" spans="3:53" ht="13.9" customHeight="1" x14ac:dyDescent="0.25">
      <c r="E21" s="1577" t="s">
        <v>452</v>
      </c>
      <c r="F21" s="1577"/>
      <c r="G21" s="1577"/>
      <c r="H21" s="1577"/>
      <c r="I21" s="1577"/>
      <c r="J21" s="1598">
        <v>30</v>
      </c>
      <c r="K21" s="1599"/>
      <c r="L21" s="1599"/>
      <c r="M21" s="1599"/>
      <c r="N21" s="1600" t="s">
        <v>422</v>
      </c>
      <c r="O21" s="1601"/>
      <c r="P21" s="1602">
        <v>0</v>
      </c>
      <c r="Q21" s="1603"/>
      <c r="R21" s="1603"/>
      <c r="S21" s="1600" t="s">
        <v>432</v>
      </c>
      <c r="T21" s="1601"/>
      <c r="U21" s="1596">
        <v>0</v>
      </c>
      <c r="V21" s="1597"/>
      <c r="W21" s="1597"/>
      <c r="X21" s="1586" t="s">
        <v>432</v>
      </c>
      <c r="Y21" s="1587"/>
      <c r="Z21" s="1596">
        <v>210</v>
      </c>
      <c r="AA21" s="1597"/>
      <c r="AB21" s="1597"/>
      <c r="AC21" s="1586" t="s">
        <v>432</v>
      </c>
      <c r="AD21" s="1587"/>
      <c r="AE21" s="1596">
        <v>210</v>
      </c>
      <c r="AF21" s="1597"/>
      <c r="AG21" s="1597"/>
      <c r="AH21" s="1586" t="s">
        <v>432</v>
      </c>
      <c r="AI21" s="1587"/>
      <c r="AJ21" s="1596">
        <v>0</v>
      </c>
      <c r="AK21" s="1597"/>
      <c r="AL21" s="1597"/>
      <c r="AM21" s="1586" t="s">
        <v>432</v>
      </c>
      <c r="AN21" s="1587"/>
      <c r="AO21" s="1596">
        <v>0</v>
      </c>
      <c r="AP21" s="1597"/>
      <c r="AQ21" s="1597"/>
      <c r="AR21" s="1586" t="s">
        <v>432</v>
      </c>
      <c r="AS21" s="1587"/>
      <c r="AT21" s="1594">
        <f>P21+U21+Z21+AE21+AJ21+AO21</f>
        <v>420</v>
      </c>
      <c r="AU21" s="1595"/>
      <c r="AV21" s="1595"/>
      <c r="AW21" s="1586" t="s">
        <v>432</v>
      </c>
      <c r="AX21" s="1587"/>
    </row>
    <row r="22" spans="3:53" ht="13.9" customHeight="1" x14ac:dyDescent="0.25">
      <c r="E22" s="1577" t="s">
        <v>453</v>
      </c>
      <c r="F22" s="1577"/>
      <c r="G22" s="1577"/>
      <c r="H22" s="1577"/>
      <c r="I22" s="1577"/>
      <c r="J22" s="1598">
        <v>31</v>
      </c>
      <c r="K22" s="1599"/>
      <c r="L22" s="1599"/>
      <c r="M22" s="1599"/>
      <c r="N22" s="1600" t="s">
        <v>422</v>
      </c>
      <c r="O22" s="1601"/>
      <c r="P22" s="1602">
        <v>0</v>
      </c>
      <c r="Q22" s="1603"/>
      <c r="R22" s="1603"/>
      <c r="S22" s="1600" t="s">
        <v>432</v>
      </c>
      <c r="T22" s="1601"/>
      <c r="U22" s="1596">
        <v>0</v>
      </c>
      <c r="V22" s="1597"/>
      <c r="W22" s="1597"/>
      <c r="X22" s="1586" t="s">
        <v>432</v>
      </c>
      <c r="Y22" s="1587"/>
      <c r="Z22" s="1596">
        <v>210</v>
      </c>
      <c r="AA22" s="1597"/>
      <c r="AB22" s="1597"/>
      <c r="AC22" s="1586" t="s">
        <v>432</v>
      </c>
      <c r="AD22" s="1587"/>
      <c r="AE22" s="1596">
        <v>210</v>
      </c>
      <c r="AF22" s="1597"/>
      <c r="AG22" s="1597"/>
      <c r="AH22" s="1586" t="s">
        <v>432</v>
      </c>
      <c r="AI22" s="1587"/>
      <c r="AJ22" s="1596">
        <v>0</v>
      </c>
      <c r="AK22" s="1597"/>
      <c r="AL22" s="1597"/>
      <c r="AM22" s="1586" t="s">
        <v>432</v>
      </c>
      <c r="AN22" s="1587"/>
      <c r="AO22" s="1596">
        <v>0</v>
      </c>
      <c r="AP22" s="1597"/>
      <c r="AQ22" s="1597"/>
      <c r="AR22" s="1586" t="s">
        <v>432</v>
      </c>
      <c r="AS22" s="1587"/>
      <c r="AT22" s="1594">
        <f t="shared" ref="AT22:AT32" si="0">P22+U22+Z22+AE22+AJ22+AO22</f>
        <v>420</v>
      </c>
      <c r="AU22" s="1595"/>
      <c r="AV22" s="1595"/>
      <c r="AW22" s="1586" t="s">
        <v>432</v>
      </c>
      <c r="AX22" s="1587"/>
    </row>
    <row r="23" spans="3:53" ht="13.9" customHeight="1" x14ac:dyDescent="0.25">
      <c r="E23" s="1577" t="s">
        <v>454</v>
      </c>
      <c r="F23" s="1577"/>
      <c r="G23" s="1577"/>
      <c r="H23" s="1577"/>
      <c r="I23" s="1577"/>
      <c r="J23" s="1598">
        <v>30</v>
      </c>
      <c r="K23" s="1599"/>
      <c r="L23" s="1599"/>
      <c r="M23" s="1599"/>
      <c r="N23" s="1600" t="s">
        <v>422</v>
      </c>
      <c r="O23" s="1601"/>
      <c r="P23" s="1602">
        <v>0</v>
      </c>
      <c r="Q23" s="1603"/>
      <c r="R23" s="1603"/>
      <c r="S23" s="1600" t="s">
        <v>432</v>
      </c>
      <c r="T23" s="1601"/>
      <c r="U23" s="1596">
        <v>0</v>
      </c>
      <c r="V23" s="1597"/>
      <c r="W23" s="1597"/>
      <c r="X23" s="1586" t="s">
        <v>432</v>
      </c>
      <c r="Y23" s="1587"/>
      <c r="Z23" s="1596">
        <v>210</v>
      </c>
      <c r="AA23" s="1597"/>
      <c r="AB23" s="1597"/>
      <c r="AC23" s="1586" t="s">
        <v>432</v>
      </c>
      <c r="AD23" s="1587"/>
      <c r="AE23" s="1596">
        <v>210</v>
      </c>
      <c r="AF23" s="1597"/>
      <c r="AG23" s="1597"/>
      <c r="AH23" s="1586" t="s">
        <v>432</v>
      </c>
      <c r="AI23" s="1587"/>
      <c r="AJ23" s="1596">
        <v>0</v>
      </c>
      <c r="AK23" s="1597"/>
      <c r="AL23" s="1597"/>
      <c r="AM23" s="1586" t="s">
        <v>432</v>
      </c>
      <c r="AN23" s="1587"/>
      <c r="AO23" s="1596">
        <v>0</v>
      </c>
      <c r="AP23" s="1597"/>
      <c r="AQ23" s="1597"/>
      <c r="AR23" s="1586" t="s">
        <v>432</v>
      </c>
      <c r="AS23" s="1587"/>
      <c r="AT23" s="1594">
        <f t="shared" si="0"/>
        <v>420</v>
      </c>
      <c r="AU23" s="1595"/>
      <c r="AV23" s="1595"/>
      <c r="AW23" s="1586" t="s">
        <v>432</v>
      </c>
      <c r="AX23" s="1587"/>
    </row>
    <row r="24" spans="3:53" ht="13.9" customHeight="1" x14ac:dyDescent="0.25">
      <c r="E24" s="1577" t="s">
        <v>455</v>
      </c>
      <c r="F24" s="1577"/>
      <c r="G24" s="1577"/>
      <c r="H24" s="1577"/>
      <c r="I24" s="1577"/>
      <c r="J24" s="1598">
        <v>31</v>
      </c>
      <c r="K24" s="1599"/>
      <c r="L24" s="1599"/>
      <c r="M24" s="1599"/>
      <c r="N24" s="1600" t="s">
        <v>422</v>
      </c>
      <c r="O24" s="1601"/>
      <c r="P24" s="1602">
        <v>0</v>
      </c>
      <c r="Q24" s="1603"/>
      <c r="R24" s="1603"/>
      <c r="S24" s="1600" t="s">
        <v>432</v>
      </c>
      <c r="T24" s="1601"/>
      <c r="U24" s="1596">
        <v>0</v>
      </c>
      <c r="V24" s="1597"/>
      <c r="W24" s="1597"/>
      <c r="X24" s="1586" t="s">
        <v>432</v>
      </c>
      <c r="Y24" s="1587"/>
      <c r="Z24" s="1596">
        <v>210</v>
      </c>
      <c r="AA24" s="1597"/>
      <c r="AB24" s="1597"/>
      <c r="AC24" s="1586" t="s">
        <v>432</v>
      </c>
      <c r="AD24" s="1587"/>
      <c r="AE24" s="1596">
        <v>210</v>
      </c>
      <c r="AF24" s="1597"/>
      <c r="AG24" s="1597"/>
      <c r="AH24" s="1586" t="s">
        <v>432</v>
      </c>
      <c r="AI24" s="1587"/>
      <c r="AJ24" s="1596">
        <v>0</v>
      </c>
      <c r="AK24" s="1597"/>
      <c r="AL24" s="1597"/>
      <c r="AM24" s="1586" t="s">
        <v>432</v>
      </c>
      <c r="AN24" s="1587"/>
      <c r="AO24" s="1596">
        <v>0</v>
      </c>
      <c r="AP24" s="1597"/>
      <c r="AQ24" s="1597"/>
      <c r="AR24" s="1586" t="s">
        <v>432</v>
      </c>
      <c r="AS24" s="1587"/>
      <c r="AT24" s="1594">
        <f t="shared" si="0"/>
        <v>420</v>
      </c>
      <c r="AU24" s="1595"/>
      <c r="AV24" s="1595"/>
      <c r="AW24" s="1586" t="s">
        <v>432</v>
      </c>
      <c r="AX24" s="1587"/>
    </row>
    <row r="25" spans="3:53" ht="13.9" customHeight="1" x14ac:dyDescent="0.25">
      <c r="E25" s="1577" t="s">
        <v>456</v>
      </c>
      <c r="F25" s="1577"/>
      <c r="G25" s="1577"/>
      <c r="H25" s="1577"/>
      <c r="I25" s="1577"/>
      <c r="J25" s="1598">
        <v>30</v>
      </c>
      <c r="K25" s="1599"/>
      <c r="L25" s="1599"/>
      <c r="M25" s="1599"/>
      <c r="N25" s="1600" t="s">
        <v>422</v>
      </c>
      <c r="O25" s="1601"/>
      <c r="P25" s="1602">
        <v>0</v>
      </c>
      <c r="Q25" s="1603"/>
      <c r="R25" s="1603"/>
      <c r="S25" s="1600" t="s">
        <v>432</v>
      </c>
      <c r="T25" s="1601"/>
      <c r="U25" s="1596">
        <v>0</v>
      </c>
      <c r="V25" s="1597"/>
      <c r="W25" s="1597"/>
      <c r="X25" s="1586" t="s">
        <v>432</v>
      </c>
      <c r="Y25" s="1587"/>
      <c r="Z25" s="1596">
        <v>210</v>
      </c>
      <c r="AA25" s="1597"/>
      <c r="AB25" s="1597"/>
      <c r="AC25" s="1586" t="s">
        <v>432</v>
      </c>
      <c r="AD25" s="1587"/>
      <c r="AE25" s="1596">
        <v>210</v>
      </c>
      <c r="AF25" s="1597"/>
      <c r="AG25" s="1597"/>
      <c r="AH25" s="1586" t="s">
        <v>432</v>
      </c>
      <c r="AI25" s="1587"/>
      <c r="AJ25" s="1596">
        <v>0</v>
      </c>
      <c r="AK25" s="1597"/>
      <c r="AL25" s="1597"/>
      <c r="AM25" s="1586" t="s">
        <v>432</v>
      </c>
      <c r="AN25" s="1587"/>
      <c r="AO25" s="1596">
        <v>0</v>
      </c>
      <c r="AP25" s="1597"/>
      <c r="AQ25" s="1597"/>
      <c r="AR25" s="1586" t="s">
        <v>432</v>
      </c>
      <c r="AS25" s="1587"/>
      <c r="AT25" s="1594">
        <f t="shared" si="0"/>
        <v>420</v>
      </c>
      <c r="AU25" s="1595"/>
      <c r="AV25" s="1595"/>
      <c r="AW25" s="1586" t="s">
        <v>432</v>
      </c>
      <c r="AX25" s="1587"/>
    </row>
    <row r="26" spans="3:53" ht="13.9" customHeight="1" x14ac:dyDescent="0.25">
      <c r="E26" s="1577" t="s">
        <v>457</v>
      </c>
      <c r="F26" s="1577"/>
      <c r="G26" s="1577"/>
      <c r="H26" s="1577"/>
      <c r="I26" s="1577"/>
      <c r="J26" s="1598">
        <v>30</v>
      </c>
      <c r="K26" s="1599"/>
      <c r="L26" s="1599"/>
      <c r="M26" s="1599"/>
      <c r="N26" s="1600" t="s">
        <v>422</v>
      </c>
      <c r="O26" s="1601"/>
      <c r="P26" s="1602">
        <v>0</v>
      </c>
      <c r="Q26" s="1603"/>
      <c r="R26" s="1603"/>
      <c r="S26" s="1600" t="s">
        <v>432</v>
      </c>
      <c r="T26" s="1601"/>
      <c r="U26" s="1596">
        <v>0</v>
      </c>
      <c r="V26" s="1597"/>
      <c r="W26" s="1597"/>
      <c r="X26" s="1586" t="s">
        <v>432</v>
      </c>
      <c r="Y26" s="1587"/>
      <c r="Z26" s="1596">
        <v>210</v>
      </c>
      <c r="AA26" s="1597"/>
      <c r="AB26" s="1597"/>
      <c r="AC26" s="1586" t="s">
        <v>432</v>
      </c>
      <c r="AD26" s="1587"/>
      <c r="AE26" s="1596">
        <v>210</v>
      </c>
      <c r="AF26" s="1597"/>
      <c r="AG26" s="1597"/>
      <c r="AH26" s="1586" t="s">
        <v>432</v>
      </c>
      <c r="AI26" s="1587"/>
      <c r="AJ26" s="1596">
        <v>0</v>
      </c>
      <c r="AK26" s="1597"/>
      <c r="AL26" s="1597"/>
      <c r="AM26" s="1586" t="s">
        <v>432</v>
      </c>
      <c r="AN26" s="1587"/>
      <c r="AO26" s="1596">
        <v>0</v>
      </c>
      <c r="AP26" s="1597"/>
      <c r="AQ26" s="1597"/>
      <c r="AR26" s="1586" t="s">
        <v>432</v>
      </c>
      <c r="AS26" s="1587"/>
      <c r="AT26" s="1594">
        <f t="shared" si="0"/>
        <v>420</v>
      </c>
      <c r="AU26" s="1595"/>
      <c r="AV26" s="1595"/>
      <c r="AW26" s="1586" t="s">
        <v>432</v>
      </c>
      <c r="AX26" s="1587"/>
    </row>
    <row r="27" spans="3:53" ht="13.9" customHeight="1" x14ac:dyDescent="0.25">
      <c r="E27" s="1577" t="s">
        <v>458</v>
      </c>
      <c r="F27" s="1577"/>
      <c r="G27" s="1577"/>
      <c r="H27" s="1577"/>
      <c r="I27" s="1577"/>
      <c r="J27" s="1598">
        <v>31</v>
      </c>
      <c r="K27" s="1599"/>
      <c r="L27" s="1599"/>
      <c r="M27" s="1599"/>
      <c r="N27" s="1600" t="s">
        <v>422</v>
      </c>
      <c r="O27" s="1601"/>
      <c r="P27" s="1602">
        <v>0</v>
      </c>
      <c r="Q27" s="1603"/>
      <c r="R27" s="1603"/>
      <c r="S27" s="1600" t="s">
        <v>432</v>
      </c>
      <c r="T27" s="1601"/>
      <c r="U27" s="1596">
        <v>0</v>
      </c>
      <c r="V27" s="1597"/>
      <c r="W27" s="1597"/>
      <c r="X27" s="1586" t="s">
        <v>432</v>
      </c>
      <c r="Y27" s="1587"/>
      <c r="Z27" s="1596">
        <v>210</v>
      </c>
      <c r="AA27" s="1597"/>
      <c r="AB27" s="1597"/>
      <c r="AC27" s="1586" t="s">
        <v>432</v>
      </c>
      <c r="AD27" s="1587"/>
      <c r="AE27" s="1596">
        <v>210</v>
      </c>
      <c r="AF27" s="1597"/>
      <c r="AG27" s="1597"/>
      <c r="AH27" s="1586" t="s">
        <v>432</v>
      </c>
      <c r="AI27" s="1587"/>
      <c r="AJ27" s="1596">
        <v>0</v>
      </c>
      <c r="AK27" s="1597"/>
      <c r="AL27" s="1597"/>
      <c r="AM27" s="1586" t="s">
        <v>432</v>
      </c>
      <c r="AN27" s="1587"/>
      <c r="AO27" s="1596">
        <v>0</v>
      </c>
      <c r="AP27" s="1597"/>
      <c r="AQ27" s="1597"/>
      <c r="AR27" s="1586" t="s">
        <v>432</v>
      </c>
      <c r="AS27" s="1587"/>
      <c r="AT27" s="1594">
        <f t="shared" si="0"/>
        <v>420</v>
      </c>
      <c r="AU27" s="1595"/>
      <c r="AV27" s="1595"/>
      <c r="AW27" s="1586" t="s">
        <v>432</v>
      </c>
      <c r="AX27" s="1587"/>
    </row>
    <row r="28" spans="3:53" ht="13.9" customHeight="1" x14ac:dyDescent="0.25">
      <c r="E28" s="1577" t="s">
        <v>459</v>
      </c>
      <c r="F28" s="1577"/>
      <c r="G28" s="1577"/>
      <c r="H28" s="1577"/>
      <c r="I28" s="1577"/>
      <c r="J28" s="1598">
        <v>30</v>
      </c>
      <c r="K28" s="1599"/>
      <c r="L28" s="1599"/>
      <c r="M28" s="1599"/>
      <c r="N28" s="1600" t="s">
        <v>422</v>
      </c>
      <c r="O28" s="1601"/>
      <c r="P28" s="1602">
        <v>0</v>
      </c>
      <c r="Q28" s="1603"/>
      <c r="R28" s="1603"/>
      <c r="S28" s="1600" t="s">
        <v>432</v>
      </c>
      <c r="T28" s="1601"/>
      <c r="U28" s="1596">
        <v>0</v>
      </c>
      <c r="V28" s="1597"/>
      <c r="W28" s="1597"/>
      <c r="X28" s="1586" t="s">
        <v>432</v>
      </c>
      <c r="Y28" s="1587"/>
      <c r="Z28" s="1596">
        <v>210</v>
      </c>
      <c r="AA28" s="1597"/>
      <c r="AB28" s="1597"/>
      <c r="AC28" s="1586" t="s">
        <v>432</v>
      </c>
      <c r="AD28" s="1587"/>
      <c r="AE28" s="1596">
        <v>210</v>
      </c>
      <c r="AF28" s="1597"/>
      <c r="AG28" s="1597"/>
      <c r="AH28" s="1586" t="s">
        <v>432</v>
      </c>
      <c r="AI28" s="1587"/>
      <c r="AJ28" s="1596">
        <v>0</v>
      </c>
      <c r="AK28" s="1597"/>
      <c r="AL28" s="1597"/>
      <c r="AM28" s="1586" t="s">
        <v>432</v>
      </c>
      <c r="AN28" s="1587"/>
      <c r="AO28" s="1596">
        <v>0</v>
      </c>
      <c r="AP28" s="1597"/>
      <c r="AQ28" s="1597"/>
      <c r="AR28" s="1586" t="s">
        <v>432</v>
      </c>
      <c r="AS28" s="1587"/>
      <c r="AT28" s="1594">
        <f t="shared" si="0"/>
        <v>420</v>
      </c>
      <c r="AU28" s="1595"/>
      <c r="AV28" s="1595"/>
      <c r="AW28" s="1586" t="s">
        <v>432</v>
      </c>
      <c r="AX28" s="1587"/>
    </row>
    <row r="29" spans="3:53" ht="13.9" customHeight="1" x14ac:dyDescent="0.25">
      <c r="E29" s="1577" t="s">
        <v>460</v>
      </c>
      <c r="F29" s="1577"/>
      <c r="G29" s="1577"/>
      <c r="H29" s="1577"/>
      <c r="I29" s="1577"/>
      <c r="J29" s="1598">
        <v>31</v>
      </c>
      <c r="K29" s="1599"/>
      <c r="L29" s="1599"/>
      <c r="M29" s="1599"/>
      <c r="N29" s="1600" t="s">
        <v>422</v>
      </c>
      <c r="O29" s="1601"/>
      <c r="P29" s="1602">
        <v>0</v>
      </c>
      <c r="Q29" s="1603"/>
      <c r="R29" s="1603"/>
      <c r="S29" s="1600" t="s">
        <v>432</v>
      </c>
      <c r="T29" s="1601"/>
      <c r="U29" s="1596">
        <v>0</v>
      </c>
      <c r="V29" s="1597"/>
      <c r="W29" s="1597"/>
      <c r="X29" s="1586" t="s">
        <v>432</v>
      </c>
      <c r="Y29" s="1587"/>
      <c r="Z29" s="1596">
        <v>210</v>
      </c>
      <c r="AA29" s="1597"/>
      <c r="AB29" s="1597"/>
      <c r="AC29" s="1586" t="s">
        <v>432</v>
      </c>
      <c r="AD29" s="1587"/>
      <c r="AE29" s="1596">
        <v>210</v>
      </c>
      <c r="AF29" s="1597"/>
      <c r="AG29" s="1597"/>
      <c r="AH29" s="1586" t="s">
        <v>432</v>
      </c>
      <c r="AI29" s="1587"/>
      <c r="AJ29" s="1596">
        <v>0</v>
      </c>
      <c r="AK29" s="1597"/>
      <c r="AL29" s="1597"/>
      <c r="AM29" s="1586" t="s">
        <v>432</v>
      </c>
      <c r="AN29" s="1587"/>
      <c r="AO29" s="1596">
        <v>0</v>
      </c>
      <c r="AP29" s="1597"/>
      <c r="AQ29" s="1597"/>
      <c r="AR29" s="1586" t="s">
        <v>432</v>
      </c>
      <c r="AS29" s="1587"/>
      <c r="AT29" s="1594">
        <f t="shared" si="0"/>
        <v>420</v>
      </c>
      <c r="AU29" s="1595"/>
      <c r="AV29" s="1595"/>
      <c r="AW29" s="1586" t="s">
        <v>432</v>
      </c>
      <c r="AX29" s="1587"/>
      <c r="BA29" s="322"/>
    </row>
    <row r="30" spans="3:53" ht="13.9" customHeight="1" x14ac:dyDescent="0.25">
      <c r="E30" s="1577" t="s">
        <v>461</v>
      </c>
      <c r="F30" s="1577"/>
      <c r="G30" s="1577"/>
      <c r="H30" s="1577"/>
      <c r="I30" s="1577"/>
      <c r="J30" s="1598">
        <v>30</v>
      </c>
      <c r="K30" s="1599"/>
      <c r="L30" s="1599"/>
      <c r="M30" s="1599"/>
      <c r="N30" s="1600" t="s">
        <v>422</v>
      </c>
      <c r="O30" s="1601"/>
      <c r="P30" s="1602">
        <v>0</v>
      </c>
      <c r="Q30" s="1603"/>
      <c r="R30" s="1603"/>
      <c r="S30" s="1600" t="s">
        <v>432</v>
      </c>
      <c r="T30" s="1601"/>
      <c r="U30" s="1596">
        <v>0</v>
      </c>
      <c r="V30" s="1597"/>
      <c r="W30" s="1597"/>
      <c r="X30" s="1586" t="s">
        <v>432</v>
      </c>
      <c r="Y30" s="1587"/>
      <c r="Z30" s="1596">
        <v>210</v>
      </c>
      <c r="AA30" s="1597"/>
      <c r="AB30" s="1597"/>
      <c r="AC30" s="1586" t="s">
        <v>432</v>
      </c>
      <c r="AD30" s="1587"/>
      <c r="AE30" s="1596">
        <v>210</v>
      </c>
      <c r="AF30" s="1597"/>
      <c r="AG30" s="1597"/>
      <c r="AH30" s="1586" t="s">
        <v>432</v>
      </c>
      <c r="AI30" s="1587"/>
      <c r="AJ30" s="1596">
        <v>0</v>
      </c>
      <c r="AK30" s="1597"/>
      <c r="AL30" s="1597"/>
      <c r="AM30" s="1586" t="s">
        <v>432</v>
      </c>
      <c r="AN30" s="1587"/>
      <c r="AO30" s="1596">
        <v>0</v>
      </c>
      <c r="AP30" s="1597"/>
      <c r="AQ30" s="1597"/>
      <c r="AR30" s="1586" t="s">
        <v>432</v>
      </c>
      <c r="AS30" s="1587"/>
      <c r="AT30" s="1594">
        <f t="shared" si="0"/>
        <v>420</v>
      </c>
      <c r="AU30" s="1595"/>
      <c r="AV30" s="1595"/>
      <c r="AW30" s="1586" t="s">
        <v>432</v>
      </c>
      <c r="AX30" s="1587"/>
    </row>
    <row r="31" spans="3:53" ht="13.9" customHeight="1" x14ac:dyDescent="0.25">
      <c r="E31" s="1577" t="s">
        <v>462</v>
      </c>
      <c r="F31" s="1577"/>
      <c r="G31" s="1577"/>
      <c r="H31" s="1577"/>
      <c r="I31" s="1577"/>
      <c r="J31" s="1598">
        <v>27</v>
      </c>
      <c r="K31" s="1599"/>
      <c r="L31" s="1599"/>
      <c r="M31" s="1599"/>
      <c r="N31" s="1600" t="s">
        <v>422</v>
      </c>
      <c r="O31" s="1601"/>
      <c r="P31" s="1602">
        <v>0</v>
      </c>
      <c r="Q31" s="1603"/>
      <c r="R31" s="1603"/>
      <c r="S31" s="1600" t="s">
        <v>432</v>
      </c>
      <c r="T31" s="1601"/>
      <c r="U31" s="1596">
        <v>0</v>
      </c>
      <c r="V31" s="1597"/>
      <c r="W31" s="1597"/>
      <c r="X31" s="1586" t="s">
        <v>432</v>
      </c>
      <c r="Y31" s="1587"/>
      <c r="Z31" s="1596">
        <v>210</v>
      </c>
      <c r="AA31" s="1597"/>
      <c r="AB31" s="1597"/>
      <c r="AC31" s="1586" t="s">
        <v>432</v>
      </c>
      <c r="AD31" s="1587"/>
      <c r="AE31" s="1596">
        <v>210</v>
      </c>
      <c r="AF31" s="1597"/>
      <c r="AG31" s="1597"/>
      <c r="AH31" s="1586" t="s">
        <v>432</v>
      </c>
      <c r="AI31" s="1587"/>
      <c r="AJ31" s="1596">
        <v>0</v>
      </c>
      <c r="AK31" s="1597"/>
      <c r="AL31" s="1597"/>
      <c r="AM31" s="1586" t="s">
        <v>432</v>
      </c>
      <c r="AN31" s="1587"/>
      <c r="AO31" s="1596">
        <v>0</v>
      </c>
      <c r="AP31" s="1597"/>
      <c r="AQ31" s="1597"/>
      <c r="AR31" s="1586" t="s">
        <v>432</v>
      </c>
      <c r="AS31" s="1587"/>
      <c r="AT31" s="1594">
        <f t="shared" si="0"/>
        <v>420</v>
      </c>
      <c r="AU31" s="1595"/>
      <c r="AV31" s="1595"/>
      <c r="AW31" s="1586" t="s">
        <v>432</v>
      </c>
      <c r="AX31" s="1587"/>
    </row>
    <row r="32" spans="3:53" ht="13.9" customHeight="1" x14ac:dyDescent="0.25">
      <c r="E32" s="1577" t="s">
        <v>463</v>
      </c>
      <c r="F32" s="1577"/>
      <c r="G32" s="1577"/>
      <c r="H32" s="1577"/>
      <c r="I32" s="1577"/>
      <c r="J32" s="1598">
        <v>31</v>
      </c>
      <c r="K32" s="1599"/>
      <c r="L32" s="1599"/>
      <c r="M32" s="1599"/>
      <c r="N32" s="1600" t="s">
        <v>422</v>
      </c>
      <c r="O32" s="1601"/>
      <c r="P32" s="1602">
        <v>0</v>
      </c>
      <c r="Q32" s="1603"/>
      <c r="R32" s="1603"/>
      <c r="S32" s="1600" t="s">
        <v>432</v>
      </c>
      <c r="T32" s="1601"/>
      <c r="U32" s="1596">
        <v>0</v>
      </c>
      <c r="V32" s="1597"/>
      <c r="W32" s="1597"/>
      <c r="X32" s="1586" t="s">
        <v>432</v>
      </c>
      <c r="Y32" s="1587"/>
      <c r="Z32" s="1596">
        <v>210</v>
      </c>
      <c r="AA32" s="1597"/>
      <c r="AB32" s="1597"/>
      <c r="AC32" s="1586" t="s">
        <v>432</v>
      </c>
      <c r="AD32" s="1587"/>
      <c r="AE32" s="1596">
        <v>210</v>
      </c>
      <c r="AF32" s="1597"/>
      <c r="AG32" s="1597"/>
      <c r="AH32" s="1586" t="s">
        <v>432</v>
      </c>
      <c r="AI32" s="1587"/>
      <c r="AJ32" s="1596">
        <v>0</v>
      </c>
      <c r="AK32" s="1597"/>
      <c r="AL32" s="1597"/>
      <c r="AM32" s="1586" t="s">
        <v>432</v>
      </c>
      <c r="AN32" s="1587"/>
      <c r="AO32" s="1596">
        <v>0</v>
      </c>
      <c r="AP32" s="1597"/>
      <c r="AQ32" s="1597"/>
      <c r="AR32" s="1586" t="s">
        <v>432</v>
      </c>
      <c r="AS32" s="1587"/>
      <c r="AT32" s="1594">
        <f t="shared" si="0"/>
        <v>420</v>
      </c>
      <c r="AU32" s="1595"/>
      <c r="AV32" s="1595"/>
      <c r="AW32" s="1586" t="s">
        <v>432</v>
      </c>
      <c r="AX32" s="1587"/>
    </row>
    <row r="33" spans="2:54" ht="13.9" customHeight="1" x14ac:dyDescent="0.25">
      <c r="E33" s="1577" t="s">
        <v>451</v>
      </c>
      <c r="F33" s="1577"/>
      <c r="G33" s="1577"/>
      <c r="H33" s="1577"/>
      <c r="I33" s="1577"/>
      <c r="J33" s="1604">
        <f>SUM(J21:M32)</f>
        <v>362</v>
      </c>
      <c r="K33" s="1605"/>
      <c r="L33" s="1605"/>
      <c r="M33" s="1605"/>
      <c r="N33" s="1600" t="s">
        <v>422</v>
      </c>
      <c r="O33" s="1601"/>
      <c r="P33" s="1606">
        <f>SUM(P21:R32)</f>
        <v>0</v>
      </c>
      <c r="Q33" s="1607"/>
      <c r="R33" s="1607"/>
      <c r="S33" s="1600" t="s">
        <v>432</v>
      </c>
      <c r="T33" s="1601"/>
      <c r="U33" s="1594">
        <f>SUM(U21:W32)</f>
        <v>0</v>
      </c>
      <c r="V33" s="1595"/>
      <c r="W33" s="1595"/>
      <c r="X33" s="1586" t="s">
        <v>432</v>
      </c>
      <c r="Y33" s="1587"/>
      <c r="Z33" s="1594">
        <f>SUM(Z21:AB32)</f>
        <v>2520</v>
      </c>
      <c r="AA33" s="1595"/>
      <c r="AB33" s="1595"/>
      <c r="AC33" s="1586" t="s">
        <v>432</v>
      </c>
      <c r="AD33" s="1587"/>
      <c r="AE33" s="1594">
        <f>SUM(AE21:AG32)</f>
        <v>2520</v>
      </c>
      <c r="AF33" s="1595"/>
      <c r="AG33" s="1595"/>
      <c r="AH33" s="1586" t="s">
        <v>432</v>
      </c>
      <c r="AI33" s="1587"/>
      <c r="AJ33" s="1594">
        <f>SUM(AJ21:AL32)</f>
        <v>0</v>
      </c>
      <c r="AK33" s="1595"/>
      <c r="AL33" s="1595"/>
      <c r="AM33" s="1586" t="s">
        <v>432</v>
      </c>
      <c r="AN33" s="1587"/>
      <c r="AO33" s="1594">
        <f>SUM(AO21:AQ32)</f>
        <v>0</v>
      </c>
      <c r="AP33" s="1595"/>
      <c r="AQ33" s="1595"/>
      <c r="AR33" s="1586" t="s">
        <v>432</v>
      </c>
      <c r="AS33" s="1587"/>
      <c r="AT33" s="1594">
        <f>SUM(AT21:AV32)</f>
        <v>5040</v>
      </c>
      <c r="AU33" s="1595"/>
      <c r="AV33" s="1595"/>
      <c r="AW33" s="1586" t="s">
        <v>432</v>
      </c>
      <c r="AX33" s="1587"/>
    </row>
    <row r="34" spans="2:54" ht="13.9" customHeight="1" x14ac:dyDescent="0.25">
      <c r="E34" s="1581" t="s">
        <v>464</v>
      </c>
      <c r="F34" s="1582"/>
      <c r="G34" s="1582"/>
      <c r="H34" s="1582"/>
      <c r="I34" s="1583"/>
      <c r="J34" s="1623"/>
      <c r="K34" s="1624"/>
      <c r="L34" s="1624"/>
      <c r="M34" s="1624"/>
      <c r="N34" s="1624"/>
      <c r="O34" s="1625"/>
      <c r="P34" s="1608">
        <f>IFERROR(ROUNDUP(P33/$J$33,1),"0")</f>
        <v>0</v>
      </c>
      <c r="Q34" s="1609"/>
      <c r="R34" s="1609"/>
      <c r="S34" s="1600" t="s">
        <v>432</v>
      </c>
      <c r="T34" s="1601"/>
      <c r="U34" s="1608">
        <f>IFERROR(ROUNDUP(U33/$J$33,1),"0")</f>
        <v>0</v>
      </c>
      <c r="V34" s="1609"/>
      <c r="W34" s="1609"/>
      <c r="X34" s="1586" t="s">
        <v>432</v>
      </c>
      <c r="Y34" s="1587"/>
      <c r="Z34" s="1608">
        <f>IFERROR(ROUNDUP(Z33/$J$33,1),"0")</f>
        <v>7</v>
      </c>
      <c r="AA34" s="1609"/>
      <c r="AB34" s="1609"/>
      <c r="AC34" s="1586" t="s">
        <v>432</v>
      </c>
      <c r="AD34" s="1587"/>
      <c r="AE34" s="1608">
        <f>IFERROR(ROUNDUP(AE33/$J$33,1),"0")</f>
        <v>7</v>
      </c>
      <c r="AF34" s="1609"/>
      <c r="AG34" s="1609"/>
      <c r="AH34" s="1586" t="s">
        <v>432</v>
      </c>
      <c r="AI34" s="1587"/>
      <c r="AJ34" s="1608">
        <f>IFERROR(ROUNDUP(AJ33/$J$33,1),"0")</f>
        <v>0</v>
      </c>
      <c r="AK34" s="1609"/>
      <c r="AL34" s="1609"/>
      <c r="AM34" s="1586" t="s">
        <v>432</v>
      </c>
      <c r="AN34" s="1587"/>
      <c r="AO34" s="1608">
        <f>IFERROR(ROUNDUP(AO33/$J$33,1),"0")</f>
        <v>0</v>
      </c>
      <c r="AP34" s="1609"/>
      <c r="AQ34" s="1609"/>
      <c r="AR34" s="1586" t="s">
        <v>432</v>
      </c>
      <c r="AS34" s="1587"/>
      <c r="AT34" s="1621">
        <f>P34+U34+Z34+AE34+AJ34+AO34</f>
        <v>14</v>
      </c>
      <c r="AU34" s="1622"/>
      <c r="AV34" s="1622"/>
      <c r="AW34" s="1586" t="s">
        <v>432</v>
      </c>
      <c r="AX34" s="1587"/>
    </row>
    <row r="35" spans="2:54" ht="13.9" customHeight="1" x14ac:dyDescent="0.25">
      <c r="E35" s="323" t="s">
        <v>465</v>
      </c>
      <c r="F35" s="310"/>
      <c r="G35" s="310"/>
      <c r="H35" s="310"/>
      <c r="I35" s="310"/>
      <c r="J35" s="310"/>
      <c r="K35" s="310"/>
      <c r="L35" s="310"/>
      <c r="M35" s="310"/>
      <c r="N35" s="310"/>
      <c r="O35" s="310"/>
      <c r="P35" s="310"/>
      <c r="Q35" s="310"/>
      <c r="R35" s="310"/>
      <c r="S35" s="310"/>
      <c r="T35" s="310"/>
      <c r="U35" s="310"/>
      <c r="V35" s="310"/>
      <c r="W35" s="310"/>
      <c r="X35" s="310"/>
      <c r="Y35" s="310"/>
      <c r="Z35" s="310"/>
      <c r="AA35" s="310"/>
      <c r="AB35" s="310"/>
      <c r="AC35" s="310"/>
      <c r="AD35" s="310"/>
      <c r="AE35" s="310"/>
      <c r="AF35" s="310"/>
      <c r="AG35" s="310"/>
      <c r="AH35" s="310"/>
      <c r="AI35" s="310"/>
      <c r="AJ35" s="310"/>
      <c r="AK35" s="310"/>
      <c r="AL35" s="310"/>
      <c r="AM35" s="310"/>
      <c r="AN35" s="310"/>
      <c r="AO35" s="310"/>
      <c r="AP35" s="310"/>
      <c r="AQ35" s="310"/>
      <c r="AR35" s="310"/>
      <c r="AS35" s="310"/>
      <c r="AT35" s="310"/>
      <c r="AU35" s="310"/>
      <c r="AV35" s="310"/>
      <c r="AW35" s="310"/>
      <c r="AX35" s="324" t="str">
        <f>IFERROR(IF(AT34&gt;Y9,"「１　事業者名等」の定員数を超過しています。",""),"")</f>
        <v/>
      </c>
    </row>
    <row r="36" spans="2:54" ht="13.9" customHeight="1" x14ac:dyDescent="0.25">
      <c r="E36" s="323" t="s">
        <v>466</v>
      </c>
      <c r="F36" s="310"/>
      <c r="G36" s="310"/>
      <c r="H36" s="310"/>
      <c r="I36" s="310"/>
      <c r="J36" s="310"/>
      <c r="K36" s="310"/>
      <c r="L36" s="310"/>
      <c r="M36" s="310"/>
      <c r="N36" s="310"/>
      <c r="O36" s="310"/>
      <c r="P36" s="310"/>
      <c r="Q36" s="310"/>
      <c r="R36" s="310"/>
      <c r="S36" s="310"/>
      <c r="T36" s="310"/>
      <c r="U36" s="310"/>
      <c r="V36" s="310"/>
      <c r="W36" s="310"/>
      <c r="X36" s="310"/>
      <c r="Y36" s="310"/>
      <c r="Z36" s="310"/>
      <c r="AA36" s="310"/>
      <c r="AB36" s="310"/>
      <c r="AC36" s="310"/>
      <c r="AD36" s="310"/>
      <c r="AE36" s="310"/>
      <c r="AF36" s="310"/>
      <c r="AG36" s="310"/>
      <c r="AH36" s="310"/>
      <c r="AI36" s="310"/>
      <c r="AJ36" s="310"/>
      <c r="AK36" s="310"/>
      <c r="AL36" s="310"/>
      <c r="AM36" s="310"/>
      <c r="AN36" s="310"/>
      <c r="AO36" s="310"/>
      <c r="AP36" s="310"/>
      <c r="AQ36" s="310"/>
      <c r="AR36" s="310"/>
      <c r="AS36" s="310"/>
      <c r="AT36" s="310"/>
      <c r="AU36" s="310"/>
      <c r="AV36" s="310"/>
      <c r="AW36" s="310"/>
      <c r="AX36" s="310"/>
    </row>
    <row r="37" spans="2:54" ht="13.9" customHeight="1" x14ac:dyDescent="0.25">
      <c r="E37" s="323" t="s">
        <v>467</v>
      </c>
      <c r="F37" s="310"/>
      <c r="G37" s="310"/>
      <c r="H37" s="310"/>
      <c r="I37" s="310"/>
      <c r="J37" s="310"/>
      <c r="K37" s="310"/>
      <c r="L37" s="310"/>
      <c r="M37" s="310"/>
      <c r="N37" s="310"/>
      <c r="O37" s="310"/>
      <c r="P37" s="310"/>
      <c r="Q37" s="310"/>
      <c r="R37" s="310"/>
      <c r="S37" s="310"/>
      <c r="T37" s="310"/>
      <c r="U37" s="310"/>
      <c r="V37" s="310"/>
      <c r="W37" s="310"/>
      <c r="X37" s="310"/>
      <c r="Y37" s="310"/>
      <c r="Z37" s="310"/>
      <c r="AA37" s="310"/>
      <c r="AB37" s="310"/>
      <c r="AC37" s="310"/>
      <c r="AD37" s="310"/>
      <c r="AE37" s="310"/>
      <c r="AF37" s="310"/>
      <c r="AG37" s="310"/>
      <c r="AH37" s="310"/>
      <c r="AI37" s="310"/>
      <c r="AJ37" s="310"/>
      <c r="AK37" s="310"/>
      <c r="AL37" s="310"/>
      <c r="AM37" s="310"/>
      <c r="AN37" s="310"/>
      <c r="AO37" s="310"/>
      <c r="AP37" s="310"/>
      <c r="AQ37" s="310"/>
      <c r="AR37" s="310"/>
      <c r="AS37" s="310"/>
      <c r="AT37" s="310"/>
      <c r="AU37" s="310"/>
      <c r="AV37" s="310"/>
      <c r="AW37" s="310"/>
      <c r="AX37" s="310"/>
    </row>
    <row r="38" spans="2:54" ht="13.9" customHeight="1" x14ac:dyDescent="0.25">
      <c r="E38" s="323" t="s">
        <v>468</v>
      </c>
      <c r="F38" s="310"/>
      <c r="G38" s="310"/>
      <c r="H38" s="310"/>
      <c r="I38" s="310"/>
      <c r="J38" s="310"/>
      <c r="K38" s="310"/>
      <c r="L38" s="310"/>
      <c r="M38" s="310"/>
      <c r="N38" s="310"/>
      <c r="O38" s="310"/>
      <c r="P38" s="310"/>
      <c r="Q38" s="310"/>
      <c r="R38" s="310"/>
      <c r="S38" s="310"/>
      <c r="T38" s="310"/>
      <c r="U38" s="310"/>
      <c r="V38" s="310"/>
      <c r="W38" s="310"/>
      <c r="X38" s="310"/>
      <c r="Y38" s="310"/>
      <c r="Z38" s="310"/>
      <c r="AA38" s="310"/>
      <c r="AB38" s="310"/>
      <c r="AC38" s="310"/>
      <c r="AD38" s="310"/>
      <c r="AE38" s="310"/>
      <c r="AF38" s="310"/>
      <c r="AG38" s="310"/>
      <c r="AH38" s="310"/>
      <c r="AI38" s="310"/>
      <c r="AJ38" s="310"/>
      <c r="AK38" s="310"/>
      <c r="AL38" s="310"/>
      <c r="AM38" s="310"/>
      <c r="AN38" s="310"/>
      <c r="AO38" s="310"/>
      <c r="AP38" s="310"/>
      <c r="AQ38" s="310"/>
      <c r="AR38" s="310"/>
      <c r="AS38" s="310"/>
      <c r="AT38" s="310"/>
      <c r="AU38" s="310"/>
      <c r="AV38" s="310"/>
      <c r="AW38" s="310"/>
      <c r="AX38" s="310"/>
    </row>
    <row r="39" spans="2:54" ht="13.9" customHeight="1" x14ac:dyDescent="0.25">
      <c r="E39" s="323" t="s">
        <v>469</v>
      </c>
      <c r="F39" s="310"/>
      <c r="G39" s="310"/>
      <c r="H39" s="310"/>
      <c r="I39" s="310"/>
      <c r="J39" s="310"/>
      <c r="K39" s="310"/>
      <c r="L39" s="310"/>
      <c r="M39" s="310"/>
      <c r="N39" s="310"/>
      <c r="O39" s="310"/>
      <c r="P39" s="310"/>
      <c r="Q39" s="310"/>
      <c r="R39" s="310"/>
      <c r="S39" s="310"/>
      <c r="T39" s="310"/>
      <c r="U39" s="310"/>
      <c r="V39" s="310"/>
      <c r="W39" s="310"/>
      <c r="X39" s="310"/>
      <c r="Y39" s="310"/>
      <c r="Z39" s="310"/>
      <c r="AA39" s="310"/>
      <c r="AB39" s="310"/>
      <c r="AC39" s="310"/>
      <c r="AD39" s="310"/>
      <c r="AE39" s="310"/>
      <c r="AF39" s="310"/>
      <c r="AG39" s="310"/>
      <c r="AH39" s="310"/>
      <c r="AI39" s="310"/>
      <c r="AJ39" s="310"/>
      <c r="AK39" s="310"/>
      <c r="AL39" s="310"/>
      <c r="AM39" s="310"/>
      <c r="AN39" s="310"/>
      <c r="AO39" s="310"/>
      <c r="AP39" s="310"/>
      <c r="AQ39" s="310"/>
      <c r="AR39" s="310"/>
      <c r="AS39" s="310"/>
      <c r="AT39" s="310"/>
      <c r="AU39" s="310"/>
      <c r="AV39" s="310"/>
      <c r="AW39" s="310"/>
      <c r="AX39" s="310"/>
    </row>
    <row r="40" spans="2:54" ht="13.9" customHeight="1" x14ac:dyDescent="0.25">
      <c r="E40" s="323" t="s">
        <v>470</v>
      </c>
      <c r="F40" s="310"/>
      <c r="G40" s="310"/>
      <c r="H40" s="310"/>
      <c r="I40" s="310"/>
      <c r="J40" s="310"/>
      <c r="K40" s="310"/>
      <c r="L40" s="310"/>
      <c r="M40" s="310"/>
      <c r="N40" s="310"/>
      <c r="O40" s="310"/>
      <c r="P40" s="310"/>
      <c r="Q40" s="310"/>
      <c r="R40" s="310"/>
      <c r="S40" s="310"/>
      <c r="T40" s="310"/>
      <c r="U40" s="310"/>
      <c r="V40" s="310"/>
      <c r="W40" s="310"/>
      <c r="X40" s="310"/>
      <c r="Y40" s="310"/>
      <c r="Z40" s="310"/>
      <c r="AA40" s="310"/>
      <c r="AB40" s="310"/>
      <c r="AC40" s="310"/>
      <c r="AD40" s="310"/>
      <c r="AE40" s="310"/>
      <c r="AF40" s="310"/>
      <c r="AG40" s="310"/>
      <c r="AH40" s="310"/>
      <c r="AI40" s="310"/>
      <c r="AJ40" s="310"/>
      <c r="AK40" s="310"/>
      <c r="AL40" s="310"/>
      <c r="AM40" s="310"/>
      <c r="AN40" s="310"/>
      <c r="AO40" s="310"/>
      <c r="AP40" s="310"/>
      <c r="AQ40" s="310"/>
      <c r="AR40" s="310"/>
      <c r="AS40" s="310"/>
      <c r="AT40" s="310"/>
      <c r="AU40" s="310"/>
      <c r="AV40" s="310"/>
      <c r="AW40" s="310"/>
      <c r="AX40" s="310"/>
    </row>
    <row r="41" spans="2:54" ht="13.9" customHeight="1" x14ac:dyDescent="0.25">
      <c r="E41" s="323"/>
      <c r="F41" s="310"/>
      <c r="G41" s="310"/>
      <c r="H41" s="310"/>
      <c r="I41" s="310"/>
      <c r="J41" s="310"/>
      <c r="K41" s="310"/>
      <c r="L41" s="310"/>
      <c r="M41" s="310"/>
      <c r="N41" s="310"/>
      <c r="O41" s="310"/>
      <c r="P41" s="310"/>
      <c r="Q41" s="310"/>
      <c r="R41" s="310"/>
      <c r="S41" s="310"/>
      <c r="T41" s="310"/>
      <c r="U41" s="310"/>
      <c r="V41" s="310"/>
      <c r="W41" s="310"/>
      <c r="X41" s="310"/>
      <c r="Y41" s="310"/>
      <c r="Z41" s="310"/>
      <c r="AA41" s="310"/>
      <c r="AB41" s="310"/>
      <c r="AC41" s="310"/>
      <c r="AD41" s="310"/>
      <c r="AE41" s="310"/>
      <c r="AF41" s="310"/>
      <c r="AG41" s="310"/>
      <c r="AH41" s="310"/>
      <c r="AI41" s="310"/>
      <c r="AJ41" s="310"/>
      <c r="AK41" s="310"/>
      <c r="AL41" s="310"/>
      <c r="AM41" s="310"/>
      <c r="AN41" s="310"/>
      <c r="AO41" s="310"/>
      <c r="AP41" s="310"/>
      <c r="AQ41" s="310"/>
      <c r="AR41" s="310"/>
      <c r="AS41" s="310"/>
      <c r="AT41" s="310"/>
      <c r="AU41" s="310"/>
      <c r="AV41" s="310"/>
      <c r="AW41" s="310"/>
      <c r="AX41" s="310"/>
    </row>
    <row r="42" spans="2:54" ht="13.9" customHeight="1" x14ac:dyDescent="0.25">
      <c r="E42" s="323"/>
      <c r="F42" s="310"/>
      <c r="G42" s="310"/>
      <c r="H42" s="310"/>
      <c r="I42" s="310"/>
      <c r="J42" s="310"/>
      <c r="K42" s="310"/>
      <c r="L42" s="310"/>
      <c r="M42" s="310"/>
      <c r="N42" s="310"/>
      <c r="O42" s="310"/>
      <c r="P42" s="310"/>
      <c r="Q42" s="310"/>
      <c r="R42" s="310"/>
      <c r="S42" s="310"/>
      <c r="T42" s="310"/>
      <c r="U42" s="310"/>
      <c r="V42" s="310"/>
      <c r="W42" s="310"/>
      <c r="X42" s="310"/>
      <c r="Y42" s="310"/>
      <c r="Z42" s="310"/>
      <c r="AA42" s="310"/>
      <c r="AB42" s="310"/>
      <c r="AC42" s="310"/>
      <c r="AD42" s="310"/>
      <c r="AE42" s="310"/>
      <c r="AF42" s="310"/>
      <c r="AG42" s="310"/>
      <c r="AH42" s="310"/>
      <c r="AI42" s="310"/>
      <c r="AJ42" s="310"/>
      <c r="AK42" s="310"/>
      <c r="AL42" s="310"/>
      <c r="AM42" s="310"/>
      <c r="AN42" s="310"/>
      <c r="AO42" s="310"/>
      <c r="AP42" s="310"/>
      <c r="AQ42" s="310"/>
      <c r="AR42" s="310"/>
      <c r="AS42" s="310"/>
      <c r="AT42" s="310"/>
      <c r="AU42" s="310"/>
      <c r="AV42" s="310"/>
      <c r="AW42" s="310"/>
      <c r="AX42" s="310"/>
    </row>
    <row r="43" spans="2:54" ht="13.9" customHeight="1" x14ac:dyDescent="0.25">
      <c r="B43" s="325"/>
      <c r="C43" s="326"/>
      <c r="D43" s="326"/>
      <c r="E43" s="326"/>
      <c r="F43" s="326"/>
      <c r="G43" s="311" t="s">
        <v>471</v>
      </c>
      <c r="AA43" s="326"/>
      <c r="AB43" s="326"/>
      <c r="AC43" s="326"/>
      <c r="AD43" s="311" t="s">
        <v>472</v>
      </c>
      <c r="AX43" s="327"/>
      <c r="AY43" s="327"/>
      <c r="AZ43" s="327"/>
      <c r="BA43" s="326"/>
      <c r="BB43" s="326"/>
    </row>
    <row r="44" spans="2:54" ht="13.9" customHeight="1" x14ac:dyDescent="0.25">
      <c r="B44" s="325"/>
      <c r="C44" s="326"/>
      <c r="D44" s="326"/>
      <c r="E44" s="328"/>
      <c r="F44" s="328"/>
      <c r="I44" s="1577"/>
      <c r="J44" s="1577"/>
      <c r="K44" s="1577"/>
      <c r="L44" s="1577"/>
      <c r="M44" s="1577"/>
      <c r="N44" s="1577"/>
      <c r="O44" s="1577"/>
      <c r="P44" s="1577"/>
      <c r="Q44" s="1577"/>
      <c r="R44" s="1577"/>
      <c r="S44" s="1577"/>
      <c r="T44" s="1577"/>
      <c r="U44" s="1577" t="s">
        <v>7</v>
      </c>
      <c r="V44" s="1577"/>
      <c r="W44" s="1577"/>
      <c r="X44" s="1577"/>
      <c r="Y44" s="1577"/>
      <c r="Z44" s="1577"/>
      <c r="AA44" s="326"/>
      <c r="AB44" s="326"/>
      <c r="AC44" s="326"/>
      <c r="AF44" s="1577"/>
      <c r="AG44" s="1577"/>
      <c r="AH44" s="1577"/>
      <c r="AI44" s="1577"/>
      <c r="AJ44" s="1577"/>
      <c r="AK44" s="1577"/>
      <c r="AL44" s="1577"/>
      <c r="AM44" s="1577"/>
      <c r="AN44" s="1577"/>
      <c r="AO44" s="1577"/>
      <c r="AP44" s="1577"/>
      <c r="AQ44" s="1577"/>
      <c r="AR44" s="1577" t="s">
        <v>7</v>
      </c>
      <c r="AS44" s="1577"/>
      <c r="AT44" s="1577"/>
      <c r="AU44" s="1577"/>
      <c r="AV44" s="1577"/>
      <c r="AW44" s="1577"/>
      <c r="AX44" s="326"/>
      <c r="AY44" s="326"/>
      <c r="AZ44" s="326"/>
      <c r="BA44" s="326"/>
      <c r="BB44" s="326"/>
    </row>
    <row r="45" spans="2:54" ht="13.9" customHeight="1" x14ac:dyDescent="0.25">
      <c r="B45" s="325"/>
      <c r="C45" s="326"/>
      <c r="D45" s="326"/>
      <c r="E45" s="328"/>
      <c r="F45" s="328"/>
      <c r="I45" s="1577" t="s">
        <v>473</v>
      </c>
      <c r="J45" s="1577"/>
      <c r="K45" s="1577"/>
      <c r="L45" s="1577"/>
      <c r="M45" s="1577"/>
      <c r="N45" s="1577"/>
      <c r="O45" s="1577"/>
      <c r="P45" s="1577"/>
      <c r="Q45" s="1577"/>
      <c r="R45" s="1577"/>
      <c r="S45" s="1577"/>
      <c r="T45" s="1577"/>
      <c r="U45" s="1616">
        <f>IF(AND(OR(AK7="○",AK8="○"),E12="○"),ROUNDUP(AX15*0.9/7,0),IF(AND(OR(AK7="○",AK8="○"),OR(E13="○",E14="○")),ROUNDUP(AT34/7,0),""))</f>
        <v>1</v>
      </c>
      <c r="V45" s="1617"/>
      <c r="W45" s="1617"/>
      <c r="X45" s="1618"/>
      <c r="Y45" s="1619" t="s">
        <v>474</v>
      </c>
      <c r="Z45" s="1619"/>
      <c r="AA45" s="326"/>
      <c r="AB45" s="326"/>
      <c r="AC45" s="326"/>
      <c r="AF45" s="1577" t="s">
        <v>473</v>
      </c>
      <c r="AG45" s="1577"/>
      <c r="AH45" s="1577"/>
      <c r="AI45" s="1577"/>
      <c r="AJ45" s="1577"/>
      <c r="AK45" s="1577"/>
      <c r="AL45" s="1577"/>
      <c r="AM45" s="1577"/>
      <c r="AN45" s="1577"/>
      <c r="AO45" s="1577"/>
      <c r="AP45" s="1577"/>
      <c r="AQ45" s="1577"/>
      <c r="AR45" s="1620">
        <v>2</v>
      </c>
      <c r="AS45" s="1620"/>
      <c r="AT45" s="1620"/>
      <c r="AU45" s="1620"/>
      <c r="AV45" s="1619" t="s">
        <v>474</v>
      </c>
      <c r="AW45" s="1619"/>
    </row>
    <row r="46" spans="2:54" ht="13.9" customHeight="1" x14ac:dyDescent="0.25">
      <c r="B46" s="325"/>
      <c r="C46" s="326"/>
      <c r="D46" s="326"/>
      <c r="E46" s="329"/>
      <c r="F46" s="326"/>
      <c r="I46" s="323"/>
      <c r="AA46" s="326"/>
      <c r="AB46" s="326"/>
      <c r="AC46" s="326"/>
      <c r="AF46" s="323"/>
    </row>
    <row r="47" spans="2:54" ht="13.9" customHeight="1" x14ac:dyDescent="0.25">
      <c r="B47" s="325"/>
      <c r="C47" s="326"/>
      <c r="D47" s="326"/>
      <c r="E47" s="329"/>
      <c r="F47" s="326"/>
      <c r="G47" s="325" t="s">
        <v>475</v>
      </c>
      <c r="H47" s="325"/>
      <c r="I47" s="325"/>
      <c r="J47" s="325"/>
      <c r="K47" s="325"/>
      <c r="L47" s="325"/>
      <c r="M47" s="325"/>
      <c r="N47" s="325"/>
      <c r="O47" s="325"/>
      <c r="P47" s="325"/>
      <c r="Q47" s="325"/>
      <c r="R47" s="325"/>
      <c r="S47" s="325"/>
      <c r="T47" s="330"/>
      <c r="U47" s="330"/>
      <c r="V47" s="330"/>
      <c r="W47" s="330"/>
      <c r="X47" s="330"/>
      <c r="Y47" s="330"/>
      <c r="Z47" s="330"/>
      <c r="AA47" s="330"/>
      <c r="AB47" s="330"/>
      <c r="AC47" s="330"/>
      <c r="AD47" s="330"/>
      <c r="AE47" s="330"/>
      <c r="AF47" s="330"/>
      <c r="AG47" s="330"/>
      <c r="AH47" s="330"/>
      <c r="AI47" s="330"/>
      <c r="AJ47" s="331"/>
      <c r="AK47" s="331"/>
      <c r="AL47" s="331"/>
      <c r="AM47" s="331"/>
      <c r="AN47" s="331"/>
      <c r="AO47" s="331"/>
      <c r="AP47" s="331"/>
      <c r="AQ47" s="331"/>
      <c r="AX47" s="326"/>
      <c r="AY47" s="326"/>
      <c r="AZ47" s="326"/>
    </row>
    <row r="48" spans="2:54" ht="13.9" customHeight="1" thickBot="1" x14ac:dyDescent="0.3">
      <c r="B48" s="325"/>
      <c r="C48" s="326"/>
      <c r="D48" s="326"/>
      <c r="E48" s="329"/>
      <c r="F48" s="326"/>
      <c r="G48" s="325"/>
      <c r="H48" s="325"/>
      <c r="I48" s="325"/>
      <c r="J48" s="325"/>
      <c r="K48" s="325"/>
      <c r="L48" s="325"/>
      <c r="M48" s="325"/>
      <c r="N48" s="325"/>
      <c r="O48" s="325"/>
      <c r="P48" s="325"/>
      <c r="Q48" s="325"/>
      <c r="R48" s="325"/>
      <c r="S48" s="325"/>
      <c r="T48" s="330"/>
      <c r="U48" s="330"/>
      <c r="V48" s="330"/>
      <c r="W48" s="330"/>
      <c r="X48" s="330"/>
      <c r="Y48" s="330"/>
      <c r="Z48" s="330"/>
      <c r="AA48" s="330"/>
      <c r="AB48" s="330"/>
      <c r="AC48" s="330"/>
      <c r="AD48" s="330"/>
      <c r="AE48" s="330"/>
      <c r="AF48" s="330"/>
      <c r="AG48" s="330"/>
      <c r="AH48" s="330"/>
      <c r="AI48" s="330"/>
      <c r="AJ48" s="331"/>
      <c r="AK48" s="331"/>
      <c r="AL48" s="331"/>
      <c r="AM48" s="331"/>
      <c r="AN48" s="331"/>
      <c r="AO48" s="331"/>
      <c r="AP48" s="331"/>
      <c r="AQ48" s="331"/>
      <c r="AX48" s="326"/>
      <c r="AY48" s="326"/>
      <c r="AZ48" s="326"/>
    </row>
    <row r="49" spans="2:57" ht="13.9" customHeight="1" x14ac:dyDescent="0.25">
      <c r="B49" s="325"/>
      <c r="C49" s="325"/>
      <c r="D49" s="325"/>
      <c r="E49" s="325"/>
      <c r="F49" s="325"/>
      <c r="G49" s="325"/>
      <c r="H49" s="325"/>
      <c r="I49" s="325"/>
      <c r="J49" s="325"/>
      <c r="K49" s="325"/>
      <c r="L49" s="325"/>
      <c r="M49" s="325"/>
      <c r="N49" s="325"/>
      <c r="O49" s="331"/>
      <c r="P49" s="331"/>
      <c r="Q49" s="330"/>
      <c r="R49" s="330"/>
      <c r="S49" s="330"/>
      <c r="T49" s="330"/>
      <c r="U49" s="330"/>
      <c r="V49" s="330"/>
      <c r="W49" s="330"/>
      <c r="X49" s="330"/>
      <c r="Y49" s="330"/>
      <c r="Z49" s="330"/>
      <c r="AA49" s="330"/>
      <c r="AB49" s="330"/>
      <c r="AC49" s="332"/>
      <c r="AD49" s="1626" t="str">
        <f>(IF(OR(U45&lt;=AR45),"可","規定の員数を満たしていません。"))</f>
        <v>可</v>
      </c>
      <c r="AE49" s="1627"/>
      <c r="AF49" s="1627"/>
      <c r="AG49" s="1627"/>
      <c r="AH49" s="1627"/>
      <c r="AI49" s="1627"/>
      <c r="AJ49" s="1627"/>
      <c r="AK49" s="1627"/>
      <c r="AL49" s="1627"/>
      <c r="AM49" s="1627"/>
      <c r="AN49" s="1627"/>
      <c r="AO49" s="1627"/>
      <c r="AP49" s="1627"/>
      <c r="AQ49" s="1627"/>
      <c r="AR49" s="1627"/>
      <c r="AS49" s="1627"/>
      <c r="AT49" s="1627"/>
      <c r="AU49" s="1628"/>
      <c r="AV49" s="331"/>
      <c r="AW49" s="331"/>
      <c r="AX49" s="331"/>
      <c r="AY49" s="331"/>
      <c r="AZ49" s="331"/>
      <c r="BA49" s="331"/>
      <c r="BB49" s="331"/>
      <c r="BC49" s="331"/>
      <c r="BD49" s="331"/>
      <c r="BE49" s="331"/>
    </row>
    <row r="50" spans="2:57" ht="13.9" customHeight="1" thickBot="1" x14ac:dyDescent="0.3">
      <c r="O50" s="331"/>
      <c r="P50" s="331"/>
      <c r="Q50" s="326"/>
      <c r="R50" s="326"/>
      <c r="S50" s="326"/>
      <c r="T50" s="326"/>
      <c r="U50" s="326"/>
      <c r="V50" s="326"/>
      <c r="W50" s="326"/>
      <c r="X50" s="325"/>
      <c r="Y50" s="325"/>
      <c r="Z50" s="331"/>
      <c r="AA50" s="325"/>
      <c r="AB50" s="325"/>
      <c r="AC50" s="331"/>
      <c r="AD50" s="1629"/>
      <c r="AE50" s="1630"/>
      <c r="AF50" s="1630"/>
      <c r="AG50" s="1630"/>
      <c r="AH50" s="1630"/>
      <c r="AI50" s="1630"/>
      <c r="AJ50" s="1630"/>
      <c r="AK50" s="1630"/>
      <c r="AL50" s="1630"/>
      <c r="AM50" s="1630"/>
      <c r="AN50" s="1630"/>
      <c r="AO50" s="1630"/>
      <c r="AP50" s="1630"/>
      <c r="AQ50" s="1630"/>
      <c r="AR50" s="1630"/>
      <c r="AS50" s="1630"/>
      <c r="AT50" s="1630"/>
      <c r="AU50" s="1631"/>
    </row>
    <row r="51" spans="2:57" ht="13.9" customHeight="1" x14ac:dyDescent="0.25"/>
    <row r="52" spans="2:57" ht="13.9" customHeight="1" x14ac:dyDescent="0.25"/>
    <row r="53" spans="2:57" ht="13.9" customHeight="1" x14ac:dyDescent="0.25"/>
    <row r="54" spans="2:57" ht="13.9" customHeight="1" x14ac:dyDescent="0.25"/>
    <row r="55" spans="2:57" ht="13.9" customHeight="1" x14ac:dyDescent="0.25"/>
    <row r="56" spans="2:57" ht="13.9" customHeight="1" x14ac:dyDescent="0.25"/>
    <row r="57" spans="2:57" ht="13.9" customHeight="1" x14ac:dyDescent="0.25"/>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2"/>
  <conditionalFormatting sqref="AO12:AQ14 AX12:AZ14">
    <cfRule type="expression" dxfId="117" priority="34">
      <formula>COUNTA($E$13:$G$14)&gt;=1</formula>
    </cfRule>
  </conditionalFormatting>
  <conditionalFormatting sqref="J21:M32 P21:R22 U21:W22 AJ21:AL32">
    <cfRule type="expression" dxfId="116" priority="33">
      <formula>COUNTA($G$12)&gt;=1</formula>
    </cfRule>
  </conditionalFormatting>
  <conditionalFormatting sqref="P23:R23">
    <cfRule type="expression" dxfId="115" priority="32">
      <formula>COUNTA($G$12)&gt;=1</formula>
    </cfRule>
  </conditionalFormatting>
  <conditionalFormatting sqref="P24:R24">
    <cfRule type="expression" dxfId="114" priority="31">
      <formula>COUNTA($G$12)&gt;=1</formula>
    </cfRule>
  </conditionalFormatting>
  <conditionalFormatting sqref="P25:R25">
    <cfRule type="expression" dxfId="113" priority="30">
      <formula>COUNTA($G$12)&gt;=1</formula>
    </cfRule>
  </conditionalFormatting>
  <conditionalFormatting sqref="P26:R26">
    <cfRule type="expression" dxfId="112" priority="29">
      <formula>COUNTA($G$12)&gt;=1</formula>
    </cfRule>
  </conditionalFormatting>
  <conditionalFormatting sqref="P27:R27">
    <cfRule type="expression" dxfId="111" priority="28">
      <formula>COUNTA($G$12)&gt;=1</formula>
    </cfRule>
  </conditionalFormatting>
  <conditionalFormatting sqref="P28:R28">
    <cfRule type="expression" dxfId="110" priority="27">
      <formula>COUNTA($G$12)&gt;=1</formula>
    </cfRule>
  </conditionalFormatting>
  <conditionalFormatting sqref="P29:R29">
    <cfRule type="expression" dxfId="109" priority="26">
      <formula>COUNTA($G$12)&gt;=1</formula>
    </cfRule>
  </conditionalFormatting>
  <conditionalFormatting sqref="P30:R30">
    <cfRule type="expression" dxfId="108" priority="25">
      <formula>COUNTA($G$12)&gt;=1</formula>
    </cfRule>
  </conditionalFormatting>
  <conditionalFormatting sqref="P31:R31">
    <cfRule type="expression" dxfId="107" priority="24">
      <formula>COUNTA($G$12)&gt;=1</formula>
    </cfRule>
  </conditionalFormatting>
  <conditionalFormatting sqref="P32:R32">
    <cfRule type="expression" dxfId="106" priority="23">
      <formula>COUNTA($G$12)&gt;=1</formula>
    </cfRule>
  </conditionalFormatting>
  <conditionalFormatting sqref="U23:W23">
    <cfRule type="expression" dxfId="105" priority="22">
      <formula>COUNTA($G$12)&gt;=1</formula>
    </cfRule>
  </conditionalFormatting>
  <conditionalFormatting sqref="AO21:AQ22">
    <cfRule type="expression" dxfId="104" priority="21">
      <formula>COUNTA($G$12)&gt;=1</formula>
    </cfRule>
  </conditionalFormatting>
  <conditionalFormatting sqref="U24:W24">
    <cfRule type="expression" dxfId="103" priority="20">
      <formula>COUNTA($G$12)&gt;=1</formula>
    </cfRule>
  </conditionalFormatting>
  <conditionalFormatting sqref="U25:W25">
    <cfRule type="expression" dxfId="102" priority="19">
      <formula>COUNTA($G$12)&gt;=1</formula>
    </cfRule>
  </conditionalFormatting>
  <conditionalFormatting sqref="U26:W26">
    <cfRule type="expression" dxfId="101" priority="18">
      <formula>COUNTA($G$12)&gt;=1</formula>
    </cfRule>
  </conditionalFormatting>
  <conditionalFormatting sqref="U27:W27">
    <cfRule type="expression" dxfId="100" priority="17">
      <formula>COUNTA($G$12)&gt;=1</formula>
    </cfRule>
  </conditionalFormatting>
  <conditionalFormatting sqref="U28:W28">
    <cfRule type="expression" dxfId="99" priority="16">
      <formula>COUNTA($G$12)&gt;=1</formula>
    </cfRule>
  </conditionalFormatting>
  <conditionalFormatting sqref="U29:W29">
    <cfRule type="expression" dxfId="98" priority="15">
      <formula>COUNTA($G$12)&gt;=1</formula>
    </cfRule>
  </conditionalFormatting>
  <conditionalFormatting sqref="U30:W30">
    <cfRule type="expression" dxfId="97" priority="14">
      <formula>COUNTA($G$12)&gt;=1</formula>
    </cfRule>
  </conditionalFormatting>
  <conditionalFormatting sqref="U31:W31">
    <cfRule type="expression" dxfId="96" priority="13">
      <formula>COUNTA($G$12)&gt;=1</formula>
    </cfRule>
  </conditionalFormatting>
  <conditionalFormatting sqref="U32:W32">
    <cfRule type="expression" dxfId="95" priority="12">
      <formula>COUNTA($G$12)&gt;=1</formula>
    </cfRule>
  </conditionalFormatting>
  <conditionalFormatting sqref="AO23:AQ23">
    <cfRule type="expression" dxfId="94" priority="11">
      <formula>COUNTA($G$12)&gt;=1</formula>
    </cfRule>
  </conditionalFormatting>
  <conditionalFormatting sqref="AO24:AQ24">
    <cfRule type="expression" dxfId="93" priority="10">
      <formula>COUNTA($G$12)&gt;=1</formula>
    </cfRule>
  </conditionalFormatting>
  <conditionalFormatting sqref="AO25:AQ25">
    <cfRule type="expression" dxfId="92" priority="9">
      <formula>COUNTA($G$12)&gt;=1</formula>
    </cfRule>
  </conditionalFormatting>
  <conditionalFormatting sqref="AO26:AQ26">
    <cfRule type="expression" dxfId="91" priority="8">
      <formula>COUNTA($G$12)&gt;=1</formula>
    </cfRule>
  </conditionalFormatting>
  <conditionalFormatting sqref="AO27:AQ27">
    <cfRule type="expression" dxfId="90" priority="7">
      <formula>COUNTA($G$12)&gt;=1</formula>
    </cfRule>
  </conditionalFormatting>
  <conditionalFormatting sqref="AO28:AQ28">
    <cfRule type="expression" dxfId="89" priority="6">
      <formula>COUNTA($G$12)&gt;=1</formula>
    </cfRule>
  </conditionalFormatting>
  <conditionalFormatting sqref="AO29:AQ29">
    <cfRule type="expression" dxfId="88" priority="5">
      <formula>COUNTA($G$12)&gt;=1</formula>
    </cfRule>
  </conditionalFormatting>
  <conditionalFormatting sqref="AO30:AQ30">
    <cfRule type="expression" dxfId="87" priority="4">
      <formula>COUNTA($G$12)&gt;=1</formula>
    </cfRule>
  </conditionalFormatting>
  <conditionalFormatting sqref="AO31:AQ31">
    <cfRule type="expression" dxfId="86" priority="3">
      <formula>COUNTA($G$12)&gt;=1</formula>
    </cfRule>
  </conditionalFormatting>
  <conditionalFormatting sqref="AO32:AQ32">
    <cfRule type="expression" dxfId="85" priority="2">
      <formula>COUNTA($G$12)&gt;=1</formula>
    </cfRule>
  </conditionalFormatting>
  <conditionalFormatting sqref="Z21:AB32 AE21:AG32">
    <cfRule type="expression" dxfId="84" priority="1">
      <formula>COUNTA($G$12)&gt;=1</formula>
    </cfRule>
  </conditionalFormatting>
  <dataValidations count="4">
    <dataValidation type="list" allowBlank="1" showInputMessage="1" showErrorMessage="1" sqref="E12:G14 AH10 AK7:AM8" xr:uid="{00000000-0002-0000-1D00-000000000000}">
      <formula1>$Q$3:$Q$4</formula1>
    </dataValidation>
    <dataValidation type="whole" allowBlank="1" showInputMessage="1" showErrorMessage="1" error="入力月の月日数を超過しています" sqref="J21:M21 J23:M23 J26:M26 J28:M28" xr:uid="{00000000-0002-0000-1D00-000001000000}">
      <formula1>0</formula1>
      <formula2>30</formula2>
    </dataValidation>
    <dataValidation type="whole" allowBlank="1" showInputMessage="1" showErrorMessage="1" error="入力月の月日数を超過しています" sqref="J31:M31" xr:uid="{00000000-0002-0000-1D00-000002000000}">
      <formula1>0</formula1>
      <formula2>29</formula2>
    </dataValidation>
    <dataValidation type="whole" allowBlank="1" showInputMessage="1" showErrorMessage="1" error="入力月の月日数を超過しています" sqref="J22:M22 J24:M25 J27:M27 J29:M30 J32:M32" xr:uid="{00000000-0002-0000-1D00-000003000000}">
      <formula1>0</formula1>
      <formula2>31</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sheetPr>
  <dimension ref="A1:L54"/>
  <sheetViews>
    <sheetView view="pageBreakPreview" topLeftCell="A19" zoomScaleNormal="100" zoomScaleSheetLayoutView="100" workbookViewId="0">
      <selection activeCell="N4" sqref="N4"/>
    </sheetView>
  </sheetViews>
  <sheetFormatPr defaultRowHeight="12.75" x14ac:dyDescent="0.25"/>
  <cols>
    <col min="1" max="1" width="1.73046875" style="9" customWidth="1"/>
    <col min="2" max="2" width="23.46484375" style="9" customWidth="1"/>
    <col min="3" max="3" width="4.265625" style="9" customWidth="1"/>
    <col min="4" max="4" width="10.53125" style="9" customWidth="1"/>
    <col min="5" max="5" width="14.53125" style="9" customWidth="1"/>
    <col min="6" max="6" width="8.1328125" style="9" customWidth="1"/>
    <col min="7" max="7" width="15.73046875" style="9" customWidth="1"/>
    <col min="8" max="8" width="10.53125" style="9" customWidth="1"/>
    <col min="9" max="9" width="15.59765625" style="9" customWidth="1"/>
    <col min="10" max="10" width="8.1328125" style="9" customWidth="1"/>
    <col min="11" max="11" width="9.19921875" style="9" customWidth="1"/>
    <col min="12" max="12" width="1.86328125" style="9" customWidth="1"/>
    <col min="13" max="259" width="9" style="9"/>
    <col min="260" max="260" width="2.265625" style="9" customWidth="1"/>
    <col min="261" max="261" width="24.265625" style="9" customWidth="1"/>
    <col min="262" max="262" width="4" style="9" customWidth="1"/>
    <col min="263" max="265" width="20.1328125" style="9" customWidth="1"/>
    <col min="266" max="266" width="3.1328125" style="9" customWidth="1"/>
    <col min="267" max="267" width="4.3984375" style="9" customWidth="1"/>
    <col min="268" max="268" width="2.46484375" style="9" customWidth="1"/>
    <col min="269" max="515" width="9" style="9"/>
    <col min="516" max="516" width="2.265625" style="9" customWidth="1"/>
    <col min="517" max="517" width="24.265625" style="9" customWidth="1"/>
    <col min="518" max="518" width="4" style="9" customWidth="1"/>
    <col min="519" max="521" width="20.1328125" style="9" customWidth="1"/>
    <col min="522" max="522" width="3.1328125" style="9" customWidth="1"/>
    <col min="523" max="523" width="4.3984375" style="9" customWidth="1"/>
    <col min="524" max="524" width="2.46484375" style="9" customWidth="1"/>
    <col min="525" max="771" width="9" style="9"/>
    <col min="772" max="772" width="2.265625" style="9" customWidth="1"/>
    <col min="773" max="773" width="24.265625" style="9" customWidth="1"/>
    <col min="774" max="774" width="4" style="9" customWidth="1"/>
    <col min="775" max="777" width="20.1328125" style="9" customWidth="1"/>
    <col min="778" max="778" width="3.1328125" style="9" customWidth="1"/>
    <col min="779" max="779" width="4.3984375" style="9" customWidth="1"/>
    <col min="780" max="780" width="2.46484375" style="9" customWidth="1"/>
    <col min="781" max="1027" width="9" style="9"/>
    <col min="1028" max="1028" width="2.265625" style="9" customWidth="1"/>
    <col min="1029" max="1029" width="24.265625" style="9" customWidth="1"/>
    <col min="1030" max="1030" width="4" style="9" customWidth="1"/>
    <col min="1031" max="1033" width="20.1328125" style="9" customWidth="1"/>
    <col min="1034" max="1034" width="3.1328125" style="9" customWidth="1"/>
    <col min="1035" max="1035" width="4.3984375" style="9" customWidth="1"/>
    <col min="1036" max="1036" width="2.46484375" style="9" customWidth="1"/>
    <col min="1037" max="1283" width="9" style="9"/>
    <col min="1284" max="1284" width="2.265625" style="9" customWidth="1"/>
    <col min="1285" max="1285" width="24.265625" style="9" customWidth="1"/>
    <col min="1286" max="1286" width="4" style="9" customWidth="1"/>
    <col min="1287" max="1289" width="20.1328125" style="9" customWidth="1"/>
    <col min="1290" max="1290" width="3.1328125" style="9" customWidth="1"/>
    <col min="1291" max="1291" width="4.3984375" style="9" customWidth="1"/>
    <col min="1292" max="1292" width="2.46484375" style="9" customWidth="1"/>
    <col min="1293" max="1539" width="9" style="9"/>
    <col min="1540" max="1540" width="2.265625" style="9" customWidth="1"/>
    <col min="1541" max="1541" width="24.265625" style="9" customWidth="1"/>
    <col min="1542" max="1542" width="4" style="9" customWidth="1"/>
    <col min="1543" max="1545" width="20.1328125" style="9" customWidth="1"/>
    <col min="1546" max="1546" width="3.1328125" style="9" customWidth="1"/>
    <col min="1547" max="1547" width="4.3984375" style="9" customWidth="1"/>
    <col min="1548" max="1548" width="2.46484375" style="9" customWidth="1"/>
    <col min="1549" max="1795" width="9" style="9"/>
    <col min="1796" max="1796" width="2.265625" style="9" customWidth="1"/>
    <col min="1797" max="1797" width="24.265625" style="9" customWidth="1"/>
    <col min="1798" max="1798" width="4" style="9" customWidth="1"/>
    <col min="1799" max="1801" width="20.1328125" style="9" customWidth="1"/>
    <col min="1802" max="1802" width="3.1328125" style="9" customWidth="1"/>
    <col min="1803" max="1803" width="4.3984375" style="9" customWidth="1"/>
    <col min="1804" max="1804" width="2.46484375" style="9" customWidth="1"/>
    <col min="1805" max="2051" width="9" style="9"/>
    <col min="2052" max="2052" width="2.265625" style="9" customWidth="1"/>
    <col min="2053" max="2053" width="24.265625" style="9" customWidth="1"/>
    <col min="2054" max="2054" width="4" style="9" customWidth="1"/>
    <col min="2055" max="2057" width="20.1328125" style="9" customWidth="1"/>
    <col min="2058" max="2058" width="3.1328125" style="9" customWidth="1"/>
    <col min="2059" max="2059" width="4.3984375" style="9" customWidth="1"/>
    <col min="2060" max="2060" width="2.46484375" style="9" customWidth="1"/>
    <col min="2061" max="2307" width="9" style="9"/>
    <col min="2308" max="2308" width="2.265625" style="9" customWidth="1"/>
    <col min="2309" max="2309" width="24.265625" style="9" customWidth="1"/>
    <col min="2310" max="2310" width="4" style="9" customWidth="1"/>
    <col min="2311" max="2313" width="20.1328125" style="9" customWidth="1"/>
    <col min="2314" max="2314" width="3.1328125" style="9" customWidth="1"/>
    <col min="2315" max="2315" width="4.3984375" style="9" customWidth="1"/>
    <col min="2316" max="2316" width="2.46484375" style="9" customWidth="1"/>
    <col min="2317" max="2563" width="9" style="9"/>
    <col min="2564" max="2564" width="2.265625" style="9" customWidth="1"/>
    <col min="2565" max="2565" width="24.265625" style="9" customWidth="1"/>
    <col min="2566" max="2566" width="4" style="9" customWidth="1"/>
    <col min="2567" max="2569" width="20.1328125" style="9" customWidth="1"/>
    <col min="2570" max="2570" width="3.1328125" style="9" customWidth="1"/>
    <col min="2571" max="2571" width="4.3984375" style="9" customWidth="1"/>
    <col min="2572" max="2572" width="2.46484375" style="9" customWidth="1"/>
    <col min="2573" max="2819" width="9" style="9"/>
    <col min="2820" max="2820" width="2.265625" style="9" customWidth="1"/>
    <col min="2821" max="2821" width="24.265625" style="9" customWidth="1"/>
    <col min="2822" max="2822" width="4" style="9" customWidth="1"/>
    <col min="2823" max="2825" width="20.1328125" style="9" customWidth="1"/>
    <col min="2826" max="2826" width="3.1328125" style="9" customWidth="1"/>
    <col min="2827" max="2827" width="4.3984375" style="9" customWidth="1"/>
    <col min="2828" max="2828" width="2.46484375" style="9" customWidth="1"/>
    <col min="2829" max="3075" width="9" style="9"/>
    <col min="3076" max="3076" width="2.265625" style="9" customWidth="1"/>
    <col min="3077" max="3077" width="24.265625" style="9" customWidth="1"/>
    <col min="3078" max="3078" width="4" style="9" customWidth="1"/>
    <col min="3079" max="3081" width="20.1328125" style="9" customWidth="1"/>
    <col min="3082" max="3082" width="3.1328125" style="9" customWidth="1"/>
    <col min="3083" max="3083" width="4.3984375" style="9" customWidth="1"/>
    <col min="3084" max="3084" width="2.46484375" style="9" customWidth="1"/>
    <col min="3085" max="3331" width="9" style="9"/>
    <col min="3332" max="3332" width="2.265625" style="9" customWidth="1"/>
    <col min="3333" max="3333" width="24.265625" style="9" customWidth="1"/>
    <col min="3334" max="3334" width="4" style="9" customWidth="1"/>
    <col min="3335" max="3337" width="20.1328125" style="9" customWidth="1"/>
    <col min="3338" max="3338" width="3.1328125" style="9" customWidth="1"/>
    <col min="3339" max="3339" width="4.3984375" style="9" customWidth="1"/>
    <col min="3340" max="3340" width="2.46484375" style="9" customWidth="1"/>
    <col min="3341" max="3587" width="9" style="9"/>
    <col min="3588" max="3588" width="2.265625" style="9" customWidth="1"/>
    <col min="3589" max="3589" width="24.265625" style="9" customWidth="1"/>
    <col min="3590" max="3590" width="4" style="9" customWidth="1"/>
    <col min="3591" max="3593" width="20.1328125" style="9" customWidth="1"/>
    <col min="3594" max="3594" width="3.1328125" style="9" customWidth="1"/>
    <col min="3595" max="3595" width="4.3984375" style="9" customWidth="1"/>
    <col min="3596" max="3596" width="2.46484375" style="9" customWidth="1"/>
    <col min="3597" max="3843" width="9" style="9"/>
    <col min="3844" max="3844" width="2.265625" style="9" customWidth="1"/>
    <col min="3845" max="3845" width="24.265625" style="9" customWidth="1"/>
    <col min="3846" max="3846" width="4" style="9" customWidth="1"/>
    <col min="3847" max="3849" width="20.1328125" style="9" customWidth="1"/>
    <col min="3850" max="3850" width="3.1328125" style="9" customWidth="1"/>
    <col min="3851" max="3851" width="4.3984375" style="9" customWidth="1"/>
    <col min="3852" max="3852" width="2.46484375" style="9" customWidth="1"/>
    <col min="3853" max="4099" width="9" style="9"/>
    <col min="4100" max="4100" width="2.265625" style="9" customWidth="1"/>
    <col min="4101" max="4101" width="24.265625" style="9" customWidth="1"/>
    <col min="4102" max="4102" width="4" style="9" customWidth="1"/>
    <col min="4103" max="4105" width="20.1328125" style="9" customWidth="1"/>
    <col min="4106" max="4106" width="3.1328125" style="9" customWidth="1"/>
    <col min="4107" max="4107" width="4.3984375" style="9" customWidth="1"/>
    <col min="4108" max="4108" width="2.46484375" style="9" customWidth="1"/>
    <col min="4109" max="4355" width="9" style="9"/>
    <col min="4356" max="4356" width="2.265625" style="9" customWidth="1"/>
    <col min="4357" max="4357" width="24.265625" style="9" customWidth="1"/>
    <col min="4358" max="4358" width="4" style="9" customWidth="1"/>
    <col min="4359" max="4361" width="20.1328125" style="9" customWidth="1"/>
    <col min="4362" max="4362" width="3.1328125" style="9" customWidth="1"/>
    <col min="4363" max="4363" width="4.3984375" style="9" customWidth="1"/>
    <col min="4364" max="4364" width="2.46484375" style="9" customWidth="1"/>
    <col min="4365" max="4611" width="9" style="9"/>
    <col min="4612" max="4612" width="2.265625" style="9" customWidth="1"/>
    <col min="4613" max="4613" width="24.265625" style="9" customWidth="1"/>
    <col min="4614" max="4614" width="4" style="9" customWidth="1"/>
    <col min="4615" max="4617" width="20.1328125" style="9" customWidth="1"/>
    <col min="4618" max="4618" width="3.1328125" style="9" customWidth="1"/>
    <col min="4619" max="4619" width="4.3984375" style="9" customWidth="1"/>
    <col min="4620" max="4620" width="2.46484375" style="9" customWidth="1"/>
    <col min="4621" max="4867" width="9" style="9"/>
    <col min="4868" max="4868" width="2.265625" style="9" customWidth="1"/>
    <col min="4869" max="4869" width="24.265625" style="9" customWidth="1"/>
    <col min="4870" max="4870" width="4" style="9" customWidth="1"/>
    <col min="4871" max="4873" width="20.1328125" style="9" customWidth="1"/>
    <col min="4874" max="4874" width="3.1328125" style="9" customWidth="1"/>
    <col min="4875" max="4875" width="4.3984375" style="9" customWidth="1"/>
    <col min="4876" max="4876" width="2.46484375" style="9" customWidth="1"/>
    <col min="4877" max="5123" width="9" style="9"/>
    <col min="5124" max="5124" width="2.265625" style="9" customWidth="1"/>
    <col min="5125" max="5125" width="24.265625" style="9" customWidth="1"/>
    <col min="5126" max="5126" width="4" style="9" customWidth="1"/>
    <col min="5127" max="5129" width="20.1328125" style="9" customWidth="1"/>
    <col min="5130" max="5130" width="3.1328125" style="9" customWidth="1"/>
    <col min="5131" max="5131" width="4.3984375" style="9" customWidth="1"/>
    <col min="5132" max="5132" width="2.46484375" style="9" customWidth="1"/>
    <col min="5133" max="5379" width="9" style="9"/>
    <col min="5380" max="5380" width="2.265625" style="9" customWidth="1"/>
    <col min="5381" max="5381" width="24.265625" style="9" customWidth="1"/>
    <col min="5382" max="5382" width="4" style="9" customWidth="1"/>
    <col min="5383" max="5385" width="20.1328125" style="9" customWidth="1"/>
    <col min="5386" max="5386" width="3.1328125" style="9" customWidth="1"/>
    <col min="5387" max="5387" width="4.3984375" style="9" customWidth="1"/>
    <col min="5388" max="5388" width="2.46484375" style="9" customWidth="1"/>
    <col min="5389" max="5635" width="9" style="9"/>
    <col min="5636" max="5636" width="2.265625" style="9" customWidth="1"/>
    <col min="5637" max="5637" width="24.265625" style="9" customWidth="1"/>
    <col min="5638" max="5638" width="4" style="9" customWidth="1"/>
    <col min="5639" max="5641" width="20.1328125" style="9" customWidth="1"/>
    <col min="5642" max="5642" width="3.1328125" style="9" customWidth="1"/>
    <col min="5643" max="5643" width="4.3984375" style="9" customWidth="1"/>
    <col min="5644" max="5644" width="2.46484375" style="9" customWidth="1"/>
    <col min="5645" max="5891" width="9" style="9"/>
    <col min="5892" max="5892" width="2.265625" style="9" customWidth="1"/>
    <col min="5893" max="5893" width="24.265625" style="9" customWidth="1"/>
    <col min="5894" max="5894" width="4" style="9" customWidth="1"/>
    <col min="5895" max="5897" width="20.1328125" style="9" customWidth="1"/>
    <col min="5898" max="5898" width="3.1328125" style="9" customWidth="1"/>
    <col min="5899" max="5899" width="4.3984375" style="9" customWidth="1"/>
    <col min="5900" max="5900" width="2.46484375" style="9" customWidth="1"/>
    <col min="5901" max="6147" width="9" style="9"/>
    <col min="6148" max="6148" width="2.265625" style="9" customWidth="1"/>
    <col min="6149" max="6149" width="24.265625" style="9" customWidth="1"/>
    <col min="6150" max="6150" width="4" style="9" customWidth="1"/>
    <col min="6151" max="6153" width="20.1328125" style="9" customWidth="1"/>
    <col min="6154" max="6154" width="3.1328125" style="9" customWidth="1"/>
    <col min="6155" max="6155" width="4.3984375" style="9" customWidth="1"/>
    <col min="6156" max="6156" width="2.46484375" style="9" customWidth="1"/>
    <col min="6157" max="6403" width="9" style="9"/>
    <col min="6404" max="6404" width="2.265625" style="9" customWidth="1"/>
    <col min="6405" max="6405" width="24.265625" style="9" customWidth="1"/>
    <col min="6406" max="6406" width="4" style="9" customWidth="1"/>
    <col min="6407" max="6409" width="20.1328125" style="9" customWidth="1"/>
    <col min="6410" max="6410" width="3.1328125" style="9" customWidth="1"/>
    <col min="6411" max="6411" width="4.3984375" style="9" customWidth="1"/>
    <col min="6412" max="6412" width="2.46484375" style="9" customWidth="1"/>
    <col min="6413" max="6659" width="9" style="9"/>
    <col min="6660" max="6660" width="2.265625" style="9" customWidth="1"/>
    <col min="6661" max="6661" width="24.265625" style="9" customWidth="1"/>
    <col min="6662" max="6662" width="4" style="9" customWidth="1"/>
    <col min="6663" max="6665" width="20.1328125" style="9" customWidth="1"/>
    <col min="6666" max="6666" width="3.1328125" style="9" customWidth="1"/>
    <col min="6667" max="6667" width="4.3984375" style="9" customWidth="1"/>
    <col min="6668" max="6668" width="2.46484375" style="9" customWidth="1"/>
    <col min="6669" max="6915" width="9" style="9"/>
    <col min="6916" max="6916" width="2.265625" style="9" customWidth="1"/>
    <col min="6917" max="6917" width="24.265625" style="9" customWidth="1"/>
    <col min="6918" max="6918" width="4" style="9" customWidth="1"/>
    <col min="6919" max="6921" width="20.1328125" style="9" customWidth="1"/>
    <col min="6922" max="6922" width="3.1328125" style="9" customWidth="1"/>
    <col min="6923" max="6923" width="4.3984375" style="9" customWidth="1"/>
    <col min="6924" max="6924" width="2.46484375" style="9" customWidth="1"/>
    <col min="6925" max="7171" width="9" style="9"/>
    <col min="7172" max="7172" width="2.265625" style="9" customWidth="1"/>
    <col min="7173" max="7173" width="24.265625" style="9" customWidth="1"/>
    <col min="7174" max="7174" width="4" style="9" customWidth="1"/>
    <col min="7175" max="7177" width="20.1328125" style="9" customWidth="1"/>
    <col min="7178" max="7178" width="3.1328125" style="9" customWidth="1"/>
    <col min="7179" max="7179" width="4.3984375" style="9" customWidth="1"/>
    <col min="7180" max="7180" width="2.46484375" style="9" customWidth="1"/>
    <col min="7181" max="7427" width="9" style="9"/>
    <col min="7428" max="7428" width="2.265625" style="9" customWidth="1"/>
    <col min="7429" max="7429" width="24.265625" style="9" customWidth="1"/>
    <col min="7430" max="7430" width="4" style="9" customWidth="1"/>
    <col min="7431" max="7433" width="20.1328125" style="9" customWidth="1"/>
    <col min="7434" max="7434" width="3.1328125" style="9" customWidth="1"/>
    <col min="7435" max="7435" width="4.3984375" style="9" customWidth="1"/>
    <col min="7436" max="7436" width="2.46484375" style="9" customWidth="1"/>
    <col min="7437" max="7683" width="9" style="9"/>
    <col min="7684" max="7684" width="2.265625" style="9" customWidth="1"/>
    <col min="7685" max="7685" width="24.265625" style="9" customWidth="1"/>
    <col min="7686" max="7686" width="4" style="9" customWidth="1"/>
    <col min="7687" max="7689" width="20.1328125" style="9" customWidth="1"/>
    <col min="7690" max="7690" width="3.1328125" style="9" customWidth="1"/>
    <col min="7691" max="7691" width="4.3984375" style="9" customWidth="1"/>
    <col min="7692" max="7692" width="2.46484375" style="9" customWidth="1"/>
    <col min="7693" max="7939" width="9" style="9"/>
    <col min="7940" max="7940" width="2.265625" style="9" customWidth="1"/>
    <col min="7941" max="7941" width="24.265625" style="9" customWidth="1"/>
    <col min="7942" max="7942" width="4" style="9" customWidth="1"/>
    <col min="7943" max="7945" width="20.1328125" style="9" customWidth="1"/>
    <col min="7946" max="7946" width="3.1328125" style="9" customWidth="1"/>
    <col min="7947" max="7947" width="4.3984375" style="9" customWidth="1"/>
    <col min="7948" max="7948" width="2.46484375" style="9" customWidth="1"/>
    <col min="7949" max="8195" width="9" style="9"/>
    <col min="8196" max="8196" width="2.265625" style="9" customWidth="1"/>
    <col min="8197" max="8197" width="24.265625" style="9" customWidth="1"/>
    <col min="8198" max="8198" width="4" style="9" customWidth="1"/>
    <col min="8199" max="8201" width="20.1328125" style="9" customWidth="1"/>
    <col min="8202" max="8202" width="3.1328125" style="9" customWidth="1"/>
    <col min="8203" max="8203" width="4.3984375" style="9" customWidth="1"/>
    <col min="8204" max="8204" width="2.46484375" style="9" customWidth="1"/>
    <col min="8205" max="8451" width="9" style="9"/>
    <col min="8452" max="8452" width="2.265625" style="9" customWidth="1"/>
    <col min="8453" max="8453" width="24.265625" style="9" customWidth="1"/>
    <col min="8454" max="8454" width="4" style="9" customWidth="1"/>
    <col min="8455" max="8457" width="20.1328125" style="9" customWidth="1"/>
    <col min="8458" max="8458" width="3.1328125" style="9" customWidth="1"/>
    <col min="8459" max="8459" width="4.3984375" style="9" customWidth="1"/>
    <col min="8460" max="8460" width="2.46484375" style="9" customWidth="1"/>
    <col min="8461" max="8707" width="9" style="9"/>
    <col min="8708" max="8708" width="2.265625" style="9" customWidth="1"/>
    <col min="8709" max="8709" width="24.265625" style="9" customWidth="1"/>
    <col min="8710" max="8710" width="4" style="9" customWidth="1"/>
    <col min="8711" max="8713" width="20.1328125" style="9" customWidth="1"/>
    <col min="8714" max="8714" width="3.1328125" style="9" customWidth="1"/>
    <col min="8715" max="8715" width="4.3984375" style="9" customWidth="1"/>
    <col min="8716" max="8716" width="2.46484375" style="9" customWidth="1"/>
    <col min="8717" max="8963" width="9" style="9"/>
    <col min="8964" max="8964" width="2.265625" style="9" customWidth="1"/>
    <col min="8965" max="8965" width="24.265625" style="9" customWidth="1"/>
    <col min="8966" max="8966" width="4" style="9" customWidth="1"/>
    <col min="8967" max="8969" width="20.1328125" style="9" customWidth="1"/>
    <col min="8970" max="8970" width="3.1328125" style="9" customWidth="1"/>
    <col min="8971" max="8971" width="4.3984375" style="9" customWidth="1"/>
    <col min="8972" max="8972" width="2.46484375" style="9" customWidth="1"/>
    <col min="8973" max="9219" width="9" style="9"/>
    <col min="9220" max="9220" width="2.265625" style="9" customWidth="1"/>
    <col min="9221" max="9221" width="24.265625" style="9" customWidth="1"/>
    <col min="9222" max="9222" width="4" style="9" customWidth="1"/>
    <col min="9223" max="9225" width="20.1328125" style="9" customWidth="1"/>
    <col min="9226" max="9226" width="3.1328125" style="9" customWidth="1"/>
    <col min="9227" max="9227" width="4.3984375" style="9" customWidth="1"/>
    <col min="9228" max="9228" width="2.46484375" style="9" customWidth="1"/>
    <col min="9229" max="9475" width="9" style="9"/>
    <col min="9476" max="9476" width="2.265625" style="9" customWidth="1"/>
    <col min="9477" max="9477" width="24.265625" style="9" customWidth="1"/>
    <col min="9478" max="9478" width="4" style="9" customWidth="1"/>
    <col min="9479" max="9481" width="20.1328125" style="9" customWidth="1"/>
    <col min="9482" max="9482" width="3.1328125" style="9" customWidth="1"/>
    <col min="9483" max="9483" width="4.3984375" style="9" customWidth="1"/>
    <col min="9484" max="9484" width="2.46484375" style="9" customWidth="1"/>
    <col min="9485" max="9731" width="9" style="9"/>
    <col min="9732" max="9732" width="2.265625" style="9" customWidth="1"/>
    <col min="9733" max="9733" width="24.265625" style="9" customWidth="1"/>
    <col min="9734" max="9734" width="4" style="9" customWidth="1"/>
    <col min="9735" max="9737" width="20.1328125" style="9" customWidth="1"/>
    <col min="9738" max="9738" width="3.1328125" style="9" customWidth="1"/>
    <col min="9739" max="9739" width="4.3984375" style="9" customWidth="1"/>
    <col min="9740" max="9740" width="2.46484375" style="9" customWidth="1"/>
    <col min="9741" max="9987" width="9" style="9"/>
    <col min="9988" max="9988" width="2.265625" style="9" customWidth="1"/>
    <col min="9989" max="9989" width="24.265625" style="9" customWidth="1"/>
    <col min="9990" max="9990" width="4" style="9" customWidth="1"/>
    <col min="9991" max="9993" width="20.1328125" style="9" customWidth="1"/>
    <col min="9994" max="9994" width="3.1328125" style="9" customWidth="1"/>
    <col min="9995" max="9995" width="4.3984375" style="9" customWidth="1"/>
    <col min="9996" max="9996" width="2.46484375" style="9" customWidth="1"/>
    <col min="9997" max="10243" width="9" style="9"/>
    <col min="10244" max="10244" width="2.265625" style="9" customWidth="1"/>
    <col min="10245" max="10245" width="24.265625" style="9" customWidth="1"/>
    <col min="10246" max="10246" width="4" style="9" customWidth="1"/>
    <col min="10247" max="10249" width="20.1328125" style="9" customWidth="1"/>
    <col min="10250" max="10250" width="3.1328125" style="9" customWidth="1"/>
    <col min="10251" max="10251" width="4.3984375" style="9" customWidth="1"/>
    <col min="10252" max="10252" width="2.46484375" style="9" customWidth="1"/>
    <col min="10253" max="10499" width="9" style="9"/>
    <col min="10500" max="10500" width="2.265625" style="9" customWidth="1"/>
    <col min="10501" max="10501" width="24.265625" style="9" customWidth="1"/>
    <col min="10502" max="10502" width="4" style="9" customWidth="1"/>
    <col min="10503" max="10505" width="20.1328125" style="9" customWidth="1"/>
    <col min="10506" max="10506" width="3.1328125" style="9" customWidth="1"/>
    <col min="10507" max="10507" width="4.3984375" style="9" customWidth="1"/>
    <col min="10508" max="10508" width="2.46484375" style="9" customWidth="1"/>
    <col min="10509" max="10755" width="9" style="9"/>
    <col min="10756" max="10756" width="2.265625" style="9" customWidth="1"/>
    <col min="10757" max="10757" width="24.265625" style="9" customWidth="1"/>
    <col min="10758" max="10758" width="4" style="9" customWidth="1"/>
    <col min="10759" max="10761" width="20.1328125" style="9" customWidth="1"/>
    <col min="10762" max="10762" width="3.1328125" style="9" customWidth="1"/>
    <col min="10763" max="10763" width="4.3984375" style="9" customWidth="1"/>
    <col min="10764" max="10764" width="2.46484375" style="9" customWidth="1"/>
    <col min="10765" max="11011" width="9" style="9"/>
    <col min="11012" max="11012" width="2.265625" style="9" customWidth="1"/>
    <col min="11013" max="11013" width="24.265625" style="9" customWidth="1"/>
    <col min="11014" max="11014" width="4" style="9" customWidth="1"/>
    <col min="11015" max="11017" width="20.1328125" style="9" customWidth="1"/>
    <col min="11018" max="11018" width="3.1328125" style="9" customWidth="1"/>
    <col min="11019" max="11019" width="4.3984375" style="9" customWidth="1"/>
    <col min="11020" max="11020" width="2.46484375" style="9" customWidth="1"/>
    <col min="11021" max="11267" width="9" style="9"/>
    <col min="11268" max="11268" width="2.265625" style="9" customWidth="1"/>
    <col min="11269" max="11269" width="24.265625" style="9" customWidth="1"/>
    <col min="11270" max="11270" width="4" style="9" customWidth="1"/>
    <col min="11271" max="11273" width="20.1328125" style="9" customWidth="1"/>
    <col min="11274" max="11274" width="3.1328125" style="9" customWidth="1"/>
    <col min="11275" max="11275" width="4.3984375" style="9" customWidth="1"/>
    <col min="11276" max="11276" width="2.46484375" style="9" customWidth="1"/>
    <col min="11277" max="11523" width="9" style="9"/>
    <col min="11524" max="11524" width="2.265625" style="9" customWidth="1"/>
    <col min="11525" max="11525" width="24.265625" style="9" customWidth="1"/>
    <col min="11526" max="11526" width="4" style="9" customWidth="1"/>
    <col min="11527" max="11529" width="20.1328125" style="9" customWidth="1"/>
    <col min="11530" max="11530" width="3.1328125" style="9" customWidth="1"/>
    <col min="11531" max="11531" width="4.3984375" style="9" customWidth="1"/>
    <col min="11532" max="11532" width="2.46484375" style="9" customWidth="1"/>
    <col min="11533" max="11779" width="9" style="9"/>
    <col min="11780" max="11780" width="2.265625" style="9" customWidth="1"/>
    <col min="11781" max="11781" width="24.265625" style="9" customWidth="1"/>
    <col min="11782" max="11782" width="4" style="9" customWidth="1"/>
    <col min="11783" max="11785" width="20.1328125" style="9" customWidth="1"/>
    <col min="11786" max="11786" width="3.1328125" style="9" customWidth="1"/>
    <col min="11787" max="11787" width="4.3984375" style="9" customWidth="1"/>
    <col min="11788" max="11788" width="2.46484375" style="9" customWidth="1"/>
    <col min="11789" max="12035" width="9" style="9"/>
    <col min="12036" max="12036" width="2.265625" style="9" customWidth="1"/>
    <col min="12037" max="12037" width="24.265625" style="9" customWidth="1"/>
    <col min="12038" max="12038" width="4" style="9" customWidth="1"/>
    <col min="12039" max="12041" width="20.1328125" style="9" customWidth="1"/>
    <col min="12042" max="12042" width="3.1328125" style="9" customWidth="1"/>
    <col min="12043" max="12043" width="4.3984375" style="9" customWidth="1"/>
    <col min="12044" max="12044" width="2.46484375" style="9" customWidth="1"/>
    <col min="12045" max="12291" width="9" style="9"/>
    <col min="12292" max="12292" width="2.265625" style="9" customWidth="1"/>
    <col min="12293" max="12293" width="24.265625" style="9" customWidth="1"/>
    <col min="12294" max="12294" width="4" style="9" customWidth="1"/>
    <col min="12295" max="12297" width="20.1328125" style="9" customWidth="1"/>
    <col min="12298" max="12298" width="3.1328125" style="9" customWidth="1"/>
    <col min="12299" max="12299" width="4.3984375" style="9" customWidth="1"/>
    <col min="12300" max="12300" width="2.46484375" style="9" customWidth="1"/>
    <col min="12301" max="12547" width="9" style="9"/>
    <col min="12548" max="12548" width="2.265625" style="9" customWidth="1"/>
    <col min="12549" max="12549" width="24.265625" style="9" customWidth="1"/>
    <col min="12550" max="12550" width="4" style="9" customWidth="1"/>
    <col min="12551" max="12553" width="20.1328125" style="9" customWidth="1"/>
    <col min="12554" max="12554" width="3.1328125" style="9" customWidth="1"/>
    <col min="12555" max="12555" width="4.3984375" style="9" customWidth="1"/>
    <col min="12556" max="12556" width="2.46484375" style="9" customWidth="1"/>
    <col min="12557" max="12803" width="9" style="9"/>
    <col min="12804" max="12804" width="2.265625" style="9" customWidth="1"/>
    <col min="12805" max="12805" width="24.265625" style="9" customWidth="1"/>
    <col min="12806" max="12806" width="4" style="9" customWidth="1"/>
    <col min="12807" max="12809" width="20.1328125" style="9" customWidth="1"/>
    <col min="12810" max="12810" width="3.1328125" style="9" customWidth="1"/>
    <col min="12811" max="12811" width="4.3984375" style="9" customWidth="1"/>
    <col min="12812" max="12812" width="2.46484375" style="9" customWidth="1"/>
    <col min="12813" max="13059" width="9" style="9"/>
    <col min="13060" max="13060" width="2.265625" style="9" customWidth="1"/>
    <col min="13061" max="13061" width="24.265625" style="9" customWidth="1"/>
    <col min="13062" max="13062" width="4" style="9" customWidth="1"/>
    <col min="13063" max="13065" width="20.1328125" style="9" customWidth="1"/>
    <col min="13066" max="13066" width="3.1328125" style="9" customWidth="1"/>
    <col min="13067" max="13067" width="4.3984375" style="9" customWidth="1"/>
    <col min="13068" max="13068" width="2.46484375" style="9" customWidth="1"/>
    <col min="13069" max="13315" width="9" style="9"/>
    <col min="13316" max="13316" width="2.265625" style="9" customWidth="1"/>
    <col min="13317" max="13317" width="24.265625" style="9" customWidth="1"/>
    <col min="13318" max="13318" width="4" style="9" customWidth="1"/>
    <col min="13319" max="13321" width="20.1328125" style="9" customWidth="1"/>
    <col min="13322" max="13322" width="3.1328125" style="9" customWidth="1"/>
    <col min="13323" max="13323" width="4.3984375" style="9" customWidth="1"/>
    <col min="13324" max="13324" width="2.46484375" style="9" customWidth="1"/>
    <col min="13325" max="13571" width="9" style="9"/>
    <col min="13572" max="13572" width="2.265625" style="9" customWidth="1"/>
    <col min="13573" max="13573" width="24.265625" style="9" customWidth="1"/>
    <col min="13574" max="13574" width="4" style="9" customWidth="1"/>
    <col min="13575" max="13577" width="20.1328125" style="9" customWidth="1"/>
    <col min="13578" max="13578" width="3.1328125" style="9" customWidth="1"/>
    <col min="13579" max="13579" width="4.3984375" style="9" customWidth="1"/>
    <col min="13580" max="13580" width="2.46484375" style="9" customWidth="1"/>
    <col min="13581" max="13827" width="9" style="9"/>
    <col min="13828" max="13828" width="2.265625" style="9" customWidth="1"/>
    <col min="13829" max="13829" width="24.265625" style="9" customWidth="1"/>
    <col min="13830" max="13830" width="4" style="9" customWidth="1"/>
    <col min="13831" max="13833" width="20.1328125" style="9" customWidth="1"/>
    <col min="13834" max="13834" width="3.1328125" style="9" customWidth="1"/>
    <col min="13835" max="13835" width="4.3984375" style="9" customWidth="1"/>
    <col min="13836" max="13836" width="2.46484375" style="9" customWidth="1"/>
    <col min="13837" max="14083" width="9" style="9"/>
    <col min="14084" max="14084" width="2.265625" style="9" customWidth="1"/>
    <col min="14085" max="14085" width="24.265625" style="9" customWidth="1"/>
    <col min="14086" max="14086" width="4" style="9" customWidth="1"/>
    <col min="14087" max="14089" width="20.1328125" style="9" customWidth="1"/>
    <col min="14090" max="14090" width="3.1328125" style="9" customWidth="1"/>
    <col min="14091" max="14091" width="4.3984375" style="9" customWidth="1"/>
    <col min="14092" max="14092" width="2.46484375" style="9" customWidth="1"/>
    <col min="14093" max="14339" width="9" style="9"/>
    <col min="14340" max="14340" width="2.265625" style="9" customWidth="1"/>
    <col min="14341" max="14341" width="24.265625" style="9" customWidth="1"/>
    <col min="14342" max="14342" width="4" style="9" customWidth="1"/>
    <col min="14343" max="14345" width="20.1328125" style="9" customWidth="1"/>
    <col min="14346" max="14346" width="3.1328125" style="9" customWidth="1"/>
    <col min="14347" max="14347" width="4.3984375" style="9" customWidth="1"/>
    <col min="14348" max="14348" width="2.46484375" style="9" customWidth="1"/>
    <col min="14349" max="14595" width="9" style="9"/>
    <col min="14596" max="14596" width="2.265625" style="9" customWidth="1"/>
    <col min="14597" max="14597" width="24.265625" style="9" customWidth="1"/>
    <col min="14598" max="14598" width="4" style="9" customWidth="1"/>
    <col min="14599" max="14601" width="20.1328125" style="9" customWidth="1"/>
    <col min="14602" max="14602" width="3.1328125" style="9" customWidth="1"/>
    <col min="14603" max="14603" width="4.3984375" style="9" customWidth="1"/>
    <col min="14604" max="14604" width="2.46484375" style="9" customWidth="1"/>
    <col min="14605" max="14851" width="9" style="9"/>
    <col min="14852" max="14852" width="2.265625" style="9" customWidth="1"/>
    <col min="14853" max="14853" width="24.265625" style="9" customWidth="1"/>
    <col min="14854" max="14854" width="4" style="9" customWidth="1"/>
    <col min="14855" max="14857" width="20.1328125" style="9" customWidth="1"/>
    <col min="14858" max="14858" width="3.1328125" style="9" customWidth="1"/>
    <col min="14859" max="14859" width="4.3984375" style="9" customWidth="1"/>
    <col min="14860" max="14860" width="2.46484375" style="9" customWidth="1"/>
    <col min="14861" max="15107" width="9" style="9"/>
    <col min="15108" max="15108" width="2.265625" style="9" customWidth="1"/>
    <col min="15109" max="15109" width="24.265625" style="9" customWidth="1"/>
    <col min="15110" max="15110" width="4" style="9" customWidth="1"/>
    <col min="15111" max="15113" width="20.1328125" style="9" customWidth="1"/>
    <col min="15114" max="15114" width="3.1328125" style="9" customWidth="1"/>
    <col min="15115" max="15115" width="4.3984375" style="9" customWidth="1"/>
    <col min="15116" max="15116" width="2.46484375" style="9" customWidth="1"/>
    <col min="15117" max="15363" width="9" style="9"/>
    <col min="15364" max="15364" width="2.265625" style="9" customWidth="1"/>
    <col min="15365" max="15365" width="24.265625" style="9" customWidth="1"/>
    <col min="15366" max="15366" width="4" style="9" customWidth="1"/>
    <col min="15367" max="15369" width="20.1328125" style="9" customWidth="1"/>
    <col min="15370" max="15370" width="3.1328125" style="9" customWidth="1"/>
    <col min="15371" max="15371" width="4.3984375" style="9" customWidth="1"/>
    <col min="15372" max="15372" width="2.46484375" style="9" customWidth="1"/>
    <col min="15373" max="15619" width="9" style="9"/>
    <col min="15620" max="15620" width="2.265625" style="9" customWidth="1"/>
    <col min="15621" max="15621" width="24.265625" style="9" customWidth="1"/>
    <col min="15622" max="15622" width="4" style="9" customWidth="1"/>
    <col min="15623" max="15625" width="20.1328125" style="9" customWidth="1"/>
    <col min="15626" max="15626" width="3.1328125" style="9" customWidth="1"/>
    <col min="15627" max="15627" width="4.3984375" style="9" customWidth="1"/>
    <col min="15628" max="15628" width="2.46484375" style="9" customWidth="1"/>
    <col min="15629" max="15875" width="9" style="9"/>
    <col min="15876" max="15876" width="2.265625" style="9" customWidth="1"/>
    <col min="15877" max="15877" width="24.265625" style="9" customWidth="1"/>
    <col min="15878" max="15878" width="4" style="9" customWidth="1"/>
    <col min="15879" max="15881" width="20.1328125" style="9" customWidth="1"/>
    <col min="15882" max="15882" width="3.1328125" style="9" customWidth="1"/>
    <col min="15883" max="15883" width="4.3984375" style="9" customWidth="1"/>
    <col min="15884" max="15884" width="2.46484375" style="9" customWidth="1"/>
    <col min="15885" max="16131" width="9" style="9"/>
    <col min="16132" max="16132" width="2.265625" style="9" customWidth="1"/>
    <col min="16133" max="16133" width="24.265625" style="9" customWidth="1"/>
    <col min="16134" max="16134" width="4" style="9" customWidth="1"/>
    <col min="16135" max="16137" width="20.1328125" style="9" customWidth="1"/>
    <col min="16138" max="16138" width="3.1328125" style="9" customWidth="1"/>
    <col min="16139" max="16139" width="4.3984375" style="9" customWidth="1"/>
    <col min="16140" max="16140" width="2.46484375" style="9" customWidth="1"/>
    <col min="16141" max="16384" width="9" style="9"/>
  </cols>
  <sheetData>
    <row r="1" spans="1:12" ht="20.100000000000001" customHeight="1" x14ac:dyDescent="0.25">
      <c r="A1" s="395"/>
      <c r="B1" s="245"/>
      <c r="C1" s="245"/>
      <c r="D1" s="245"/>
      <c r="E1" s="245"/>
      <c r="F1" s="245"/>
      <c r="G1" s="245"/>
      <c r="H1" s="245"/>
      <c r="I1" s="245"/>
      <c r="J1" s="245"/>
      <c r="K1" s="245"/>
      <c r="L1" s="245"/>
    </row>
    <row r="2" spans="1:12" ht="20.100000000000001" customHeight="1" x14ac:dyDescent="0.25">
      <c r="A2" s="395"/>
      <c r="B2" s="687"/>
      <c r="C2" s="687"/>
      <c r="D2" s="687"/>
      <c r="E2" s="687"/>
      <c r="F2" s="687"/>
      <c r="G2" s="687"/>
      <c r="H2" s="687"/>
      <c r="I2" s="1635" t="s">
        <v>95</v>
      </c>
      <c r="J2" s="1635"/>
      <c r="K2" s="1635"/>
      <c r="L2" s="687"/>
    </row>
    <row r="3" spans="1:12" ht="20.100000000000001" customHeight="1" x14ac:dyDescent="0.25">
      <c r="A3" s="395"/>
      <c r="B3" s="687"/>
      <c r="C3" s="687"/>
      <c r="D3" s="687"/>
      <c r="E3" s="687"/>
      <c r="F3" s="687"/>
      <c r="G3" s="687"/>
      <c r="H3" s="687"/>
      <c r="I3" s="688"/>
      <c r="J3" s="688"/>
      <c r="K3" s="688"/>
      <c r="L3" s="687"/>
    </row>
    <row r="4" spans="1:12" ht="20.100000000000001" customHeight="1" x14ac:dyDescent="0.25">
      <c r="A4" s="1339" t="s">
        <v>551</v>
      </c>
      <c r="B4" s="1339"/>
      <c r="C4" s="1339"/>
      <c r="D4" s="1339"/>
      <c r="E4" s="1339"/>
      <c r="F4" s="1339"/>
      <c r="G4" s="1339"/>
      <c r="H4" s="1339"/>
      <c r="I4" s="1339"/>
      <c r="J4" s="1339"/>
      <c r="K4" s="1339"/>
      <c r="L4" s="687"/>
    </row>
    <row r="5" spans="1:12" ht="20.100000000000001" customHeight="1" x14ac:dyDescent="0.25">
      <c r="A5" s="244"/>
      <c r="B5" s="689"/>
      <c r="C5" s="689"/>
      <c r="D5" s="689"/>
      <c r="E5" s="689"/>
      <c r="F5" s="689"/>
      <c r="G5" s="689"/>
      <c r="H5" s="689"/>
      <c r="I5" s="689"/>
      <c r="J5" s="689"/>
      <c r="K5" s="689"/>
      <c r="L5" s="687"/>
    </row>
    <row r="6" spans="1:12" ht="30" customHeight="1" x14ac:dyDescent="0.25">
      <c r="A6" s="244"/>
      <c r="B6" s="690" t="s">
        <v>552</v>
      </c>
      <c r="C6" s="691"/>
      <c r="D6" s="692"/>
      <c r="E6" s="692"/>
      <c r="F6" s="692"/>
      <c r="G6" s="692"/>
      <c r="H6" s="692"/>
      <c r="I6" s="692"/>
      <c r="J6" s="692"/>
      <c r="K6" s="693"/>
      <c r="L6" s="687"/>
    </row>
    <row r="7" spans="1:12" ht="30" customHeight="1" x14ac:dyDescent="0.25">
      <c r="A7" s="245"/>
      <c r="B7" s="694" t="s">
        <v>260</v>
      </c>
      <c r="C7" s="1636" t="s">
        <v>31</v>
      </c>
      <c r="D7" s="1636"/>
      <c r="E7" s="1636"/>
      <c r="F7" s="1636"/>
      <c r="G7" s="1636"/>
      <c r="H7" s="1636"/>
      <c r="I7" s="1636"/>
      <c r="J7" s="1636"/>
      <c r="K7" s="1637"/>
      <c r="L7" s="687"/>
    </row>
    <row r="8" spans="1:12" ht="30" customHeight="1" x14ac:dyDescent="0.25">
      <c r="A8" s="245"/>
      <c r="B8" s="695" t="s">
        <v>553</v>
      </c>
      <c r="C8" s="1638" t="s">
        <v>554</v>
      </c>
      <c r="D8" s="1639"/>
      <c r="E8" s="1639"/>
      <c r="F8" s="1639"/>
      <c r="G8" s="1639"/>
      <c r="H8" s="1639"/>
      <c r="I8" s="1639"/>
      <c r="J8" s="1639"/>
      <c r="K8" s="1640"/>
      <c r="L8" s="687"/>
    </row>
    <row r="9" spans="1:12" ht="30" customHeight="1" x14ac:dyDescent="0.25">
      <c r="A9" s="245"/>
      <c r="B9" s="696" t="s">
        <v>555</v>
      </c>
      <c r="C9" s="1638" t="s">
        <v>761</v>
      </c>
      <c r="D9" s="1639"/>
      <c r="E9" s="1639"/>
      <c r="F9" s="1639"/>
      <c r="G9" s="1639"/>
      <c r="H9" s="1639"/>
      <c r="I9" s="1639"/>
      <c r="J9" s="1639"/>
      <c r="K9" s="1640"/>
      <c r="L9" s="687"/>
    </row>
    <row r="10" spans="1:12" ht="18.75" customHeight="1" x14ac:dyDescent="0.25">
      <c r="A10" s="245"/>
      <c r="B10" s="1632" t="s">
        <v>556</v>
      </c>
      <c r="C10" s="697"/>
      <c r="D10" s="687"/>
      <c r="E10" s="687"/>
      <c r="F10" s="687"/>
      <c r="G10" s="687"/>
      <c r="H10" s="687"/>
      <c r="I10" s="687"/>
      <c r="J10" s="687"/>
      <c r="K10" s="698"/>
      <c r="L10" s="687"/>
    </row>
    <row r="11" spans="1:12" ht="32.25" customHeight="1" x14ac:dyDescent="0.25">
      <c r="A11" s="245"/>
      <c r="B11" s="1632"/>
      <c r="C11" s="697"/>
      <c r="D11" s="1634" t="s">
        <v>33</v>
      </c>
      <c r="E11" s="1634"/>
      <c r="F11" s="699"/>
      <c r="G11" s="700"/>
      <c r="H11" s="700" t="s">
        <v>23</v>
      </c>
      <c r="I11" s="688"/>
      <c r="J11" s="688"/>
      <c r="K11" s="698"/>
      <c r="L11" s="687"/>
    </row>
    <row r="12" spans="1:12" ht="20.25" customHeight="1" x14ac:dyDescent="0.25">
      <c r="A12" s="245"/>
      <c r="B12" s="1633"/>
      <c r="C12" s="701"/>
      <c r="D12" s="702" t="s">
        <v>557</v>
      </c>
      <c r="E12" s="702"/>
      <c r="F12" s="703"/>
      <c r="G12" s="703"/>
      <c r="H12" s="703"/>
      <c r="I12" s="703"/>
      <c r="J12" s="703"/>
      <c r="K12" s="704"/>
      <c r="L12" s="687"/>
    </row>
    <row r="13" spans="1:12" ht="30" customHeight="1" x14ac:dyDescent="0.25">
      <c r="A13" s="245"/>
      <c r="B13" s="705" t="s">
        <v>558</v>
      </c>
      <c r="C13" s="1638" t="s">
        <v>559</v>
      </c>
      <c r="D13" s="1639"/>
      <c r="E13" s="1639"/>
      <c r="F13" s="1639"/>
      <c r="G13" s="1639"/>
      <c r="H13" s="1639"/>
      <c r="I13" s="1639"/>
      <c r="J13" s="1639"/>
      <c r="K13" s="1640"/>
      <c r="L13" s="687"/>
    </row>
    <row r="14" spans="1:12" ht="14.25" x14ac:dyDescent="0.25">
      <c r="A14" s="245"/>
      <c r="B14" s="1643" t="s">
        <v>560</v>
      </c>
      <c r="C14" s="1646" t="s">
        <v>762</v>
      </c>
      <c r="D14" s="1647"/>
      <c r="E14" s="1647"/>
      <c r="F14" s="1647"/>
      <c r="G14" s="1647"/>
      <c r="H14" s="1647"/>
      <c r="I14" s="1647"/>
      <c r="J14" s="1647"/>
      <c r="K14" s="1648"/>
      <c r="L14" s="687"/>
    </row>
    <row r="15" spans="1:12" ht="24.75" customHeight="1" thickBot="1" x14ac:dyDescent="0.3">
      <c r="A15" s="245"/>
      <c r="B15" s="1644"/>
      <c r="C15" s="706"/>
      <c r="D15" s="707" t="s">
        <v>763</v>
      </c>
      <c r="E15" s="707"/>
      <c r="F15" s="707"/>
      <c r="G15" s="707"/>
      <c r="H15" s="707"/>
      <c r="I15" s="707"/>
      <c r="J15" s="707"/>
      <c r="K15" s="708"/>
      <c r="L15" s="687"/>
    </row>
    <row r="16" spans="1:12" ht="24" customHeight="1" x14ac:dyDescent="0.25">
      <c r="A16" s="245"/>
      <c r="B16" s="1644"/>
      <c r="C16" s="706"/>
      <c r="D16" s="709"/>
      <c r="E16" s="1641" t="s">
        <v>561</v>
      </c>
      <c r="F16" s="1642"/>
      <c r="G16" s="710" t="s">
        <v>562</v>
      </c>
      <c r="H16" s="711"/>
      <c r="I16" s="1649" t="s">
        <v>764</v>
      </c>
      <c r="J16" s="1650"/>
      <c r="K16" s="708"/>
      <c r="L16" s="687"/>
    </row>
    <row r="17" spans="1:12" ht="24" customHeight="1" x14ac:dyDescent="0.25">
      <c r="A17" s="245"/>
      <c r="B17" s="1644"/>
      <c r="C17" s="706"/>
      <c r="D17" s="710" t="s">
        <v>765</v>
      </c>
      <c r="E17" s="712"/>
      <c r="F17" s="713" t="s">
        <v>23</v>
      </c>
      <c r="G17" s="712"/>
      <c r="H17" s="714" t="s">
        <v>23</v>
      </c>
      <c r="I17" s="715"/>
      <c r="J17" s="716" t="s">
        <v>23</v>
      </c>
      <c r="K17" s="708"/>
      <c r="L17" s="687"/>
    </row>
    <row r="18" spans="1:12" ht="24" customHeight="1" thickBot="1" x14ac:dyDescent="0.3">
      <c r="A18" s="245"/>
      <c r="B18" s="1644"/>
      <c r="C18" s="706"/>
      <c r="D18" s="717" t="s">
        <v>766</v>
      </c>
      <c r="E18" s="712" t="s">
        <v>767</v>
      </c>
      <c r="F18" s="718" t="s">
        <v>24</v>
      </c>
      <c r="G18" s="712" t="s">
        <v>768</v>
      </c>
      <c r="H18" s="719" t="s">
        <v>24</v>
      </c>
      <c r="I18" s="720" t="s">
        <v>769</v>
      </c>
      <c r="J18" s="721" t="s">
        <v>24</v>
      </c>
      <c r="K18" s="708"/>
      <c r="L18" s="687"/>
    </row>
    <row r="19" spans="1:12" ht="24.75" customHeight="1" thickBot="1" x14ac:dyDescent="0.3">
      <c r="A19" s="245"/>
      <c r="B19" s="1644"/>
      <c r="C19" s="706"/>
      <c r="D19" s="707" t="s">
        <v>770</v>
      </c>
      <c r="E19" s="707"/>
      <c r="F19" s="707"/>
      <c r="G19" s="722"/>
      <c r="H19" s="722"/>
      <c r="I19" s="722"/>
      <c r="J19" s="722"/>
      <c r="K19" s="708"/>
      <c r="L19" s="687"/>
    </row>
    <row r="20" spans="1:12" ht="24" customHeight="1" x14ac:dyDescent="0.25">
      <c r="A20" s="245"/>
      <c r="B20" s="1644"/>
      <c r="C20" s="706"/>
      <c r="D20" s="723"/>
      <c r="E20" s="724" t="s">
        <v>771</v>
      </c>
      <c r="F20" s="725"/>
      <c r="G20" s="726"/>
      <c r="H20" s="723"/>
      <c r="I20" s="727" t="s">
        <v>772</v>
      </c>
      <c r="J20" s="725"/>
      <c r="K20" s="708"/>
      <c r="L20" s="687"/>
    </row>
    <row r="21" spans="1:12" ht="24" customHeight="1" thickBot="1" x14ac:dyDescent="0.3">
      <c r="A21" s="245"/>
      <c r="B21" s="1644"/>
      <c r="C21" s="706"/>
      <c r="D21" s="728" t="s">
        <v>773</v>
      </c>
      <c r="E21" s="729" t="s">
        <v>774</v>
      </c>
      <c r="F21" s="721" t="s">
        <v>24</v>
      </c>
      <c r="G21" s="726"/>
      <c r="H21" s="728" t="s">
        <v>773</v>
      </c>
      <c r="I21" s="729" t="s">
        <v>775</v>
      </c>
      <c r="J21" s="721" t="s">
        <v>24</v>
      </c>
      <c r="K21" s="708"/>
      <c r="L21" s="687"/>
    </row>
    <row r="22" spans="1:12" ht="24" customHeight="1" thickBot="1" x14ac:dyDescent="0.3">
      <c r="A22" s="245"/>
      <c r="B22" s="1644"/>
      <c r="C22" s="697"/>
      <c r="D22" s="687" t="s">
        <v>776</v>
      </c>
      <c r="E22" s="730"/>
      <c r="F22" s="730"/>
      <c r="G22" s="730"/>
      <c r="H22" s="730"/>
      <c r="I22" s="730"/>
      <c r="J22" s="730"/>
      <c r="K22" s="698"/>
      <c r="L22" s="687"/>
    </row>
    <row r="23" spans="1:12" ht="29.25" customHeight="1" x14ac:dyDescent="0.25">
      <c r="A23" s="245"/>
      <c r="B23" s="1644"/>
      <c r="C23" s="697"/>
      <c r="D23" s="730"/>
      <c r="E23" s="730"/>
      <c r="F23" s="1651"/>
      <c r="G23" s="1652"/>
      <c r="H23" s="1653"/>
      <c r="I23" s="731" t="s">
        <v>563</v>
      </c>
      <c r="J23" s="732"/>
      <c r="K23" s="698"/>
      <c r="L23" s="687"/>
    </row>
    <row r="24" spans="1:12" ht="24" customHeight="1" x14ac:dyDescent="0.25">
      <c r="A24" s="245"/>
      <c r="B24" s="1644"/>
      <c r="C24" s="697"/>
      <c r="D24" s="730"/>
      <c r="E24" s="730"/>
      <c r="F24" s="1654" t="s">
        <v>777</v>
      </c>
      <c r="G24" s="1655"/>
      <c r="H24" s="1655"/>
      <c r="I24" s="733" t="s">
        <v>778</v>
      </c>
      <c r="J24" s="734" t="s">
        <v>23</v>
      </c>
      <c r="K24" s="698"/>
      <c r="L24" s="687"/>
    </row>
    <row r="25" spans="1:12" ht="24" customHeight="1" thickBot="1" x14ac:dyDescent="0.3">
      <c r="A25" s="245"/>
      <c r="B25" s="1644"/>
      <c r="C25" s="697"/>
      <c r="D25" s="735"/>
      <c r="E25" s="736"/>
      <c r="F25" s="1656" t="s">
        <v>779</v>
      </c>
      <c r="G25" s="1657"/>
      <c r="H25" s="1657"/>
      <c r="I25" s="737" t="s">
        <v>780</v>
      </c>
      <c r="J25" s="738" t="s">
        <v>24</v>
      </c>
      <c r="K25" s="698"/>
      <c r="L25" s="687"/>
    </row>
    <row r="26" spans="1:12" ht="24" customHeight="1" x14ac:dyDescent="0.25">
      <c r="A26" s="245"/>
      <c r="B26" s="1644"/>
      <c r="C26" s="697"/>
      <c r="D26" s="735"/>
      <c r="E26" s="736"/>
      <c r="F26" s="735"/>
      <c r="G26" s="736"/>
      <c r="H26" s="730"/>
      <c r="I26" s="730"/>
      <c r="J26" s="730"/>
      <c r="K26" s="698"/>
      <c r="L26" s="687"/>
    </row>
    <row r="27" spans="1:12" ht="15.75" customHeight="1" x14ac:dyDescent="0.25">
      <c r="A27" s="245"/>
      <c r="B27" s="1644"/>
      <c r="C27" s="1658" t="s">
        <v>781</v>
      </c>
      <c r="D27" s="1659"/>
      <c r="E27" s="1659"/>
      <c r="F27" s="1659"/>
      <c r="G27" s="1659"/>
      <c r="H27" s="1659"/>
      <c r="I27" s="1659"/>
      <c r="J27" s="1659"/>
      <c r="K27" s="1660"/>
      <c r="L27" s="687"/>
    </row>
    <row r="28" spans="1:12" ht="29.25" customHeight="1" thickBot="1" x14ac:dyDescent="0.3">
      <c r="A28" s="245"/>
      <c r="B28" s="1644"/>
      <c r="C28" s="697"/>
      <c r="D28" s="739"/>
      <c r="E28" s="730"/>
      <c r="F28" s="730"/>
      <c r="G28" s="730"/>
      <c r="H28" s="730"/>
      <c r="I28" s="730"/>
      <c r="J28" s="730"/>
      <c r="K28" s="698"/>
      <c r="L28" s="687"/>
    </row>
    <row r="29" spans="1:12" ht="29.25" customHeight="1" x14ac:dyDescent="0.25">
      <c r="A29" s="245"/>
      <c r="B29" s="1644"/>
      <c r="C29" s="697"/>
      <c r="D29" s="687"/>
      <c r="E29" s="687"/>
      <c r="F29" s="1651"/>
      <c r="G29" s="1652"/>
      <c r="H29" s="1653"/>
      <c r="I29" s="731" t="s">
        <v>563</v>
      </c>
      <c r="J29" s="732"/>
      <c r="K29" s="698"/>
      <c r="L29" s="687"/>
    </row>
    <row r="30" spans="1:12" ht="29.25" customHeight="1" x14ac:dyDescent="0.25">
      <c r="A30" s="245"/>
      <c r="B30" s="1644"/>
      <c r="C30" s="697"/>
      <c r="D30" s="740"/>
      <c r="E30" s="740"/>
      <c r="F30" s="1654" t="s">
        <v>777</v>
      </c>
      <c r="G30" s="1655"/>
      <c r="H30" s="1655"/>
      <c r="I30" s="733" t="s">
        <v>782</v>
      </c>
      <c r="J30" s="734" t="s">
        <v>23</v>
      </c>
      <c r="K30" s="698"/>
      <c r="L30" s="687"/>
    </row>
    <row r="31" spans="1:12" ht="29.25" customHeight="1" thickBot="1" x14ac:dyDescent="0.3">
      <c r="A31" s="245"/>
      <c r="B31" s="1644"/>
      <c r="C31" s="697"/>
      <c r="D31" s="735"/>
      <c r="E31" s="735"/>
      <c r="F31" s="1656" t="s">
        <v>779</v>
      </c>
      <c r="G31" s="1657"/>
      <c r="H31" s="1657"/>
      <c r="I31" s="741"/>
      <c r="J31" s="738" t="s">
        <v>24</v>
      </c>
      <c r="K31" s="698"/>
      <c r="L31" s="687"/>
    </row>
    <row r="32" spans="1:12" ht="29.25" customHeight="1" x14ac:dyDescent="0.25">
      <c r="A32" s="245"/>
      <c r="B32" s="1644"/>
      <c r="C32" s="697"/>
      <c r="D32" s="735"/>
      <c r="E32" s="687"/>
      <c r="F32" s="730"/>
      <c r="G32" s="687"/>
      <c r="H32" s="730"/>
      <c r="I32" s="687"/>
      <c r="J32" s="730"/>
      <c r="K32" s="698"/>
      <c r="L32" s="687"/>
    </row>
    <row r="33" spans="1:12" ht="29.25" customHeight="1" x14ac:dyDescent="0.25">
      <c r="A33" s="245"/>
      <c r="B33" s="1644"/>
      <c r="C33" s="1662" t="s">
        <v>783</v>
      </c>
      <c r="D33" s="1659"/>
      <c r="E33" s="1659"/>
      <c r="F33" s="1659"/>
      <c r="G33" s="1659"/>
      <c r="H33" s="1659"/>
      <c r="I33" s="1659"/>
      <c r="J33" s="1659"/>
      <c r="K33" s="1660"/>
      <c r="L33" s="687"/>
    </row>
    <row r="34" spans="1:12" ht="14.65" thickBot="1" x14ac:dyDescent="0.3">
      <c r="A34" s="245"/>
      <c r="B34" s="1644"/>
      <c r="C34" s="742"/>
      <c r="D34" s="740"/>
      <c r="E34" s="740"/>
      <c r="F34" s="740"/>
      <c r="G34" s="740"/>
      <c r="H34" s="740"/>
      <c r="I34" s="740"/>
      <c r="J34" s="740"/>
      <c r="K34" s="743"/>
      <c r="L34" s="687"/>
    </row>
    <row r="35" spans="1:12" ht="19.149999999999999" thickBot="1" x14ac:dyDescent="0.3">
      <c r="A35" s="245"/>
      <c r="B35" s="1644"/>
      <c r="C35" s="744"/>
      <c r="D35" s="745" t="s">
        <v>784</v>
      </c>
      <c r="E35" s="1663" t="s">
        <v>785</v>
      </c>
      <c r="F35" s="1663"/>
      <c r="G35" s="1663"/>
      <c r="H35" s="1663"/>
      <c r="I35" s="1663"/>
      <c r="J35" s="1664"/>
      <c r="K35" s="743"/>
      <c r="L35" s="687"/>
    </row>
    <row r="36" spans="1:12" ht="17.25" customHeight="1" thickBot="1" x14ac:dyDescent="0.3">
      <c r="A36" s="245"/>
      <c r="B36" s="1644"/>
      <c r="C36" s="697"/>
      <c r="D36" s="746" t="s">
        <v>786</v>
      </c>
      <c r="E36" s="1665" t="s">
        <v>787</v>
      </c>
      <c r="F36" s="1665"/>
      <c r="G36" s="1665"/>
      <c r="H36" s="1665"/>
      <c r="I36" s="1665"/>
      <c r="J36" s="1666"/>
      <c r="K36" s="743"/>
      <c r="L36" s="687"/>
    </row>
    <row r="37" spans="1:12" ht="17.25" customHeight="1" x14ac:dyDescent="0.25">
      <c r="A37" s="245"/>
      <c r="B37" s="1645"/>
      <c r="C37" s="701"/>
      <c r="D37" s="703"/>
      <c r="E37" s="703"/>
      <c r="F37" s="703"/>
      <c r="G37" s="703"/>
      <c r="H37" s="703"/>
      <c r="I37" s="703"/>
      <c r="J37" s="703"/>
      <c r="K37" s="704"/>
      <c r="L37" s="687"/>
    </row>
    <row r="38" spans="1:12" ht="17.25" customHeight="1" x14ac:dyDescent="0.25">
      <c r="A38" s="245"/>
      <c r="B38" s="747"/>
      <c r="C38" s="747"/>
      <c r="D38" s="747"/>
      <c r="E38" s="747"/>
      <c r="F38" s="747"/>
      <c r="G38" s="747"/>
      <c r="H38" s="747"/>
      <c r="I38" s="747"/>
      <c r="J38" s="747"/>
      <c r="K38" s="747"/>
      <c r="L38" s="687"/>
    </row>
    <row r="39" spans="1:12" ht="17.25" customHeight="1" x14ac:dyDescent="0.25">
      <c r="A39" s="245"/>
      <c r="B39" s="1661" t="s">
        <v>788</v>
      </c>
      <c r="C39" s="1661"/>
      <c r="D39" s="1661"/>
      <c r="E39" s="1661"/>
      <c r="F39" s="1661"/>
      <c r="G39" s="1661"/>
      <c r="H39" s="1661"/>
      <c r="I39" s="1661"/>
      <c r="J39" s="1661"/>
      <c r="K39" s="1661"/>
      <c r="L39" s="687"/>
    </row>
    <row r="40" spans="1:12" ht="17.25" customHeight="1" x14ac:dyDescent="0.25">
      <c r="A40" s="245"/>
      <c r="B40" s="1661"/>
      <c r="C40" s="1661"/>
      <c r="D40" s="1661"/>
      <c r="E40" s="1661"/>
      <c r="F40" s="1661"/>
      <c r="G40" s="1661"/>
      <c r="H40" s="1661"/>
      <c r="I40" s="1661"/>
      <c r="J40" s="1661"/>
      <c r="K40" s="1661"/>
      <c r="L40" s="687"/>
    </row>
    <row r="41" spans="1:12" ht="17.25" customHeight="1" x14ac:dyDescent="0.25">
      <c r="A41" s="245"/>
      <c r="B41" s="1661"/>
      <c r="C41" s="1661"/>
      <c r="D41" s="1661"/>
      <c r="E41" s="1661"/>
      <c r="F41" s="1661"/>
      <c r="G41" s="1661"/>
      <c r="H41" s="1661"/>
      <c r="I41" s="1661"/>
      <c r="J41" s="1661"/>
      <c r="K41" s="1661"/>
      <c r="L41" s="687"/>
    </row>
    <row r="42" spans="1:12" x14ac:dyDescent="0.25">
      <c r="B42" s="1661"/>
      <c r="C42" s="1661"/>
      <c r="D42" s="1661"/>
      <c r="E42" s="1661"/>
      <c r="F42" s="1661"/>
      <c r="G42" s="1661"/>
      <c r="H42" s="1661"/>
      <c r="I42" s="1661"/>
      <c r="J42" s="1661"/>
      <c r="K42" s="1661"/>
      <c r="L42" s="687"/>
    </row>
    <row r="43" spans="1:12" x14ac:dyDescent="0.25">
      <c r="B43" s="1661"/>
      <c r="C43" s="1661"/>
      <c r="D43" s="1661"/>
      <c r="E43" s="1661"/>
      <c r="F43" s="1661"/>
      <c r="G43" s="1661"/>
      <c r="H43" s="1661"/>
      <c r="I43" s="1661"/>
      <c r="J43" s="1661"/>
      <c r="K43" s="1661"/>
      <c r="L43" s="687"/>
    </row>
    <row r="44" spans="1:12" x14ac:dyDescent="0.25">
      <c r="B44" s="1661"/>
      <c r="C44" s="1661"/>
      <c r="D44" s="1661"/>
      <c r="E44" s="1661"/>
      <c r="F44" s="1661"/>
      <c r="G44" s="1661"/>
      <c r="H44" s="1661"/>
      <c r="I44" s="1661"/>
      <c r="J44" s="1661"/>
      <c r="K44" s="1661"/>
      <c r="L44" s="687"/>
    </row>
    <row r="45" spans="1:12" x14ac:dyDescent="0.25">
      <c r="B45" s="748"/>
      <c r="C45" s="748"/>
      <c r="D45" s="748"/>
      <c r="E45" s="748"/>
      <c r="F45" s="748"/>
      <c r="G45" s="748"/>
      <c r="H45" s="748"/>
      <c r="I45" s="748"/>
      <c r="J45" s="748"/>
      <c r="K45" s="748"/>
      <c r="L45" s="245"/>
    </row>
    <row r="49" spans="2:2" x14ac:dyDescent="0.25">
      <c r="B49" s="19"/>
    </row>
    <row r="50" spans="2:2" x14ac:dyDescent="0.25">
      <c r="B50" s="18"/>
    </row>
    <row r="51" spans="2:2" x14ac:dyDescent="0.25">
      <c r="B51" s="18"/>
    </row>
    <row r="52" spans="2:2" x14ac:dyDescent="0.25">
      <c r="B52" s="18"/>
    </row>
    <row r="53" spans="2:2" x14ac:dyDescent="0.25">
      <c r="B53" s="18"/>
    </row>
    <row r="54" spans="2:2" x14ac:dyDescent="0.25">
      <c r="B54" s="18"/>
    </row>
  </sheetData>
  <mergeCells count="23">
    <mergeCell ref="B39:K44"/>
    <mergeCell ref="F30:H30"/>
    <mergeCell ref="F31:H31"/>
    <mergeCell ref="C33:K33"/>
    <mergeCell ref="E35:J35"/>
    <mergeCell ref="E36:J36"/>
    <mergeCell ref="C13:K13"/>
    <mergeCell ref="E16:F16"/>
    <mergeCell ref="B14:B37"/>
    <mergeCell ref="C14:K14"/>
    <mergeCell ref="I16:J16"/>
    <mergeCell ref="F23:H23"/>
    <mergeCell ref="F24:H24"/>
    <mergeCell ref="F25:H25"/>
    <mergeCell ref="C27:K27"/>
    <mergeCell ref="F29:H29"/>
    <mergeCell ref="B10:B12"/>
    <mergeCell ref="D11:E11"/>
    <mergeCell ref="I2:K2"/>
    <mergeCell ref="A4:K4"/>
    <mergeCell ref="C7:K7"/>
    <mergeCell ref="C8:K8"/>
    <mergeCell ref="C9:K9"/>
  </mergeCells>
  <phoneticPr fontId="2"/>
  <pageMargins left="0.7" right="0.7" top="0.75" bottom="0.75" header="0.3" footer="0.3"/>
  <pageSetup paperSize="9" scale="72" orientation="portrait" verticalDpi="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sheetPr>
  <dimension ref="B1:DH88"/>
  <sheetViews>
    <sheetView view="pageBreakPreview" topLeftCell="A10" zoomScale="60" zoomScaleNormal="70" workbookViewId="0">
      <selection activeCell="C3" sqref="C3"/>
    </sheetView>
  </sheetViews>
  <sheetFormatPr defaultColWidth="9" defaultRowHeight="21" customHeight="1" x14ac:dyDescent="0.25"/>
  <cols>
    <col min="1" max="1" width="3.73046875" style="1" customWidth="1"/>
    <col min="2" max="2" width="3" style="1" customWidth="1"/>
    <col min="3" max="3" width="5.3984375" style="1" customWidth="1"/>
    <col min="4" max="7" width="3.46484375" style="408" customWidth="1"/>
    <col min="8" max="64" width="3.46484375" style="1" customWidth="1"/>
    <col min="65" max="65" width="3.3984375" style="1" customWidth="1"/>
    <col min="66" max="68" width="3.265625" style="1" customWidth="1"/>
    <col min="69" max="76" width="3.3984375" style="1" customWidth="1"/>
    <col min="77" max="78" width="7.59765625" style="1" customWidth="1"/>
    <col min="79" max="80" width="2.59765625" style="1" customWidth="1"/>
    <col min="81" max="16384" width="9" style="1"/>
  </cols>
  <sheetData>
    <row r="1" spans="2:112" ht="21" customHeight="1" x14ac:dyDescent="0.25">
      <c r="B1" s="408"/>
      <c r="C1" s="408"/>
      <c r="G1" s="1"/>
      <c r="W1" s="1" t="s">
        <v>564</v>
      </c>
      <c r="AK1" s="311"/>
      <c r="AO1" s="409"/>
      <c r="AZ1" s="409"/>
      <c r="BA1" s="409"/>
      <c r="BB1" s="409"/>
      <c r="BC1" s="409"/>
      <c r="BD1" s="409"/>
      <c r="BE1" s="409"/>
      <c r="BF1" s="409"/>
      <c r="BG1" s="409"/>
      <c r="BH1" s="409"/>
      <c r="BI1" s="409"/>
      <c r="BJ1" s="409"/>
      <c r="BK1" s="409"/>
      <c r="BL1" s="409"/>
      <c r="BM1" s="409"/>
      <c r="BN1" s="409"/>
      <c r="BO1" s="409"/>
      <c r="BP1" s="409"/>
      <c r="BQ1" s="409"/>
      <c r="BR1" s="409"/>
      <c r="BS1" s="311"/>
      <c r="BT1" s="311"/>
      <c r="BU1" s="311"/>
      <c r="BV1" s="311"/>
      <c r="BW1" s="311"/>
      <c r="BX1" s="311"/>
      <c r="BY1" s="311"/>
      <c r="BZ1" s="311"/>
      <c r="CA1" s="311"/>
      <c r="CB1" s="311"/>
      <c r="CC1" s="311"/>
      <c r="CD1" s="311"/>
      <c r="CE1" s="311"/>
    </row>
    <row r="2" spans="2:112" ht="21" customHeight="1" x14ac:dyDescent="0.25">
      <c r="B2" s="408"/>
      <c r="C2" s="408"/>
      <c r="G2" s="1"/>
      <c r="Y2" s="1">
        <v>-1</v>
      </c>
      <c r="AO2" s="1678" t="s">
        <v>565</v>
      </c>
      <c r="AP2" s="1678"/>
      <c r="AQ2" s="1678"/>
      <c r="AR2" s="1678"/>
      <c r="AS2" s="1678"/>
      <c r="AT2" s="1678"/>
      <c r="AU2" s="1678"/>
      <c r="AV2" s="1678"/>
      <c r="AW2" s="1679"/>
      <c r="AX2" s="1680"/>
      <c r="AY2" s="1680"/>
      <c r="AZ2" s="1680"/>
      <c r="BA2" s="1680"/>
      <c r="BB2" s="1680"/>
      <c r="BC2" s="1680"/>
      <c r="BD2" s="1680"/>
      <c r="BE2" s="1680"/>
      <c r="BF2" s="1680"/>
      <c r="BG2" s="1680"/>
      <c r="BH2" s="1680"/>
      <c r="BI2" s="1680"/>
      <c r="BJ2" s="1680"/>
      <c r="BK2" s="1680"/>
      <c r="BL2" s="1680"/>
      <c r="BM2" s="1680"/>
      <c r="BN2" s="1680"/>
      <c r="BO2" s="1680"/>
      <c r="BP2" s="1680"/>
      <c r="BQ2" s="1680"/>
      <c r="BR2" s="1681"/>
      <c r="BS2" s="410"/>
      <c r="BT2" s="410"/>
      <c r="BU2" s="410"/>
      <c r="BV2" s="410"/>
      <c r="BW2" s="410"/>
      <c r="BX2" s="410"/>
      <c r="BY2" s="410"/>
      <c r="CA2" s="410"/>
      <c r="CB2" s="410"/>
      <c r="CC2" s="410"/>
      <c r="CD2" s="410"/>
      <c r="CE2" s="410"/>
    </row>
    <row r="3" spans="2:112" ht="21" customHeight="1" x14ac:dyDescent="0.25">
      <c r="B3" s="408"/>
      <c r="C3" s="408"/>
      <c r="G3" s="1"/>
      <c r="AO3" s="1678" t="s">
        <v>430</v>
      </c>
      <c r="AP3" s="1678"/>
      <c r="AQ3" s="1678"/>
      <c r="AR3" s="1678"/>
      <c r="AS3" s="1678"/>
      <c r="AT3" s="1678"/>
      <c r="AU3" s="1678"/>
      <c r="AV3" s="1678"/>
      <c r="AW3" s="1682"/>
      <c r="AX3" s="1682"/>
      <c r="AY3" s="1682"/>
      <c r="AZ3" s="1682"/>
      <c r="BA3" s="1682"/>
      <c r="BB3" s="1682"/>
      <c r="BC3" s="1682"/>
      <c r="BD3" s="1682"/>
      <c r="BE3" s="1682"/>
      <c r="BF3" s="1682"/>
      <c r="BG3" s="1682"/>
      <c r="BH3" s="1682"/>
      <c r="BI3" s="1682"/>
      <c r="BJ3" s="1682"/>
      <c r="BK3" s="1683" t="s">
        <v>431</v>
      </c>
      <c r="BL3" s="1684"/>
      <c r="BM3" s="1684"/>
      <c r="BN3" s="1685"/>
      <c r="BO3" s="1686"/>
      <c r="BP3" s="1687"/>
      <c r="BQ3" s="1687"/>
      <c r="BR3" s="1688"/>
      <c r="BS3" s="410"/>
      <c r="BT3" s="410"/>
      <c r="BU3" s="410"/>
      <c r="BV3" s="410"/>
      <c r="BW3" s="410"/>
      <c r="BX3" s="410"/>
      <c r="BY3" s="410"/>
      <c r="CA3" s="410"/>
      <c r="CB3" s="410"/>
      <c r="CC3" s="410"/>
      <c r="CD3" s="410"/>
      <c r="CE3" s="410"/>
    </row>
    <row r="4" spans="2:112" ht="21" customHeight="1" x14ac:dyDescent="0.25">
      <c r="B4" s="408"/>
      <c r="C4" s="411"/>
      <c r="D4" s="1675" t="s">
        <v>566</v>
      </c>
      <c r="E4" s="1675"/>
      <c r="F4" s="1675"/>
      <c r="G4" s="1675"/>
      <c r="H4" s="1675"/>
      <c r="I4" s="1675"/>
      <c r="J4" s="1675"/>
      <c r="K4" s="412"/>
      <c r="L4" s="412"/>
      <c r="M4" s="413"/>
      <c r="N4" s="413"/>
      <c r="O4" s="413"/>
      <c r="P4" s="413"/>
      <c r="Q4" s="413"/>
      <c r="R4" s="413"/>
      <c r="S4" s="413"/>
      <c r="T4" s="413"/>
      <c r="U4" s="414"/>
      <c r="V4" s="415"/>
      <c r="W4" s="416"/>
      <c r="X4" s="417"/>
      <c r="Y4" s="417"/>
      <c r="Z4" s="418" t="s">
        <v>32</v>
      </c>
      <c r="AA4" s="419"/>
      <c r="CA4" s="1667"/>
      <c r="CB4" s="1667"/>
      <c r="CC4" s="1667"/>
      <c r="CD4" s="1667"/>
      <c r="CE4" s="1667"/>
      <c r="CF4" s="1667"/>
      <c r="CG4" s="1667"/>
      <c r="CH4" s="1668"/>
      <c r="CI4" s="1668"/>
      <c r="CJ4" s="1668"/>
      <c r="CK4" s="1668"/>
      <c r="CL4" s="1667"/>
      <c r="CM4" s="1667"/>
      <c r="CN4" s="1667"/>
      <c r="CO4" s="1667"/>
      <c r="CP4" s="1667"/>
      <c r="CQ4" s="1667"/>
      <c r="CR4" s="1667"/>
      <c r="CS4" s="1667"/>
      <c r="CT4" s="1667"/>
      <c r="CU4" s="1667"/>
      <c r="CV4" s="1667"/>
      <c r="CW4" s="1667"/>
      <c r="CX4" s="1667"/>
      <c r="CY4" s="1667"/>
      <c r="CZ4" s="1667"/>
      <c r="DA4" s="1667"/>
      <c r="DB4" s="1667"/>
      <c r="DC4" s="1667"/>
      <c r="DD4" s="1667"/>
      <c r="DE4" s="1667"/>
      <c r="DF4" s="1667"/>
      <c r="DG4" s="1667"/>
      <c r="DH4" s="1667"/>
    </row>
    <row r="5" spans="2:112" ht="27.75" customHeight="1" x14ac:dyDescent="0.25">
      <c r="B5" s="408"/>
      <c r="C5" s="411"/>
      <c r="D5" s="1689"/>
      <c r="E5" s="1689"/>
      <c r="F5" s="1689"/>
      <c r="G5" s="1669" t="s">
        <v>567</v>
      </c>
      <c r="H5" s="1669"/>
      <c r="I5" s="1669"/>
      <c r="J5" s="1669"/>
      <c r="K5" s="1669"/>
      <c r="L5" s="1669"/>
      <c r="M5" s="1669"/>
      <c r="N5" s="1669"/>
      <c r="O5" s="1669"/>
      <c r="P5" s="1669"/>
      <c r="Q5" s="1669"/>
      <c r="R5" s="1669"/>
      <c r="S5" s="1669"/>
      <c r="T5" s="1670"/>
      <c r="U5" s="414"/>
      <c r="V5" s="414"/>
      <c r="W5" s="416"/>
      <c r="X5" s="417"/>
      <c r="Y5" s="417"/>
      <c r="Z5" s="1671"/>
      <c r="AA5" s="1669"/>
      <c r="AB5" s="1669"/>
      <c r="AC5" s="1669"/>
      <c r="AD5" s="1669"/>
      <c r="AE5" s="1669"/>
      <c r="AF5" s="1670"/>
      <c r="AG5" s="1672" t="s">
        <v>568</v>
      </c>
      <c r="AH5" s="1673"/>
      <c r="AI5" s="1673"/>
      <c r="AJ5" s="1674"/>
      <c r="AK5" s="1671" t="s">
        <v>569</v>
      </c>
      <c r="AL5" s="1669"/>
      <c r="AM5" s="1669"/>
      <c r="AN5" s="1670"/>
      <c r="AO5" s="1671" t="s">
        <v>570</v>
      </c>
      <c r="AP5" s="1669"/>
      <c r="AQ5" s="1669"/>
      <c r="AR5" s="1670"/>
      <c r="AS5" s="1671" t="s">
        <v>571</v>
      </c>
      <c r="AT5" s="1669"/>
      <c r="AU5" s="1669"/>
      <c r="AV5" s="1670"/>
      <c r="AW5" s="1671" t="s">
        <v>572</v>
      </c>
      <c r="AX5" s="1669"/>
      <c r="AY5" s="1669"/>
      <c r="AZ5" s="1670"/>
      <c r="BA5" s="1671" t="s">
        <v>573</v>
      </c>
      <c r="BB5" s="1669"/>
      <c r="BC5" s="1669"/>
      <c r="BD5" s="1670"/>
      <c r="BE5" s="1671" t="s">
        <v>70</v>
      </c>
      <c r="BF5" s="1669"/>
      <c r="BG5" s="1670"/>
      <c r="BK5" s="611"/>
      <c r="BL5" s="611"/>
      <c r="BM5" s="611"/>
      <c r="BN5" s="611"/>
      <c r="BO5" s="620"/>
      <c r="BP5" s="613"/>
      <c r="BQ5" s="420"/>
      <c r="BR5" s="420"/>
      <c r="BS5" s="420"/>
      <c r="CA5" s="1668"/>
      <c r="CB5" s="1668"/>
      <c r="CC5" s="1668"/>
      <c r="CD5" s="1668"/>
      <c r="CE5" s="1668"/>
      <c r="CF5" s="1668"/>
      <c r="CG5" s="1668"/>
      <c r="CH5" s="1676"/>
      <c r="CI5" s="1676"/>
      <c r="CJ5" s="1676"/>
      <c r="CK5" s="1676"/>
      <c r="CL5" s="1676"/>
      <c r="CM5" s="1676"/>
      <c r="CN5" s="1676"/>
      <c r="CO5" s="1676"/>
      <c r="CP5" s="1676"/>
      <c r="CQ5" s="1676"/>
      <c r="CR5" s="1676"/>
      <c r="CS5" s="1676"/>
      <c r="CT5" s="1676"/>
      <c r="CU5" s="1676"/>
      <c r="CV5" s="1676"/>
      <c r="CW5" s="1676"/>
      <c r="CX5" s="1676"/>
      <c r="CY5" s="1676"/>
      <c r="CZ5" s="1676"/>
      <c r="DA5" s="1676"/>
      <c r="DB5" s="1676"/>
      <c r="DC5" s="1676"/>
      <c r="DD5" s="1676"/>
      <c r="DE5" s="1676"/>
      <c r="DF5" s="1677"/>
      <c r="DG5" s="1677"/>
      <c r="DH5" s="1677"/>
    </row>
    <row r="6" spans="2:112" ht="21" customHeight="1" x14ac:dyDescent="0.25">
      <c r="B6" s="408"/>
      <c r="C6" s="411"/>
      <c r="D6" s="1689"/>
      <c r="E6" s="1689"/>
      <c r="F6" s="1689"/>
      <c r="G6" s="1669" t="s">
        <v>574</v>
      </c>
      <c r="H6" s="1669"/>
      <c r="I6" s="1669"/>
      <c r="J6" s="1669"/>
      <c r="K6" s="1669"/>
      <c r="L6" s="1669"/>
      <c r="M6" s="1669"/>
      <c r="N6" s="1669"/>
      <c r="O6" s="1669"/>
      <c r="P6" s="1669"/>
      <c r="Q6" s="1669"/>
      <c r="R6" s="1669"/>
      <c r="S6" s="1669"/>
      <c r="T6" s="1670"/>
      <c r="U6" s="414"/>
      <c r="V6" s="414"/>
      <c r="W6" s="416"/>
      <c r="X6" s="417"/>
      <c r="Y6" s="417"/>
      <c r="Z6" s="1690" t="s">
        <v>575</v>
      </c>
      <c r="AA6" s="1691"/>
      <c r="AB6" s="1691"/>
      <c r="AC6" s="1691"/>
      <c r="AD6" s="1691"/>
      <c r="AE6" s="1691"/>
      <c r="AF6" s="1692"/>
      <c r="AG6" s="1693"/>
      <c r="AH6" s="1694"/>
      <c r="AI6" s="1694"/>
      <c r="AJ6" s="1695"/>
      <c r="AK6" s="1693"/>
      <c r="AL6" s="1694"/>
      <c r="AM6" s="1694"/>
      <c r="AN6" s="1695"/>
      <c r="AO6" s="1693"/>
      <c r="AP6" s="1694"/>
      <c r="AQ6" s="1694"/>
      <c r="AR6" s="1695"/>
      <c r="AS6" s="1693"/>
      <c r="AT6" s="1694"/>
      <c r="AU6" s="1694"/>
      <c r="AV6" s="1695"/>
      <c r="AW6" s="1693"/>
      <c r="AX6" s="1694"/>
      <c r="AY6" s="1694"/>
      <c r="AZ6" s="1695"/>
      <c r="BA6" s="1693"/>
      <c r="BB6" s="1694"/>
      <c r="BC6" s="1694"/>
      <c r="BD6" s="1695"/>
      <c r="BE6" s="1697">
        <f>SUM(AG6:BD6)</f>
        <v>0</v>
      </c>
      <c r="BF6" s="1698"/>
      <c r="BG6" s="1699"/>
      <c r="BL6" s="421"/>
      <c r="BM6" s="421"/>
      <c r="BN6" s="421"/>
      <c r="BW6" s="422"/>
      <c r="CC6" s="421"/>
      <c r="CD6" s="421"/>
      <c r="CE6" s="421"/>
      <c r="CL6" s="1696"/>
      <c r="CM6" s="1696"/>
      <c r="CN6" s="1696"/>
      <c r="CO6" s="1696"/>
      <c r="CP6" s="1696"/>
      <c r="CQ6" s="1696"/>
      <c r="CR6" s="1696"/>
      <c r="CS6" s="1696"/>
      <c r="CT6" s="1676"/>
      <c r="CU6" s="1676"/>
      <c r="CV6" s="1676"/>
      <c r="CW6" s="1676"/>
      <c r="CX6" s="1676"/>
      <c r="CY6" s="1676"/>
      <c r="CZ6" s="1676"/>
      <c r="DA6" s="1676"/>
      <c r="DB6" s="1676"/>
      <c r="DC6" s="1676"/>
      <c r="DD6" s="1676"/>
      <c r="DE6" s="1676"/>
      <c r="DF6" s="1677"/>
      <c r="DG6" s="1677"/>
      <c r="DH6" s="1677"/>
    </row>
    <row r="7" spans="2:112" ht="21" customHeight="1" x14ac:dyDescent="0.25">
      <c r="B7" s="408"/>
      <c r="C7" s="411"/>
      <c r="D7" s="1689"/>
      <c r="E7" s="1689"/>
      <c r="F7" s="1689"/>
      <c r="G7" s="1669" t="s">
        <v>576</v>
      </c>
      <c r="H7" s="1669"/>
      <c r="I7" s="1669"/>
      <c r="J7" s="1669"/>
      <c r="K7" s="1669"/>
      <c r="L7" s="1669"/>
      <c r="M7" s="1669"/>
      <c r="N7" s="1669"/>
      <c r="O7" s="1669"/>
      <c r="P7" s="1669"/>
      <c r="Q7" s="1669"/>
      <c r="R7" s="1669"/>
      <c r="S7" s="1669"/>
      <c r="T7" s="1670"/>
      <c r="U7" s="423"/>
      <c r="V7" s="414"/>
      <c r="W7" s="416"/>
      <c r="X7" s="417"/>
      <c r="Y7" s="417"/>
      <c r="Z7" s="424" t="s">
        <v>577</v>
      </c>
      <c r="AA7" s="1672" t="s">
        <v>578</v>
      </c>
      <c r="AB7" s="1673"/>
      <c r="AC7" s="1673"/>
      <c r="AD7" s="1673"/>
      <c r="AE7" s="1673"/>
      <c r="AF7" s="1674"/>
      <c r="AG7" s="1700"/>
      <c r="AH7" s="1701"/>
      <c r="AI7" s="1701"/>
      <c r="AJ7" s="1702"/>
      <c r="AK7" s="1700"/>
      <c r="AL7" s="1701"/>
      <c r="AM7" s="1701"/>
      <c r="AN7" s="1702"/>
      <c r="AO7" s="1700"/>
      <c r="AP7" s="1701"/>
      <c r="AQ7" s="1701"/>
      <c r="AR7" s="1702"/>
      <c r="AS7" s="1693"/>
      <c r="AT7" s="1694"/>
      <c r="AU7" s="1694"/>
      <c r="AV7" s="1695"/>
      <c r="AW7" s="1693"/>
      <c r="AX7" s="1694"/>
      <c r="AY7" s="1694"/>
      <c r="AZ7" s="1695"/>
      <c r="BA7" s="1693"/>
      <c r="BB7" s="1694"/>
      <c r="BC7" s="1694"/>
      <c r="BD7" s="1695"/>
      <c r="BE7" s="1697">
        <f>SUM(AG7:BD7)</f>
        <v>0</v>
      </c>
      <c r="BF7" s="1698"/>
      <c r="BG7" s="1699"/>
      <c r="CB7" s="1667"/>
      <c r="CC7" s="1667"/>
      <c r="CD7" s="1667"/>
      <c r="CE7" s="1667"/>
      <c r="CF7" s="1667"/>
      <c r="CG7" s="1667"/>
      <c r="CH7" s="1667"/>
      <c r="CI7" s="1703"/>
      <c r="CJ7" s="1703"/>
      <c r="CK7" s="1703"/>
      <c r="CL7" s="1676"/>
      <c r="CM7" s="1676"/>
      <c r="CN7" s="1676"/>
      <c r="CO7" s="1676"/>
      <c r="CP7" s="1676"/>
      <c r="CQ7" s="1676"/>
      <c r="CR7" s="1676"/>
      <c r="CS7" s="1676"/>
      <c r="CT7" s="1676"/>
      <c r="CU7" s="1676"/>
      <c r="CV7" s="1676"/>
      <c r="CW7" s="1676"/>
      <c r="CX7" s="1676"/>
      <c r="CY7" s="1676"/>
      <c r="CZ7" s="1676"/>
      <c r="DA7" s="1676"/>
      <c r="DB7" s="1676"/>
      <c r="DC7" s="1676"/>
      <c r="DD7" s="1676"/>
      <c r="DE7" s="1676"/>
      <c r="DF7" s="1677"/>
      <c r="DG7" s="1677"/>
      <c r="DH7" s="1677"/>
    </row>
    <row r="8" spans="2:112" ht="21" customHeight="1" x14ac:dyDescent="0.25">
      <c r="B8" s="417"/>
      <c r="C8" s="425"/>
      <c r="D8" s="413"/>
      <c r="E8" s="413"/>
      <c r="F8" s="413"/>
      <c r="G8" s="413"/>
      <c r="H8" s="413"/>
      <c r="I8" s="413"/>
      <c r="J8" s="413"/>
      <c r="K8" s="413"/>
      <c r="L8" s="426" t="str">
        <f>IF(COUNTIF(D5:F7,"○")&gt;1,"いずれか１つを選択してください。","")</f>
        <v/>
      </c>
      <c r="M8" s="413"/>
      <c r="N8" s="413"/>
      <c r="O8" s="413"/>
      <c r="P8" s="413"/>
      <c r="Q8" s="413"/>
      <c r="R8" s="413"/>
      <c r="S8" s="413"/>
      <c r="T8" s="413"/>
      <c r="U8" s="427"/>
      <c r="V8" s="427"/>
      <c r="W8" s="416"/>
      <c r="X8" s="417"/>
      <c r="Y8" s="417"/>
      <c r="Z8" s="1672" t="s">
        <v>579</v>
      </c>
      <c r="AA8" s="1673"/>
      <c r="AB8" s="1673"/>
      <c r="AC8" s="1673"/>
      <c r="AD8" s="1673"/>
      <c r="AE8" s="1673"/>
      <c r="AF8" s="1674"/>
      <c r="AG8" s="1693"/>
      <c r="AH8" s="1694"/>
      <c r="AI8" s="1694"/>
      <c r="AJ8" s="1695"/>
      <c r="AK8" s="1693"/>
      <c r="AL8" s="1694"/>
      <c r="AM8" s="1694"/>
      <c r="AN8" s="1695"/>
      <c r="AO8" s="1693"/>
      <c r="AP8" s="1694"/>
      <c r="AQ8" s="1694"/>
      <c r="AR8" s="1695"/>
      <c r="AS8" s="1693"/>
      <c r="AT8" s="1694"/>
      <c r="AU8" s="1694"/>
      <c r="AV8" s="1695"/>
      <c r="AW8" s="1693"/>
      <c r="AX8" s="1694"/>
      <c r="AY8" s="1694"/>
      <c r="AZ8" s="1695"/>
      <c r="BA8" s="1693"/>
      <c r="BB8" s="1694"/>
      <c r="BC8" s="1694"/>
      <c r="BD8" s="1695"/>
      <c r="BE8" s="1697">
        <f>SUM(AG8:BD8)</f>
        <v>0</v>
      </c>
      <c r="BF8" s="1698"/>
      <c r="BG8" s="1699"/>
      <c r="BU8" s="422"/>
      <c r="BW8" s="1706"/>
      <c r="BX8" s="1706"/>
      <c r="BY8" s="1706"/>
      <c r="BZ8" s="1706"/>
      <c r="CA8" s="1706"/>
      <c r="CB8" s="1707"/>
      <c r="CC8" s="1707"/>
      <c r="CD8" s="1707"/>
      <c r="CE8" s="1707"/>
      <c r="CF8" s="1707"/>
      <c r="CG8" s="1707"/>
      <c r="CH8" s="1707"/>
      <c r="CI8" s="1703"/>
      <c r="CJ8" s="1703"/>
      <c r="CK8" s="1703"/>
      <c r="CL8" s="1677"/>
      <c r="CM8" s="1677"/>
      <c r="CN8" s="1677"/>
      <c r="CO8" s="1677"/>
      <c r="CP8" s="1677"/>
      <c r="CQ8" s="1677"/>
      <c r="CR8" s="1677"/>
      <c r="CS8" s="1677"/>
      <c r="CT8" s="1677"/>
      <c r="CU8" s="1677"/>
      <c r="CV8" s="1677"/>
      <c r="CW8" s="1677"/>
      <c r="CX8" s="1677"/>
      <c r="CY8" s="1677"/>
      <c r="CZ8" s="1677"/>
      <c r="DA8" s="1677"/>
      <c r="DB8" s="1677"/>
      <c r="DC8" s="1677"/>
      <c r="DD8" s="1677"/>
      <c r="DE8" s="1677"/>
      <c r="DF8" s="1677"/>
      <c r="DG8" s="1677"/>
      <c r="DH8" s="1677"/>
    </row>
    <row r="9" spans="2:112" ht="21" customHeight="1" x14ac:dyDescent="0.25">
      <c r="B9" s="417"/>
      <c r="C9" s="425"/>
      <c r="D9" s="413"/>
      <c r="E9" s="427"/>
      <c r="F9" s="414"/>
      <c r="G9" s="414"/>
      <c r="H9" s="414"/>
      <c r="I9" s="414"/>
      <c r="J9" s="414"/>
      <c r="K9" s="414"/>
      <c r="L9" s="414"/>
      <c r="M9" s="414"/>
      <c r="N9" s="414"/>
      <c r="O9" s="414"/>
      <c r="P9" s="414"/>
      <c r="Q9" s="414"/>
      <c r="R9" s="414"/>
      <c r="S9" s="414"/>
      <c r="T9" s="414"/>
      <c r="U9" s="414"/>
      <c r="V9" s="427"/>
      <c r="W9" s="416"/>
      <c r="X9" s="417"/>
      <c r="Y9" s="417"/>
      <c r="Z9" s="1672" t="s">
        <v>70</v>
      </c>
      <c r="AA9" s="1673"/>
      <c r="AB9" s="1673"/>
      <c r="AC9" s="1673"/>
      <c r="AD9" s="1673"/>
      <c r="AE9" s="1673"/>
      <c r="AF9" s="1674"/>
      <c r="AG9" s="1697">
        <f>AG6+AG8</f>
        <v>0</v>
      </c>
      <c r="AH9" s="1698"/>
      <c r="AI9" s="1698"/>
      <c r="AJ9" s="1699"/>
      <c r="AK9" s="1697">
        <f t="shared" ref="AK9" si="0">AK6+AK8</f>
        <v>0</v>
      </c>
      <c r="AL9" s="1698"/>
      <c r="AM9" s="1698"/>
      <c r="AN9" s="1699"/>
      <c r="AO9" s="1697">
        <f t="shared" ref="AO9" si="1">AO6+AO8</f>
        <v>0</v>
      </c>
      <c r="AP9" s="1698"/>
      <c r="AQ9" s="1698"/>
      <c r="AR9" s="1699"/>
      <c r="AS9" s="1697">
        <f>AS6+AS8</f>
        <v>0</v>
      </c>
      <c r="AT9" s="1698"/>
      <c r="AU9" s="1698"/>
      <c r="AV9" s="1699"/>
      <c r="AW9" s="1697">
        <f t="shared" ref="AW9" si="2">AW6+AW8</f>
        <v>0</v>
      </c>
      <c r="AX9" s="1698"/>
      <c r="AY9" s="1698"/>
      <c r="AZ9" s="1699"/>
      <c r="BA9" s="1697">
        <f t="shared" ref="BA9" si="3">BA6+BA8</f>
        <v>0</v>
      </c>
      <c r="BB9" s="1698"/>
      <c r="BC9" s="1698"/>
      <c r="BD9" s="1699"/>
      <c r="BE9" s="1697">
        <f>BE6+BE8</f>
        <v>0</v>
      </c>
      <c r="BF9" s="1698"/>
      <c r="BG9" s="1699"/>
      <c r="BW9" s="1667"/>
      <c r="BX9" s="1667"/>
      <c r="BY9" s="1667"/>
      <c r="BZ9" s="1667"/>
      <c r="CA9" s="1667"/>
      <c r="CB9" s="1704"/>
      <c r="CC9" s="1704"/>
      <c r="CD9" s="1704"/>
      <c r="CE9" s="1704"/>
      <c r="CF9" s="1705"/>
      <c r="CG9" s="1705"/>
      <c r="CH9" s="1705"/>
      <c r="CI9" s="1705"/>
      <c r="CJ9" s="1705"/>
      <c r="CK9" s="1705"/>
    </row>
    <row r="10" spans="2:112" ht="21" customHeight="1" x14ac:dyDescent="0.25">
      <c r="B10" s="417"/>
      <c r="C10" s="425"/>
      <c r="D10" s="413"/>
      <c r="E10" s="427"/>
      <c r="F10" s="414"/>
      <c r="G10" s="414"/>
      <c r="H10" s="414"/>
      <c r="I10" s="414"/>
      <c r="J10" s="414"/>
      <c r="K10" s="414"/>
      <c r="L10" s="414"/>
      <c r="M10" s="414"/>
      <c r="N10" s="414"/>
      <c r="O10" s="414"/>
      <c r="P10" s="414"/>
      <c r="Q10" s="414"/>
      <c r="R10" s="414"/>
      <c r="S10" s="414"/>
      <c r="T10" s="414"/>
      <c r="U10" s="414"/>
      <c r="V10" s="427"/>
      <c r="W10" s="428"/>
      <c r="X10" s="417"/>
      <c r="Y10" s="417"/>
      <c r="Z10" s="417"/>
      <c r="AA10" s="417"/>
      <c r="BG10" s="429" t="str">
        <f>IF(AND(BE9&lt;&gt;BO3,D12="○"),"「事業者名簿」の定員数と想定される利用者数が一致しません。","")</f>
        <v/>
      </c>
      <c r="BK10" s="611"/>
      <c r="BL10" s="611"/>
      <c r="BM10" s="611"/>
      <c r="BN10" s="611"/>
      <c r="BO10" s="620"/>
      <c r="BP10" s="613"/>
      <c r="BQ10" s="420"/>
      <c r="BR10" s="420"/>
      <c r="BS10" s="420"/>
      <c r="BW10" s="1667"/>
      <c r="BX10" s="1667"/>
      <c r="BY10" s="1667"/>
      <c r="BZ10" s="1667"/>
      <c r="CA10" s="1667"/>
      <c r="CB10" s="1704"/>
      <c r="CC10" s="1704"/>
      <c r="CD10" s="1704"/>
      <c r="CE10" s="1704"/>
      <c r="CF10" s="1705"/>
      <c r="CG10" s="1705"/>
      <c r="CH10" s="1705"/>
      <c r="CI10" s="1705"/>
      <c r="CJ10" s="1705"/>
      <c r="CK10" s="1705"/>
    </row>
    <row r="11" spans="2:112" ht="21" customHeight="1" x14ac:dyDescent="0.25">
      <c r="B11" s="417"/>
      <c r="C11" s="425"/>
      <c r="D11" s="430" t="s">
        <v>580</v>
      </c>
      <c r="E11" s="431"/>
      <c r="F11" s="431"/>
      <c r="G11" s="431"/>
      <c r="H11" s="431"/>
      <c r="I11" s="431"/>
      <c r="J11" s="414"/>
      <c r="K11" s="414"/>
      <c r="L11" s="414"/>
      <c r="M11" s="414"/>
      <c r="N11" s="414"/>
      <c r="O11" s="414"/>
      <c r="P11" s="414"/>
      <c r="Q11" s="414"/>
      <c r="R11" s="414"/>
      <c r="S11" s="414"/>
      <c r="T11" s="414"/>
      <c r="U11" s="414"/>
      <c r="V11" s="427"/>
      <c r="W11" s="432"/>
      <c r="Z11" s="422" t="s">
        <v>581</v>
      </c>
      <c r="AP11" s="422" t="s">
        <v>582</v>
      </c>
      <c r="AQ11" s="422"/>
      <c r="AW11" s="421"/>
      <c r="AX11" s="421"/>
      <c r="AY11" s="421"/>
      <c r="BG11" s="433"/>
      <c r="BH11" s="422" t="s">
        <v>583</v>
      </c>
      <c r="BN11" s="421"/>
      <c r="BO11" s="421"/>
      <c r="BP11" s="421"/>
      <c r="BW11" s="417"/>
      <c r="BX11" s="417"/>
      <c r="BY11" s="417"/>
      <c r="BZ11" s="417"/>
      <c r="CA11" s="417"/>
      <c r="CB11" s="1704"/>
      <c r="CC11" s="1704"/>
      <c r="CD11" s="1704"/>
      <c r="CE11" s="1704"/>
      <c r="CF11" s="1705"/>
      <c r="CG11" s="1705"/>
      <c r="CH11" s="1705"/>
      <c r="CI11" s="1705"/>
      <c r="CJ11" s="1705"/>
      <c r="CK11" s="1705"/>
    </row>
    <row r="12" spans="2:112" ht="21" customHeight="1" x14ac:dyDescent="0.25">
      <c r="B12" s="417"/>
      <c r="C12" s="425"/>
      <c r="D12" s="1708"/>
      <c r="E12" s="1709"/>
      <c r="F12" s="1710" t="s">
        <v>584</v>
      </c>
      <c r="G12" s="1711"/>
      <c r="H12" s="1711"/>
      <c r="I12" s="1711"/>
      <c r="J12" s="1711"/>
      <c r="K12" s="1711"/>
      <c r="L12" s="1711"/>
      <c r="M12" s="1711"/>
      <c r="N12" s="1711"/>
      <c r="O12" s="1711"/>
      <c r="P12" s="1711"/>
      <c r="Q12" s="1711"/>
      <c r="R12" s="1711"/>
      <c r="S12" s="1711"/>
      <c r="T12" s="1711"/>
      <c r="U12" s="1711"/>
      <c r="V12" s="1712"/>
      <c r="W12" s="428"/>
      <c r="AE12" s="1671" t="s">
        <v>585</v>
      </c>
      <c r="AF12" s="1669"/>
      <c r="AG12" s="1669"/>
      <c r="AH12" s="1669"/>
      <c r="AI12" s="1669"/>
      <c r="AJ12" s="1669"/>
      <c r="AK12" s="1670"/>
      <c r="AL12" s="1713" t="s">
        <v>586</v>
      </c>
      <c r="AM12" s="1714"/>
      <c r="AN12" s="1715"/>
      <c r="AV12" s="1671" t="s">
        <v>585</v>
      </c>
      <c r="AW12" s="1669"/>
      <c r="AX12" s="1669"/>
      <c r="AY12" s="1669"/>
      <c r="AZ12" s="1669"/>
      <c r="BA12" s="1669"/>
      <c r="BB12" s="1670"/>
      <c r="BC12" s="1713" t="s">
        <v>586</v>
      </c>
      <c r="BD12" s="1714"/>
      <c r="BE12" s="1715"/>
      <c r="BF12" s="268"/>
      <c r="BG12" s="433"/>
      <c r="BM12" s="1671" t="s">
        <v>587</v>
      </c>
      <c r="BN12" s="1669"/>
      <c r="BO12" s="1669"/>
      <c r="BP12" s="1669"/>
      <c r="BQ12" s="1669"/>
      <c r="BR12" s="1669"/>
      <c r="BS12" s="1670"/>
      <c r="BW12" s="1719"/>
      <c r="BX12" s="1719"/>
      <c r="BY12" s="1719"/>
      <c r="BZ12" s="1719"/>
      <c r="CA12" s="1719"/>
      <c r="CB12" s="1720"/>
      <c r="CC12" s="1720"/>
      <c r="CD12" s="1720"/>
      <c r="CE12" s="1720"/>
      <c r="CF12" s="1721"/>
      <c r="CG12" s="1721"/>
      <c r="CH12" s="1721"/>
      <c r="CI12" s="1719"/>
      <c r="CJ12" s="1719"/>
      <c r="CK12" s="1719"/>
    </row>
    <row r="13" spans="2:112" ht="26.25" customHeight="1" x14ac:dyDescent="0.25">
      <c r="B13" s="417"/>
      <c r="C13" s="425"/>
      <c r="D13" s="1708"/>
      <c r="E13" s="1722"/>
      <c r="F13" s="1710" t="s">
        <v>588</v>
      </c>
      <c r="G13" s="1711"/>
      <c r="H13" s="1711"/>
      <c r="I13" s="1711"/>
      <c r="J13" s="1711"/>
      <c r="K13" s="1711"/>
      <c r="L13" s="1711"/>
      <c r="M13" s="1711"/>
      <c r="N13" s="1711"/>
      <c r="O13" s="1711"/>
      <c r="P13" s="1711"/>
      <c r="Q13" s="1711"/>
      <c r="R13" s="1711"/>
      <c r="S13" s="1711"/>
      <c r="T13" s="1711"/>
      <c r="U13" s="1711"/>
      <c r="V13" s="1712"/>
      <c r="W13" s="434"/>
      <c r="AE13" s="1723" t="s">
        <v>589</v>
      </c>
      <c r="AF13" s="1724"/>
      <c r="AG13" s="1724"/>
      <c r="AH13" s="1725"/>
      <c r="AI13" s="1723" t="s">
        <v>679</v>
      </c>
      <c r="AJ13" s="1724"/>
      <c r="AK13" s="1725"/>
      <c r="AL13" s="1716"/>
      <c r="AM13" s="1717"/>
      <c r="AN13" s="1718"/>
      <c r="AQ13" s="1710"/>
      <c r="AR13" s="1711"/>
      <c r="AS13" s="1711"/>
      <c r="AT13" s="1711"/>
      <c r="AU13" s="1712"/>
      <c r="AV13" s="1723" t="s">
        <v>589</v>
      </c>
      <c r="AW13" s="1724"/>
      <c r="AX13" s="1724"/>
      <c r="AY13" s="1725"/>
      <c r="AZ13" s="1723" t="s">
        <v>679</v>
      </c>
      <c r="BA13" s="1724"/>
      <c r="BB13" s="1725"/>
      <c r="BC13" s="1716"/>
      <c r="BD13" s="1717"/>
      <c r="BE13" s="1718"/>
      <c r="BF13" s="268"/>
      <c r="BG13" s="435"/>
      <c r="BH13" s="1710"/>
      <c r="BI13" s="1711"/>
      <c r="BJ13" s="1711"/>
      <c r="BK13" s="1711"/>
      <c r="BL13" s="1712"/>
      <c r="BM13" s="1723" t="s">
        <v>591</v>
      </c>
      <c r="BN13" s="1724"/>
      <c r="BO13" s="1724"/>
      <c r="BP13" s="1725"/>
      <c r="BQ13" s="1723" t="s">
        <v>590</v>
      </c>
      <c r="BR13" s="1724"/>
      <c r="BS13" s="1725"/>
      <c r="BW13" s="417"/>
      <c r="BX13" s="417"/>
      <c r="BY13" s="417"/>
      <c r="BZ13" s="1704"/>
      <c r="CA13" s="1704"/>
      <c r="CB13" s="1704"/>
      <c r="CC13" s="1704"/>
      <c r="CD13" s="1705"/>
      <c r="CE13" s="1705"/>
      <c r="CF13" s="1705"/>
      <c r="CG13" s="1705"/>
      <c r="CH13" s="1705"/>
      <c r="CI13" s="1705"/>
    </row>
    <row r="14" spans="2:112" ht="21" customHeight="1" x14ac:dyDescent="0.25">
      <c r="B14" s="417"/>
      <c r="C14" s="425"/>
      <c r="D14" s="1708"/>
      <c r="E14" s="1722"/>
      <c r="F14" s="1710" t="s">
        <v>592</v>
      </c>
      <c r="G14" s="1711"/>
      <c r="H14" s="1711"/>
      <c r="I14" s="1711"/>
      <c r="J14" s="1711"/>
      <c r="K14" s="1711"/>
      <c r="L14" s="1711"/>
      <c r="M14" s="1711"/>
      <c r="N14" s="1711"/>
      <c r="O14" s="1711"/>
      <c r="P14" s="1711"/>
      <c r="Q14" s="1711"/>
      <c r="R14" s="1711"/>
      <c r="S14" s="1711"/>
      <c r="T14" s="1711"/>
      <c r="U14" s="1711"/>
      <c r="V14" s="1712"/>
      <c r="W14" s="434"/>
      <c r="Z14" s="1671" t="s">
        <v>593</v>
      </c>
      <c r="AA14" s="1669"/>
      <c r="AB14" s="1669"/>
      <c r="AC14" s="1669"/>
      <c r="AD14" s="1670"/>
      <c r="AE14" s="1726" t="b">
        <f>IF((OR($D$5="○",$D$6="○")),ROUNDDOWN(((BE$6+BE$8*0.9))/6,1))</f>
        <v>0</v>
      </c>
      <c r="AF14" s="1727"/>
      <c r="AG14" s="1727"/>
      <c r="AH14" s="1728"/>
      <c r="AI14" s="1729">
        <f>AE14*$AY$60</f>
        <v>0</v>
      </c>
      <c r="AJ14" s="1730"/>
      <c r="AK14" s="1731"/>
      <c r="AL14" s="1729">
        <f>AE14*40</f>
        <v>0</v>
      </c>
      <c r="AM14" s="1730"/>
      <c r="AN14" s="1731"/>
      <c r="AQ14" s="1671" t="s">
        <v>593</v>
      </c>
      <c r="AR14" s="1669"/>
      <c r="AS14" s="1669"/>
      <c r="AT14" s="1669"/>
      <c r="AU14" s="1670"/>
      <c r="AV14" s="1732" t="b">
        <f>IF((OR($D$5="○",$D$6="○")),$BE$43)</f>
        <v>0</v>
      </c>
      <c r="AW14" s="1733"/>
      <c r="AX14" s="1733"/>
      <c r="AY14" s="1734"/>
      <c r="AZ14" s="1735">
        <f>AV14*$AY$60</f>
        <v>0</v>
      </c>
      <c r="BA14" s="1735"/>
      <c r="BB14" s="1735"/>
      <c r="BC14" s="1729">
        <f>AV14*40</f>
        <v>0</v>
      </c>
      <c r="BD14" s="1730"/>
      <c r="BE14" s="1731"/>
      <c r="BF14" s="436"/>
      <c r="BG14" s="433"/>
      <c r="BH14" s="1671" t="s">
        <v>594</v>
      </c>
      <c r="BI14" s="1669"/>
      <c r="BJ14" s="1669"/>
      <c r="BK14" s="1669"/>
      <c r="BL14" s="1670"/>
      <c r="BM14" s="1732">
        <f>(ROUNDDOWN(BQ14/40,1))</f>
        <v>0</v>
      </c>
      <c r="BN14" s="1733"/>
      <c r="BO14" s="1733"/>
      <c r="BP14" s="1734"/>
      <c r="BQ14" s="1735">
        <f>$BB$73</f>
        <v>0</v>
      </c>
      <c r="BR14" s="1735"/>
      <c r="BS14" s="1735"/>
      <c r="BU14" s="422"/>
      <c r="BW14" s="422"/>
      <c r="BX14" s="422"/>
      <c r="BY14" s="422"/>
      <c r="BZ14" s="1720"/>
      <c r="CA14" s="1720"/>
      <c r="CB14" s="1720"/>
      <c r="CC14" s="1720"/>
      <c r="CD14" s="1739"/>
      <c r="CE14" s="1739"/>
      <c r="CF14" s="1739"/>
      <c r="CG14" s="1667"/>
      <c r="CH14" s="1667"/>
      <c r="CI14" s="1667"/>
    </row>
    <row r="15" spans="2:112" ht="21" customHeight="1" x14ac:dyDescent="0.25">
      <c r="B15" s="417"/>
      <c r="C15" s="437"/>
      <c r="D15" s="438"/>
      <c r="E15" s="438"/>
      <c r="F15" s="438"/>
      <c r="G15" s="438"/>
      <c r="H15" s="438"/>
      <c r="I15" s="438"/>
      <c r="J15" s="438"/>
      <c r="K15" s="438"/>
      <c r="L15" s="439" t="str">
        <f>IF(COUNTIF(D12:E14,"○")&gt;1,"いずれか１つを選択してください。","")</f>
        <v/>
      </c>
      <c r="M15" s="438"/>
      <c r="N15" s="438"/>
      <c r="O15" s="438"/>
      <c r="P15" s="438"/>
      <c r="Q15" s="438"/>
      <c r="R15" s="438"/>
      <c r="S15" s="438"/>
      <c r="T15" s="438"/>
      <c r="U15" s="438"/>
      <c r="V15" s="440"/>
      <c r="W15" s="441"/>
      <c r="Z15" s="1671" t="s">
        <v>595</v>
      </c>
      <c r="AA15" s="1669"/>
      <c r="AB15" s="1669"/>
      <c r="AC15" s="1669"/>
      <c r="AD15" s="1670"/>
      <c r="AE15" s="1726" t="b">
        <f>IF((OR($D$7="○")),ROUNDDOWN((BE$6+BE$8*0.9)/5,1))</f>
        <v>0</v>
      </c>
      <c r="AF15" s="1727"/>
      <c r="AG15" s="1727"/>
      <c r="AH15" s="1728"/>
      <c r="AI15" s="1729">
        <f>AE15*$AY$60</f>
        <v>0</v>
      </c>
      <c r="AJ15" s="1730"/>
      <c r="AK15" s="1731"/>
      <c r="AL15" s="1729">
        <f>AE15*40</f>
        <v>0</v>
      </c>
      <c r="AM15" s="1730"/>
      <c r="AN15" s="1731"/>
      <c r="AQ15" s="1671" t="s">
        <v>595</v>
      </c>
      <c r="AR15" s="1669"/>
      <c r="AS15" s="1669"/>
      <c r="AT15" s="1669"/>
      <c r="AU15" s="1670"/>
      <c r="AV15" s="1732" t="b">
        <f>IF(($D$7="○"),$BE$43)</f>
        <v>0</v>
      </c>
      <c r="AW15" s="1733"/>
      <c r="AX15" s="1733"/>
      <c r="AY15" s="1734"/>
      <c r="AZ15" s="1735">
        <f>AV15*$AY$60</f>
        <v>0</v>
      </c>
      <c r="BA15" s="1735"/>
      <c r="BB15" s="1735"/>
      <c r="BC15" s="1729">
        <f>AV15*40</f>
        <v>0</v>
      </c>
      <c r="BD15" s="1730"/>
      <c r="BE15" s="1731"/>
      <c r="BF15" s="436"/>
      <c r="BG15" s="433"/>
      <c r="BH15" s="1736" t="s">
        <v>35</v>
      </c>
      <c r="BI15" s="1737"/>
      <c r="BJ15" s="1737"/>
      <c r="BK15" s="1737"/>
      <c r="BL15" s="1738"/>
      <c r="BM15" s="1740">
        <f>SUM(BM12:BP14)</f>
        <v>0</v>
      </c>
      <c r="BN15" s="1741"/>
      <c r="BO15" s="1741"/>
      <c r="BP15" s="1742"/>
      <c r="BQ15" s="1743">
        <f>SUMIF(BQ12:BS14,"&lt;&gt;#VALUE!")</f>
        <v>0</v>
      </c>
      <c r="BR15" s="1743"/>
      <c r="BS15" s="1743"/>
      <c r="BW15" s="442"/>
    </row>
    <row r="16" spans="2:112" ht="21" customHeight="1" x14ac:dyDescent="0.25">
      <c r="B16" s="417"/>
      <c r="C16" s="417"/>
      <c r="D16" s="417"/>
      <c r="E16" s="611"/>
      <c r="F16" s="611"/>
      <c r="G16" s="611"/>
      <c r="H16" s="611"/>
      <c r="I16" s="611"/>
      <c r="J16" s="611"/>
      <c r="K16" s="611"/>
      <c r="L16" s="611"/>
      <c r="M16" s="611"/>
      <c r="N16" s="611"/>
      <c r="O16" s="611"/>
      <c r="P16" s="611"/>
      <c r="Q16" s="611"/>
      <c r="R16" s="611"/>
      <c r="S16" s="611"/>
      <c r="T16" s="611"/>
      <c r="U16" s="611"/>
      <c r="V16" s="417"/>
      <c r="W16" s="417"/>
      <c r="X16" s="417"/>
      <c r="Y16" s="417"/>
      <c r="Z16" s="1672" t="s">
        <v>596</v>
      </c>
      <c r="AA16" s="1673"/>
      <c r="AB16" s="1673"/>
      <c r="AC16" s="1673"/>
      <c r="AD16" s="1674"/>
      <c r="AE16" s="1732">
        <f>IF($D$6="○","",ROUNDDOWN(($AO$6+$AO$8*0.9)/9,1)+ROUNDDOWN(($AS$6-$AS$7+$AS$8*0.9)/6,1)+ROUNDDOWN($AS$7/12,1)+ROUNDDOWN(($AW$6-$AW$7+$AW$8*0.9)/4,1)+ROUNDDOWN($AW$7/8,1)+ROUNDDOWN(($BA$6-$BA$7+$BA$8*0.9)/2.5,1)+ROUNDDOWN($BA$7/5,1))</f>
        <v>0</v>
      </c>
      <c r="AF16" s="1733"/>
      <c r="AG16" s="1733"/>
      <c r="AH16" s="1734"/>
      <c r="AI16" s="1729">
        <f>AE16*$AY$60</f>
        <v>0</v>
      </c>
      <c r="AJ16" s="1730"/>
      <c r="AK16" s="1731"/>
      <c r="AL16" s="1729">
        <f>AE16*40</f>
        <v>0</v>
      </c>
      <c r="AM16" s="1730"/>
      <c r="AN16" s="1731"/>
      <c r="AO16" s="417"/>
      <c r="AP16" s="417"/>
      <c r="AQ16" s="1672" t="s">
        <v>596</v>
      </c>
      <c r="AR16" s="1673"/>
      <c r="AS16" s="1673"/>
      <c r="AT16" s="1673"/>
      <c r="AU16" s="1674"/>
      <c r="AV16" s="1732" t="e">
        <f>IF(($D$6="○"),"",$BE$51)</f>
        <v>#DIV/0!</v>
      </c>
      <c r="AW16" s="1733"/>
      <c r="AX16" s="1733"/>
      <c r="AY16" s="1734"/>
      <c r="AZ16" s="1735" t="e">
        <f>AV16*$AY$60</f>
        <v>#DIV/0!</v>
      </c>
      <c r="BA16" s="1735"/>
      <c r="BB16" s="1735"/>
      <c r="BC16" s="1729" t="e">
        <f>AV16*40</f>
        <v>#DIV/0!</v>
      </c>
      <c r="BD16" s="1730"/>
      <c r="BE16" s="1731"/>
      <c r="BF16" s="436"/>
      <c r="BG16" s="433"/>
      <c r="BH16" s="417"/>
      <c r="BI16" s="417"/>
      <c r="BJ16" s="417"/>
      <c r="BK16" s="417"/>
      <c r="BL16" s="417"/>
      <c r="BM16" s="421"/>
      <c r="BN16" s="421"/>
      <c r="BO16" s="421"/>
      <c r="BP16" s="421"/>
      <c r="BQ16" s="436"/>
      <c r="BR16" s="436"/>
      <c r="BS16" s="436"/>
    </row>
    <row r="17" spans="2:96" ht="21" customHeight="1" x14ac:dyDescent="0.25">
      <c r="B17" s="417"/>
      <c r="C17" s="417"/>
      <c r="D17" s="417"/>
      <c r="E17" s="611"/>
      <c r="F17" s="611"/>
      <c r="G17" s="611"/>
      <c r="H17" s="611"/>
      <c r="I17" s="611"/>
      <c r="J17" s="611"/>
      <c r="K17" s="611"/>
      <c r="L17" s="611"/>
      <c r="M17" s="611"/>
      <c r="N17" s="611"/>
      <c r="O17" s="611"/>
      <c r="P17" s="611"/>
      <c r="Q17" s="611"/>
      <c r="R17" s="611"/>
      <c r="S17" s="611"/>
      <c r="T17" s="611"/>
      <c r="U17" s="611"/>
      <c r="V17" s="417"/>
      <c r="W17" s="422"/>
      <c r="X17" s="422"/>
      <c r="Y17" s="422"/>
      <c r="Z17" s="1736" t="s">
        <v>35</v>
      </c>
      <c r="AA17" s="1737"/>
      <c r="AB17" s="1737"/>
      <c r="AC17" s="1737"/>
      <c r="AD17" s="1738"/>
      <c r="AE17" s="1740">
        <f>SUM(AE14:AH16)</f>
        <v>0</v>
      </c>
      <c r="AF17" s="1741"/>
      <c r="AG17" s="1741"/>
      <c r="AH17" s="1742"/>
      <c r="AI17" s="1753">
        <f>SUMIF(AI14:AK16,"&lt;&gt;#VALUE!")</f>
        <v>0</v>
      </c>
      <c r="AJ17" s="1753"/>
      <c r="AK17" s="1753"/>
      <c r="AL17" s="1753">
        <f>SUMIF(AL14:AN16,"&lt;&gt;#VALUE!")</f>
        <v>0</v>
      </c>
      <c r="AM17" s="1753"/>
      <c r="AN17" s="1753"/>
      <c r="AO17" s="422"/>
      <c r="AP17" s="422"/>
      <c r="AQ17" s="1736" t="s">
        <v>35</v>
      </c>
      <c r="AR17" s="1737"/>
      <c r="AS17" s="1737"/>
      <c r="AT17" s="1737"/>
      <c r="AU17" s="1738"/>
      <c r="AV17" s="1740" t="e">
        <f>SUM(AV14:AY16)</f>
        <v>#DIV/0!</v>
      </c>
      <c r="AW17" s="1741"/>
      <c r="AX17" s="1741"/>
      <c r="AY17" s="1742"/>
      <c r="AZ17" s="1743" t="e">
        <f>SUMIF(AZ14:BB16,"&lt;&gt;#VALUE!")</f>
        <v>#DIV/0!</v>
      </c>
      <c r="BA17" s="1743"/>
      <c r="BB17" s="1743"/>
      <c r="BC17" s="1736" t="e">
        <f>SUMIF(BC14:BE16,"&lt;&gt;#VALUE!")</f>
        <v>#DIV/0!</v>
      </c>
      <c r="BD17" s="1737"/>
      <c r="BE17" s="1738"/>
      <c r="BF17" s="422"/>
      <c r="BG17" s="443"/>
      <c r="BH17" s="422"/>
      <c r="BI17" s="422"/>
      <c r="BJ17" s="422"/>
      <c r="BK17" s="422"/>
      <c r="BL17" s="422"/>
      <c r="BM17" s="444"/>
      <c r="BN17" s="444"/>
      <c r="BO17" s="444"/>
      <c r="BP17" s="444"/>
      <c r="BQ17" s="445"/>
      <c r="BR17" s="445"/>
      <c r="BS17" s="445"/>
      <c r="BT17" s="422"/>
      <c r="BU17" s="422"/>
      <c r="BV17" s="422"/>
      <c r="BW17" s="619"/>
      <c r="BX17" s="446"/>
    </row>
    <row r="18" spans="2:96" ht="21" customHeight="1" thickBot="1" x14ac:dyDescent="0.3">
      <c r="B18" s="417"/>
      <c r="C18" s="417"/>
      <c r="D18" s="417"/>
      <c r="E18" s="611"/>
      <c r="F18" s="611"/>
      <c r="G18" s="611"/>
      <c r="H18" s="611"/>
      <c r="I18" s="611"/>
      <c r="J18" s="611"/>
      <c r="K18" s="611"/>
      <c r="L18" s="611"/>
      <c r="M18" s="611"/>
      <c r="N18" s="611"/>
      <c r="O18" s="611"/>
      <c r="P18" s="611"/>
      <c r="Q18" s="611"/>
      <c r="R18" s="611"/>
      <c r="S18" s="611"/>
      <c r="T18" s="611"/>
      <c r="U18" s="611"/>
      <c r="V18" s="417"/>
      <c r="W18" s="618"/>
      <c r="X18" s="618"/>
      <c r="Y18" s="618"/>
      <c r="Z18" s="618"/>
      <c r="AA18" s="618"/>
      <c r="AB18" s="447"/>
      <c r="AC18" s="447"/>
      <c r="AD18" s="447"/>
      <c r="AE18" s="447"/>
      <c r="AF18" s="611"/>
      <c r="AG18" s="611"/>
      <c r="AH18" s="611"/>
      <c r="AI18" s="611"/>
      <c r="AJ18" s="611"/>
      <c r="AK18" s="611"/>
      <c r="AM18" s="618"/>
      <c r="AN18" s="618"/>
      <c r="AO18" s="618"/>
      <c r="AP18" s="618"/>
      <c r="AQ18" s="618"/>
      <c r="AR18" s="447"/>
      <c r="AS18" s="447"/>
      <c r="AT18" s="447"/>
      <c r="AU18" s="447"/>
      <c r="AV18" s="617"/>
      <c r="AW18" s="617"/>
      <c r="AX18" s="617"/>
      <c r="AY18" s="611"/>
      <c r="AZ18" s="611"/>
      <c r="BA18" s="611"/>
      <c r="BD18" s="443"/>
      <c r="BE18" s="443"/>
      <c r="BF18" s="443"/>
      <c r="BG18" s="443"/>
      <c r="BH18" s="443"/>
      <c r="BI18" s="448"/>
      <c r="BJ18" s="448"/>
      <c r="BK18" s="448"/>
      <c r="BL18" s="448"/>
      <c r="BM18" s="449"/>
      <c r="BN18" s="449"/>
      <c r="BO18" s="449"/>
      <c r="BP18" s="449"/>
      <c r="BQ18" s="419"/>
      <c r="BR18" s="619"/>
      <c r="BS18" s="619"/>
      <c r="BT18" s="619"/>
      <c r="BU18" s="442"/>
      <c r="BV18" s="442"/>
      <c r="BW18" s="442"/>
      <c r="BX18" s="446"/>
    </row>
    <row r="19" spans="2:96" ht="8.25" customHeight="1" x14ac:dyDescent="0.25">
      <c r="B19" s="450"/>
      <c r="C19" s="451"/>
      <c r="D19" s="451"/>
      <c r="E19" s="610"/>
      <c r="F19" s="610"/>
      <c r="G19" s="610"/>
      <c r="H19" s="610"/>
      <c r="I19" s="610"/>
      <c r="J19" s="610"/>
      <c r="K19" s="610"/>
      <c r="L19" s="610"/>
      <c r="M19" s="610"/>
      <c r="N19" s="610"/>
      <c r="O19" s="610"/>
      <c r="P19" s="610"/>
      <c r="Q19" s="610"/>
      <c r="R19" s="610"/>
      <c r="S19" s="610"/>
      <c r="T19" s="610"/>
      <c r="U19" s="610"/>
      <c r="V19" s="451"/>
      <c r="W19" s="452"/>
      <c r="X19" s="452"/>
      <c r="Y19" s="452"/>
      <c r="Z19" s="452"/>
      <c r="AA19" s="452"/>
      <c r="AB19" s="453"/>
      <c r="AC19" s="453"/>
      <c r="AD19" s="453"/>
      <c r="AE19" s="453"/>
      <c r="AF19" s="610"/>
      <c r="AG19" s="610"/>
      <c r="AH19" s="610"/>
      <c r="AI19" s="610"/>
      <c r="AJ19" s="610"/>
      <c r="AK19" s="610"/>
      <c r="AL19" s="454"/>
      <c r="AM19" s="452"/>
      <c r="AN19" s="452"/>
      <c r="AO19" s="452"/>
      <c r="AP19" s="452"/>
      <c r="AQ19" s="452"/>
      <c r="AR19" s="453"/>
      <c r="AS19" s="453"/>
      <c r="AT19" s="453"/>
      <c r="AU19" s="453"/>
      <c r="AV19" s="455"/>
      <c r="AW19" s="455"/>
      <c r="AX19" s="455"/>
      <c r="AY19" s="610"/>
      <c r="AZ19" s="610"/>
      <c r="BA19" s="610"/>
      <c r="BB19" s="454"/>
      <c r="BC19" s="454"/>
      <c r="BD19" s="456"/>
      <c r="BE19" s="456"/>
      <c r="BF19" s="456"/>
      <c r="BG19" s="456"/>
      <c r="BH19" s="456"/>
      <c r="BI19" s="457"/>
      <c r="BJ19" s="457"/>
      <c r="BK19" s="457"/>
      <c r="BL19" s="457"/>
      <c r="BM19" s="458"/>
      <c r="BN19" s="459"/>
      <c r="BO19" s="449"/>
      <c r="BP19" s="449"/>
      <c r="BQ19" s="419"/>
      <c r="BR19" s="619"/>
      <c r="BS19" s="619"/>
      <c r="BT19" s="619"/>
      <c r="BU19" s="442"/>
      <c r="BV19" s="442"/>
      <c r="BW19" s="442"/>
      <c r="BX19" s="446"/>
    </row>
    <row r="20" spans="2:96" ht="21" customHeight="1" x14ac:dyDescent="0.25">
      <c r="B20" s="460"/>
      <c r="D20" s="422" t="s">
        <v>597</v>
      </c>
      <c r="E20" s="461"/>
      <c r="F20" s="461"/>
      <c r="G20" s="461"/>
      <c r="H20" s="461"/>
      <c r="I20" s="267"/>
      <c r="J20" s="448"/>
      <c r="K20" s="448"/>
      <c r="L20" s="448"/>
      <c r="M20" s="449"/>
      <c r="N20" s="449"/>
      <c r="O20" s="267"/>
      <c r="P20" s="449"/>
      <c r="Q20" s="611"/>
      <c r="R20" s="611"/>
      <c r="S20" s="611"/>
      <c r="T20" s="611"/>
      <c r="U20" s="611"/>
      <c r="V20" s="417"/>
      <c r="W20" s="462"/>
      <c r="X20" s="463"/>
      <c r="Y20" s="463"/>
      <c r="Z20" s="1744" t="s">
        <v>598</v>
      </c>
      <c r="AA20" s="1744"/>
      <c r="AB20" s="1744"/>
      <c r="AC20" s="1744"/>
      <c r="AD20" s="1744"/>
      <c r="AE20" s="1744"/>
      <c r="AF20" s="1744"/>
      <c r="AG20" s="1744"/>
      <c r="AH20" s="1744"/>
      <c r="AI20" s="1744"/>
      <c r="AJ20" s="1744"/>
      <c r="AK20" s="1744"/>
      <c r="AL20" s="1744"/>
      <c r="AM20" s="1744"/>
      <c r="AN20" s="1744"/>
      <c r="AO20" s="1744"/>
      <c r="AP20" s="1744"/>
      <c r="AQ20" s="1744"/>
      <c r="AR20" s="1744"/>
      <c r="AS20" s="1744"/>
      <c r="AT20" s="1744"/>
      <c r="AU20" s="1744"/>
      <c r="AV20" s="1744"/>
      <c r="AW20" s="1744"/>
      <c r="AX20" s="1744"/>
      <c r="AY20" s="1744"/>
      <c r="AZ20" s="1744"/>
      <c r="BA20" s="1744"/>
      <c r="BB20" s="1744"/>
      <c r="BC20" s="1744"/>
      <c r="BD20" s="1744"/>
      <c r="BE20" s="1744"/>
      <c r="BF20" s="1744"/>
      <c r="BG20" s="1744"/>
      <c r="BH20" s="1744"/>
      <c r="BI20" s="1744"/>
      <c r="BJ20" s="1744"/>
      <c r="BK20" s="1744"/>
      <c r="BL20" s="1744"/>
      <c r="BM20" s="1745"/>
      <c r="BN20" s="464"/>
      <c r="BO20" s="449"/>
      <c r="BP20" s="449"/>
      <c r="BQ20" s="419"/>
      <c r="BR20" s="619"/>
      <c r="BS20" s="619"/>
      <c r="BT20" s="619"/>
      <c r="BU20" s="442"/>
      <c r="BV20" s="442"/>
      <c r="BW20" s="442"/>
      <c r="BX20" s="449"/>
    </row>
    <row r="21" spans="2:96" ht="16.5" customHeight="1" x14ac:dyDescent="0.25">
      <c r="B21" s="460"/>
      <c r="C21" s="417"/>
      <c r="D21" s="417"/>
      <c r="E21" s="1"/>
      <c r="F21" s="448"/>
      <c r="G21" s="448"/>
      <c r="H21" s="448"/>
      <c r="I21" s="449"/>
      <c r="J21" s="449"/>
      <c r="L21" s="449"/>
      <c r="M21" s="611"/>
      <c r="N21" s="611"/>
      <c r="Q21" s="611"/>
      <c r="S21" s="448"/>
      <c r="T21" s="448"/>
      <c r="U21" s="448"/>
      <c r="V21" s="449"/>
      <c r="W21" s="465" t="s">
        <v>599</v>
      </c>
      <c r="X21" s="466"/>
      <c r="Y21" s="467"/>
      <c r="Z21" s="1746"/>
      <c r="AA21" s="1746"/>
      <c r="AB21" s="1746"/>
      <c r="AC21" s="1746"/>
      <c r="AD21" s="1746"/>
      <c r="AE21" s="1746"/>
      <c r="AF21" s="1746"/>
      <c r="AG21" s="1746"/>
      <c r="AH21" s="1746"/>
      <c r="AI21" s="1746"/>
      <c r="AJ21" s="1746"/>
      <c r="AK21" s="1746"/>
      <c r="AL21" s="1746"/>
      <c r="AM21" s="1746"/>
      <c r="AN21" s="1746"/>
      <c r="AO21" s="1746"/>
      <c r="AP21" s="1746"/>
      <c r="AQ21" s="1746"/>
      <c r="AR21" s="1746"/>
      <c r="AS21" s="1746"/>
      <c r="AT21" s="1746"/>
      <c r="AU21" s="1746"/>
      <c r="AV21" s="1746"/>
      <c r="AW21" s="1746"/>
      <c r="AX21" s="1746"/>
      <c r="AY21" s="1746"/>
      <c r="AZ21" s="1746"/>
      <c r="BA21" s="1746"/>
      <c r="BB21" s="1746"/>
      <c r="BC21" s="1746"/>
      <c r="BD21" s="1746"/>
      <c r="BE21" s="1746"/>
      <c r="BF21" s="1746"/>
      <c r="BG21" s="1746"/>
      <c r="BH21" s="1746"/>
      <c r="BI21" s="1746"/>
      <c r="BJ21" s="1746"/>
      <c r="BK21" s="1746"/>
      <c r="BL21" s="1746"/>
      <c r="BM21" s="1747"/>
      <c r="BN21" s="464"/>
      <c r="BO21" s="449"/>
      <c r="BQ21" s="461"/>
      <c r="BR21" s="468"/>
      <c r="BS21" s="468"/>
      <c r="BT21" s="469"/>
      <c r="BU21" s="469"/>
      <c r="BX21" s="449"/>
    </row>
    <row r="22" spans="2:96" ht="16.5" customHeight="1" x14ac:dyDescent="0.25">
      <c r="B22" s="460"/>
      <c r="C22" s="417"/>
      <c r="D22" s="417"/>
      <c r="E22" s="1"/>
      <c r="F22" s="448"/>
      <c r="G22" s="448"/>
      <c r="H22" s="448"/>
      <c r="I22" s="449"/>
      <c r="J22" s="449"/>
      <c r="L22" s="449"/>
      <c r="M22" s="611"/>
      <c r="N22" s="611"/>
      <c r="Q22" s="611"/>
      <c r="S22" s="448"/>
      <c r="T22" s="448"/>
      <c r="U22" s="448"/>
      <c r="V22" s="449"/>
      <c r="W22" s="470"/>
      <c r="X22" s="471"/>
      <c r="Y22" s="471"/>
      <c r="Z22" s="1748"/>
      <c r="AA22" s="1748"/>
      <c r="AB22" s="1748"/>
      <c r="AC22" s="1748"/>
      <c r="AD22" s="1748"/>
      <c r="AE22" s="1748"/>
      <c r="AF22" s="1748"/>
      <c r="AG22" s="1748"/>
      <c r="AH22" s="1748"/>
      <c r="AI22" s="1748"/>
      <c r="AJ22" s="1748"/>
      <c r="AK22" s="1748"/>
      <c r="AL22" s="1748"/>
      <c r="AM22" s="1748"/>
      <c r="AN22" s="1748"/>
      <c r="AO22" s="1748"/>
      <c r="AP22" s="1748"/>
      <c r="AQ22" s="1748"/>
      <c r="AR22" s="1748"/>
      <c r="AS22" s="1748"/>
      <c r="AT22" s="1748"/>
      <c r="AU22" s="1748"/>
      <c r="AV22" s="1748"/>
      <c r="AW22" s="1748"/>
      <c r="AX22" s="1748"/>
      <c r="AY22" s="1748"/>
      <c r="AZ22" s="1748"/>
      <c r="BA22" s="1748"/>
      <c r="BB22" s="1748"/>
      <c r="BC22" s="1748"/>
      <c r="BD22" s="1748"/>
      <c r="BE22" s="1748"/>
      <c r="BF22" s="1748"/>
      <c r="BG22" s="1748"/>
      <c r="BH22" s="1748"/>
      <c r="BI22" s="1748"/>
      <c r="BJ22" s="1748"/>
      <c r="BK22" s="1748"/>
      <c r="BL22" s="1748"/>
      <c r="BM22" s="1749"/>
      <c r="BN22" s="464"/>
      <c r="BO22" s="619"/>
      <c r="BQ22" s="461"/>
      <c r="BR22" s="468"/>
      <c r="BS22" s="468"/>
      <c r="BT22" s="469"/>
      <c r="BU22" s="469"/>
      <c r="BX22" s="449"/>
    </row>
    <row r="23" spans="2:96" ht="12" customHeight="1" x14ac:dyDescent="0.25">
      <c r="B23" s="460"/>
      <c r="C23" s="417"/>
      <c r="D23" s="417"/>
      <c r="E23" s="1"/>
      <c r="F23" s="448"/>
      <c r="G23" s="448"/>
      <c r="H23" s="448"/>
      <c r="I23" s="449"/>
      <c r="J23" s="449"/>
      <c r="L23" s="449"/>
      <c r="M23" s="611"/>
      <c r="N23" s="611"/>
      <c r="Q23" s="611"/>
      <c r="S23" s="448"/>
      <c r="T23" s="448"/>
      <c r="U23" s="448"/>
      <c r="V23" s="449"/>
      <c r="W23" s="472"/>
      <c r="X23" s="473"/>
      <c r="Y23" s="473"/>
      <c r="Z23" s="607"/>
      <c r="AA23" s="474"/>
      <c r="AB23" s="474"/>
      <c r="AC23" s="474"/>
      <c r="AD23" s="474"/>
      <c r="AE23" s="474"/>
      <c r="AF23" s="474"/>
      <c r="AG23" s="474"/>
      <c r="AH23" s="474"/>
      <c r="AI23" s="474"/>
      <c r="AJ23" s="474"/>
      <c r="AK23" s="474"/>
      <c r="AL23" s="474"/>
      <c r="AM23" s="474"/>
      <c r="AN23" s="474"/>
      <c r="AO23" s="474"/>
      <c r="AP23" s="474"/>
      <c r="AQ23" s="474"/>
      <c r="AR23" s="474"/>
      <c r="AS23" s="474"/>
      <c r="AT23" s="474"/>
      <c r="AU23" s="474"/>
      <c r="AV23" s="474"/>
      <c r="AW23" s="474"/>
      <c r="AX23" s="474"/>
      <c r="AY23" s="474"/>
      <c r="AZ23" s="474"/>
      <c r="BA23" s="474"/>
      <c r="BB23" s="474"/>
      <c r="BC23" s="474"/>
      <c r="BD23" s="474"/>
      <c r="BE23" s="474"/>
      <c r="BF23" s="474"/>
      <c r="BG23" s="474"/>
      <c r="BH23" s="474"/>
      <c r="BI23" s="474"/>
      <c r="BJ23" s="474"/>
      <c r="BK23" s="474"/>
      <c r="BL23" s="474"/>
      <c r="BM23" s="474"/>
      <c r="BN23" s="464"/>
      <c r="BO23" s="619"/>
      <c r="BQ23" s="461"/>
      <c r="BR23" s="468"/>
      <c r="BS23" s="468"/>
      <c r="BT23" s="469"/>
      <c r="BU23" s="475"/>
      <c r="BV23" s="60"/>
      <c r="BW23" s="60"/>
      <c r="BX23" s="476"/>
      <c r="BY23" s="60"/>
      <c r="BZ23" s="60"/>
      <c r="CA23" s="60"/>
      <c r="CB23" s="60"/>
      <c r="CC23" s="60"/>
      <c r="CD23" s="60"/>
      <c r="CE23" s="60"/>
      <c r="CF23" s="60"/>
      <c r="CG23" s="60"/>
      <c r="CH23" s="60"/>
      <c r="CI23" s="60"/>
      <c r="CJ23" s="60"/>
      <c r="CK23" s="60"/>
      <c r="CL23" s="60"/>
      <c r="CM23" s="60"/>
      <c r="CN23" s="60"/>
      <c r="CO23" s="60"/>
      <c r="CP23" s="60"/>
      <c r="CQ23" s="60"/>
      <c r="CR23" s="60"/>
    </row>
    <row r="24" spans="2:96" ht="21" customHeight="1" x14ac:dyDescent="0.25">
      <c r="B24" s="460"/>
      <c r="C24" s="477"/>
      <c r="D24" s="1750" t="s">
        <v>600</v>
      </c>
      <c r="E24" s="1750"/>
      <c r="F24" s="1750"/>
      <c r="G24" s="1750"/>
      <c r="H24" s="1750"/>
      <c r="I24" s="1750"/>
      <c r="J24" s="1750"/>
      <c r="K24" s="1750"/>
      <c r="L24" s="1750"/>
      <c r="M24" s="1750"/>
      <c r="N24" s="1750"/>
      <c r="O24" s="1750"/>
      <c r="P24" s="1750"/>
      <c r="Q24" s="1750"/>
      <c r="R24" s="1750"/>
      <c r="S24" s="1750"/>
      <c r="T24" s="1750"/>
      <c r="U24" s="1750"/>
      <c r="V24" s="1750"/>
      <c r="W24" s="1750"/>
      <c r="X24" s="1750"/>
      <c r="Y24" s="1750"/>
      <c r="Z24" s="1750"/>
      <c r="AA24" s="1750"/>
      <c r="AB24" s="1750"/>
      <c r="AC24" s="1750"/>
      <c r="AD24" s="1750"/>
      <c r="AE24" s="1750"/>
      <c r="AF24" s="1750"/>
      <c r="AG24" s="478"/>
      <c r="AH24" s="449"/>
      <c r="AI24" s="479"/>
      <c r="AJ24" s="1751" t="s">
        <v>601</v>
      </c>
      <c r="AK24" s="1751"/>
      <c r="AL24" s="1751"/>
      <c r="AM24" s="1751"/>
      <c r="AN24" s="1751"/>
      <c r="AO24" s="1751"/>
      <c r="AP24" s="1751"/>
      <c r="AQ24" s="1751"/>
      <c r="AR24" s="1751"/>
      <c r="AS24" s="1751"/>
      <c r="AT24" s="1751"/>
      <c r="AU24" s="1751"/>
      <c r="AV24" s="1751"/>
      <c r="AW24" s="1751"/>
      <c r="AX24" s="1751"/>
      <c r="AY24" s="1751"/>
      <c r="AZ24" s="1751"/>
      <c r="BA24" s="1751"/>
      <c r="BB24" s="1751"/>
      <c r="BC24" s="1751"/>
      <c r="BD24" s="1751"/>
      <c r="BE24" s="1751"/>
      <c r="BF24" s="1751"/>
      <c r="BG24" s="1751"/>
      <c r="BH24" s="1751"/>
      <c r="BI24" s="1751"/>
      <c r="BJ24" s="1751"/>
      <c r="BK24" s="1751"/>
      <c r="BL24" s="1751"/>
      <c r="BM24" s="480"/>
      <c r="BN24" s="464"/>
      <c r="BO24" s="619"/>
      <c r="BQ24" s="461"/>
      <c r="BR24" s="468"/>
      <c r="BS24" s="468"/>
      <c r="BT24" s="469"/>
      <c r="BU24" s="475"/>
      <c r="BV24" s="60"/>
      <c r="BW24" s="60"/>
      <c r="BX24" s="60"/>
      <c r="BY24" s="60"/>
      <c r="BZ24" s="60"/>
      <c r="CA24" s="60"/>
      <c r="CB24" s="60"/>
      <c r="CC24" s="60"/>
      <c r="CD24" s="60"/>
      <c r="CE24" s="60"/>
      <c r="CF24" s="60"/>
      <c r="CG24" s="60"/>
      <c r="CH24" s="60"/>
      <c r="CI24" s="60"/>
      <c r="CJ24" s="60"/>
      <c r="CK24" s="60"/>
      <c r="CL24" s="60"/>
      <c r="CM24" s="60"/>
      <c r="CN24" s="60"/>
      <c r="CO24" s="60"/>
      <c r="CP24" s="60"/>
      <c r="CQ24" s="60"/>
      <c r="CR24" s="60"/>
    </row>
    <row r="25" spans="2:96" ht="21" customHeight="1" x14ac:dyDescent="0.25">
      <c r="B25" s="460"/>
      <c r="C25" s="481"/>
      <c r="D25" s="1752" t="s">
        <v>602</v>
      </c>
      <c r="E25" s="1752"/>
      <c r="F25" s="1752"/>
      <c r="G25" s="1752"/>
      <c r="H25" s="1752"/>
      <c r="I25" s="482" t="s">
        <v>603</v>
      </c>
      <c r="J25" s="482"/>
      <c r="K25" s="482"/>
      <c r="L25" s="482"/>
      <c r="M25" s="482" t="s">
        <v>604</v>
      </c>
      <c r="N25" s="482"/>
      <c r="O25" s="482"/>
      <c r="P25" s="482"/>
      <c r="Q25" s="5"/>
      <c r="R25" s="483"/>
      <c r="S25" s="483"/>
      <c r="T25" s="1752" t="s">
        <v>605</v>
      </c>
      <c r="U25" s="1752"/>
      <c r="V25" s="1752"/>
      <c r="W25" s="1752"/>
      <c r="X25" s="1752"/>
      <c r="Y25" s="482" t="s">
        <v>603</v>
      </c>
      <c r="Z25" s="482"/>
      <c r="AA25" s="482"/>
      <c r="AB25" s="482"/>
      <c r="AC25" s="482" t="s">
        <v>604</v>
      </c>
      <c r="AD25" s="482"/>
      <c r="AE25" s="482"/>
      <c r="AF25" s="482"/>
      <c r="AG25" s="484"/>
      <c r="AH25" s="483"/>
      <c r="AI25" s="485"/>
      <c r="AJ25" s="1752" t="s">
        <v>606</v>
      </c>
      <c r="AK25" s="1752"/>
      <c r="AL25" s="1752"/>
      <c r="AM25" s="1752"/>
      <c r="AN25" s="1752"/>
      <c r="AO25" s="482" t="s">
        <v>603</v>
      </c>
      <c r="AP25" s="482"/>
      <c r="AQ25" s="482"/>
      <c r="AR25" s="482"/>
      <c r="AS25" s="482" t="s">
        <v>604</v>
      </c>
      <c r="AT25" s="482"/>
      <c r="AU25" s="482"/>
      <c r="AV25" s="482"/>
      <c r="AW25" s="486"/>
      <c r="AX25" s="487"/>
      <c r="AY25" s="488"/>
      <c r="AZ25" s="1752" t="s">
        <v>607</v>
      </c>
      <c r="BA25" s="1752"/>
      <c r="BB25" s="1752"/>
      <c r="BC25" s="1752"/>
      <c r="BD25" s="1752"/>
      <c r="BE25" s="482" t="s">
        <v>603</v>
      </c>
      <c r="BF25" s="482"/>
      <c r="BG25" s="482"/>
      <c r="BH25" s="482"/>
      <c r="BI25" s="482" t="s">
        <v>604</v>
      </c>
      <c r="BJ25" s="482"/>
      <c r="BK25" s="482"/>
      <c r="BL25" s="482"/>
      <c r="BM25" s="489"/>
      <c r="BN25" s="490"/>
      <c r="BO25" s="449"/>
      <c r="BQ25" s="461"/>
      <c r="BR25" s="468"/>
      <c r="BS25" s="468"/>
      <c r="BT25" s="469"/>
      <c r="BU25" s="475"/>
      <c r="BV25" s="486"/>
      <c r="BW25" s="486"/>
      <c r="BX25" s="486"/>
      <c r="BY25" s="486"/>
      <c r="BZ25" s="60"/>
      <c r="CA25" s="486"/>
      <c r="CB25" s="486"/>
      <c r="CC25" s="486"/>
      <c r="CD25" s="486"/>
      <c r="CE25" s="60"/>
      <c r="CF25" s="486"/>
      <c r="CG25" s="486"/>
      <c r="CH25" s="486"/>
      <c r="CI25" s="486"/>
      <c r="CJ25" s="60"/>
      <c r="CK25" s="486"/>
      <c r="CL25" s="486"/>
      <c r="CM25" s="486"/>
      <c r="CN25" s="486"/>
      <c r="CO25" s="60"/>
      <c r="CP25" s="60"/>
      <c r="CQ25" s="60"/>
      <c r="CR25" s="60"/>
    </row>
    <row r="26" spans="2:96" ht="21" customHeight="1" x14ac:dyDescent="0.25">
      <c r="B26" s="460"/>
      <c r="C26" s="481"/>
      <c r="D26" s="1752" t="s">
        <v>608</v>
      </c>
      <c r="E26" s="1752"/>
      <c r="F26" s="1752"/>
      <c r="G26" s="1752"/>
      <c r="H26" s="1752"/>
      <c r="I26" s="1754">
        <f>(ROUNDDOWN(M26/40,1))</f>
        <v>0</v>
      </c>
      <c r="J26" s="1754"/>
      <c r="K26" s="1754"/>
      <c r="L26" s="1754"/>
      <c r="M26" s="1754">
        <f>((((ROUNDDOWN($BE$9/12,1))*40)))*-1</f>
        <v>0</v>
      </c>
      <c r="N26" s="1754"/>
      <c r="O26" s="1754"/>
      <c r="P26" s="1754"/>
      <c r="Q26" s="5"/>
      <c r="R26" s="483"/>
      <c r="S26" s="483"/>
      <c r="T26" s="1752" t="s">
        <v>608</v>
      </c>
      <c r="U26" s="1752"/>
      <c r="V26" s="1752"/>
      <c r="W26" s="1752"/>
      <c r="X26" s="1752"/>
      <c r="Y26" s="1754">
        <f>(ROUNDDOWN(AC26/40,1))</f>
        <v>0</v>
      </c>
      <c r="Z26" s="1754"/>
      <c r="AA26" s="1754"/>
      <c r="AB26" s="1754"/>
      <c r="AC26" s="1754">
        <f>((((ROUNDDOWN($BE$9/30,1))*40)))*-1</f>
        <v>0</v>
      </c>
      <c r="AD26" s="1754"/>
      <c r="AE26" s="1754"/>
      <c r="AF26" s="1754"/>
      <c r="AG26" s="484"/>
      <c r="AH26" s="483"/>
      <c r="AI26" s="485"/>
      <c r="AJ26" s="1752" t="s">
        <v>608</v>
      </c>
      <c r="AK26" s="1752"/>
      <c r="AL26" s="1752"/>
      <c r="AM26" s="1752"/>
      <c r="AN26" s="1752"/>
      <c r="AO26" s="1754">
        <f>(ROUNDDOWN(AS26/40,1))</f>
        <v>0</v>
      </c>
      <c r="AP26" s="1754"/>
      <c r="AQ26" s="1754"/>
      <c r="AR26" s="1754"/>
      <c r="AS26" s="1754">
        <f>((((ROUNDDOWN($BE$9/7.5,1))*40)))*-1</f>
        <v>0</v>
      </c>
      <c r="AT26" s="1754"/>
      <c r="AU26" s="1754"/>
      <c r="AV26" s="1754"/>
      <c r="AW26" s="491"/>
      <c r="AX26" s="487"/>
      <c r="AY26" s="488"/>
      <c r="AZ26" s="1752" t="s">
        <v>608</v>
      </c>
      <c r="BA26" s="1752"/>
      <c r="BB26" s="1752"/>
      <c r="BC26" s="1752"/>
      <c r="BD26" s="1752"/>
      <c r="BE26" s="1754">
        <f>(ROUNDDOWN(BI26/40,1))</f>
        <v>0</v>
      </c>
      <c r="BF26" s="1754"/>
      <c r="BG26" s="1754"/>
      <c r="BH26" s="1754"/>
      <c r="BI26" s="1755">
        <f>((((ROUNDDOWN($BE$9/20,1))*40)))*-1</f>
        <v>0</v>
      </c>
      <c r="BJ26" s="1756"/>
      <c r="BK26" s="1756"/>
      <c r="BL26" s="1757"/>
      <c r="BM26" s="489"/>
      <c r="BN26" s="490"/>
      <c r="BO26" s="449"/>
      <c r="BQ26" s="461"/>
      <c r="BR26" s="468"/>
      <c r="BS26" s="468"/>
      <c r="BT26" s="469"/>
      <c r="BU26" s="475"/>
      <c r="BV26" s="492"/>
      <c r="BW26" s="492"/>
      <c r="BX26" s="492"/>
      <c r="BY26" s="492"/>
      <c r="BZ26" s="60"/>
      <c r="CA26" s="492"/>
      <c r="CB26" s="492"/>
      <c r="CC26" s="492"/>
      <c r="CD26" s="492"/>
      <c r="CE26" s="60"/>
      <c r="CF26" s="492"/>
      <c r="CG26" s="492"/>
      <c r="CH26" s="492"/>
      <c r="CI26" s="492"/>
      <c r="CJ26" s="60"/>
      <c r="CK26" s="492"/>
      <c r="CL26" s="492"/>
      <c r="CM26" s="492"/>
      <c r="CN26" s="492"/>
      <c r="CO26" s="60"/>
      <c r="CP26" s="60"/>
      <c r="CQ26" s="60"/>
      <c r="CR26" s="60"/>
    </row>
    <row r="27" spans="2:96" ht="21" customHeight="1" x14ac:dyDescent="0.25">
      <c r="B27" s="460"/>
      <c r="C27" s="481"/>
      <c r="D27" s="1758" t="s">
        <v>609</v>
      </c>
      <c r="E27" s="1759"/>
      <c r="F27" s="1759"/>
      <c r="G27" s="1759"/>
      <c r="H27" s="1760"/>
      <c r="I27" s="1754">
        <f>(ROUNDDOWN(M27/40,1))</f>
        <v>0</v>
      </c>
      <c r="J27" s="1754"/>
      <c r="K27" s="1754"/>
      <c r="L27" s="1754"/>
      <c r="M27" s="1755">
        <f>($AL$17-$AI$17)*-1</f>
        <v>0</v>
      </c>
      <c r="N27" s="1756"/>
      <c r="O27" s="1756"/>
      <c r="P27" s="1757"/>
      <c r="Q27" s="5"/>
      <c r="R27" s="483"/>
      <c r="S27" s="483"/>
      <c r="T27" s="1758" t="s">
        <v>609</v>
      </c>
      <c r="U27" s="1759"/>
      <c r="V27" s="1759"/>
      <c r="W27" s="1759"/>
      <c r="X27" s="1760"/>
      <c r="Y27" s="1754">
        <f>(ROUNDDOWN(AC27/40,1))</f>
        <v>0</v>
      </c>
      <c r="Z27" s="1754"/>
      <c r="AA27" s="1754"/>
      <c r="AB27" s="1754"/>
      <c r="AC27" s="1755">
        <f>($AL$17-$AI$17)*-1</f>
        <v>0</v>
      </c>
      <c r="AD27" s="1756"/>
      <c r="AE27" s="1756"/>
      <c r="AF27" s="1757"/>
      <c r="AG27" s="484"/>
      <c r="AH27" s="483"/>
      <c r="AI27" s="485"/>
      <c r="AJ27" s="1758" t="s">
        <v>609</v>
      </c>
      <c r="AK27" s="1759"/>
      <c r="AL27" s="1759"/>
      <c r="AM27" s="1759"/>
      <c r="AN27" s="1760"/>
      <c r="AO27" s="1754">
        <f>(ROUNDDOWN(AS27/40,1))</f>
        <v>0</v>
      </c>
      <c r="AP27" s="1754"/>
      <c r="AQ27" s="1754"/>
      <c r="AR27" s="1754"/>
      <c r="AS27" s="1755">
        <f>($AL$17-$AI$17)*-1</f>
        <v>0</v>
      </c>
      <c r="AT27" s="1756"/>
      <c r="AU27" s="1756"/>
      <c r="AV27" s="1757"/>
      <c r="AW27" s="491"/>
      <c r="AX27" s="487"/>
      <c r="AY27" s="488"/>
      <c r="AZ27" s="1758" t="s">
        <v>609</v>
      </c>
      <c r="BA27" s="1759"/>
      <c r="BB27" s="1759"/>
      <c r="BC27" s="1759"/>
      <c r="BD27" s="1760"/>
      <c r="BE27" s="1754">
        <f>(ROUNDDOWN(BI27/40,1))</f>
        <v>0</v>
      </c>
      <c r="BF27" s="1754"/>
      <c r="BG27" s="1754"/>
      <c r="BH27" s="1754"/>
      <c r="BI27" s="1755">
        <f>($AL$17-$AI$17)*-1</f>
        <v>0</v>
      </c>
      <c r="BJ27" s="1756"/>
      <c r="BK27" s="1756"/>
      <c r="BL27" s="1757"/>
      <c r="BM27" s="489"/>
      <c r="BN27" s="490"/>
      <c r="BO27" s="449"/>
      <c r="BQ27" s="461"/>
      <c r="BR27" s="468"/>
      <c r="BS27" s="468"/>
      <c r="BT27" s="469"/>
      <c r="BU27" s="475"/>
      <c r="BV27" s="492"/>
      <c r="BW27" s="492"/>
      <c r="BX27" s="492"/>
      <c r="BY27" s="492"/>
      <c r="BZ27" s="60"/>
      <c r="CA27" s="492"/>
      <c r="CB27" s="492"/>
      <c r="CC27" s="492"/>
      <c r="CD27" s="492"/>
      <c r="CE27" s="60"/>
      <c r="CF27" s="492"/>
      <c r="CG27" s="492"/>
      <c r="CH27" s="492"/>
      <c r="CI27" s="492"/>
      <c r="CJ27" s="60"/>
      <c r="CK27" s="492"/>
      <c r="CL27" s="492"/>
      <c r="CM27" s="492"/>
      <c r="CN27" s="492"/>
      <c r="CO27" s="60"/>
      <c r="CP27" s="60"/>
      <c r="CQ27" s="60"/>
      <c r="CR27" s="60"/>
    </row>
    <row r="28" spans="2:96" ht="21" customHeight="1" thickBot="1" x14ac:dyDescent="0.3">
      <c r="B28" s="460"/>
      <c r="C28" s="481"/>
      <c r="D28" s="1761" t="s">
        <v>610</v>
      </c>
      <c r="E28" s="1761"/>
      <c r="F28" s="1761"/>
      <c r="G28" s="1761"/>
      <c r="H28" s="1761"/>
      <c r="I28" s="1762" t="e">
        <f>(ROUNDDOWN(M28/40,1))</f>
        <v>#DIV/0!</v>
      </c>
      <c r="J28" s="1762"/>
      <c r="K28" s="1762"/>
      <c r="L28" s="1762"/>
      <c r="M28" s="1763" t="e">
        <f>$BB$73+(AZ17-AI17)</f>
        <v>#DIV/0!</v>
      </c>
      <c r="N28" s="1764"/>
      <c r="O28" s="1764"/>
      <c r="P28" s="1765"/>
      <c r="Q28" s="5"/>
      <c r="R28" s="483"/>
      <c r="S28" s="483"/>
      <c r="T28" s="1761" t="s">
        <v>610</v>
      </c>
      <c r="U28" s="1761"/>
      <c r="V28" s="1761"/>
      <c r="W28" s="1761"/>
      <c r="X28" s="1761"/>
      <c r="Y28" s="1762" t="e">
        <f>(ROUNDDOWN(AC28/40,1))</f>
        <v>#DIV/0!</v>
      </c>
      <c r="Z28" s="1762"/>
      <c r="AA28" s="1762"/>
      <c r="AB28" s="1762"/>
      <c r="AC28" s="1763" t="e">
        <f>$BB$73+(AZ17-AI17)</f>
        <v>#DIV/0!</v>
      </c>
      <c r="AD28" s="1764"/>
      <c r="AE28" s="1764"/>
      <c r="AF28" s="1765"/>
      <c r="AG28" s="484"/>
      <c r="AH28" s="483"/>
      <c r="AI28" s="485"/>
      <c r="AJ28" s="1761" t="s">
        <v>610</v>
      </c>
      <c r="AK28" s="1761"/>
      <c r="AL28" s="1761"/>
      <c r="AM28" s="1761"/>
      <c r="AN28" s="1761"/>
      <c r="AO28" s="1762" t="e">
        <f>(ROUNDDOWN(AS28/40,1))</f>
        <v>#DIV/0!</v>
      </c>
      <c r="AP28" s="1762"/>
      <c r="AQ28" s="1762"/>
      <c r="AR28" s="1762"/>
      <c r="AS28" s="1763" t="e">
        <f>$BB$73+(AZ17-AI17)</f>
        <v>#DIV/0!</v>
      </c>
      <c r="AT28" s="1764"/>
      <c r="AU28" s="1764"/>
      <c r="AV28" s="1765"/>
      <c r="AW28" s="491"/>
      <c r="AX28" s="487"/>
      <c r="AY28" s="488"/>
      <c r="AZ28" s="1761" t="s">
        <v>610</v>
      </c>
      <c r="BA28" s="1761"/>
      <c r="BB28" s="1761"/>
      <c r="BC28" s="1761"/>
      <c r="BD28" s="1761"/>
      <c r="BE28" s="1766" t="e">
        <f>(ROUNDDOWN(BI28/40,1))</f>
        <v>#DIV/0!</v>
      </c>
      <c r="BF28" s="1766"/>
      <c r="BG28" s="1766"/>
      <c r="BH28" s="1766"/>
      <c r="BI28" s="1763" t="e">
        <f>$BB$73+(AZ17-AI17)</f>
        <v>#DIV/0!</v>
      </c>
      <c r="BJ28" s="1764"/>
      <c r="BK28" s="1764"/>
      <c r="BL28" s="1765"/>
      <c r="BM28" s="489"/>
      <c r="BN28" s="490"/>
      <c r="BO28" s="449"/>
      <c r="BU28" s="60"/>
      <c r="BV28" s="493"/>
      <c r="BW28" s="493"/>
      <c r="BX28" s="493"/>
      <c r="BY28" s="493"/>
      <c r="BZ28" s="60"/>
      <c r="CA28" s="493"/>
      <c r="CB28" s="493"/>
      <c r="CC28" s="493"/>
      <c r="CD28" s="493"/>
      <c r="CE28" s="60"/>
      <c r="CF28" s="493"/>
      <c r="CG28" s="493"/>
      <c r="CH28" s="493"/>
      <c r="CI28" s="493"/>
      <c r="CJ28" s="60"/>
      <c r="CK28" s="493"/>
      <c r="CL28" s="493"/>
      <c r="CM28" s="493"/>
      <c r="CN28" s="493"/>
      <c r="CO28" s="60"/>
      <c r="CP28" s="60"/>
      <c r="CQ28" s="60"/>
      <c r="CR28" s="60"/>
    </row>
    <row r="29" spans="2:96" ht="30.75" customHeight="1" thickTop="1" x14ac:dyDescent="0.25">
      <c r="B29" s="460"/>
      <c r="C29" s="481"/>
      <c r="D29" s="1767" t="s">
        <v>611</v>
      </c>
      <c r="E29" s="1768"/>
      <c r="F29" s="1768"/>
      <c r="G29" s="1768"/>
      <c r="H29" s="1768"/>
      <c r="I29" s="1770" t="e">
        <f>SUM(I26:L28)</f>
        <v>#DIV/0!</v>
      </c>
      <c r="J29" s="1770"/>
      <c r="K29" s="1770"/>
      <c r="L29" s="1770"/>
      <c r="M29" s="1770" t="e">
        <f>SUM(M26:P28)</f>
        <v>#DIV/0!</v>
      </c>
      <c r="N29" s="1770"/>
      <c r="O29" s="1770"/>
      <c r="P29" s="1770"/>
      <c r="Q29" s="483"/>
      <c r="R29" s="483"/>
      <c r="S29" s="483"/>
      <c r="T29" s="1767" t="s">
        <v>611</v>
      </c>
      <c r="U29" s="1768"/>
      <c r="V29" s="1768"/>
      <c r="W29" s="1768"/>
      <c r="X29" s="1768"/>
      <c r="Y29" s="1770" t="e">
        <f>SUM(Y26:AB28)</f>
        <v>#DIV/0!</v>
      </c>
      <c r="Z29" s="1770"/>
      <c r="AA29" s="1770"/>
      <c r="AB29" s="1770"/>
      <c r="AC29" s="1770" t="e">
        <f>SUM(AC26:AF28)</f>
        <v>#DIV/0!</v>
      </c>
      <c r="AD29" s="1770"/>
      <c r="AE29" s="1770"/>
      <c r="AF29" s="1770"/>
      <c r="AG29" s="484"/>
      <c r="AH29" s="483"/>
      <c r="AI29" s="485"/>
      <c r="AJ29" s="1767" t="s">
        <v>612</v>
      </c>
      <c r="AK29" s="1768"/>
      <c r="AL29" s="1768"/>
      <c r="AM29" s="1768"/>
      <c r="AN29" s="1768"/>
      <c r="AO29" s="1769" t="e">
        <f>SUM(AO26:AR28)</f>
        <v>#DIV/0!</v>
      </c>
      <c r="AP29" s="1769"/>
      <c r="AQ29" s="1769"/>
      <c r="AR29" s="1769"/>
      <c r="AS29" s="1770" t="e">
        <f>SUM(AS26:AV28)</f>
        <v>#DIV/0!</v>
      </c>
      <c r="AT29" s="1770"/>
      <c r="AU29" s="1770"/>
      <c r="AV29" s="1770"/>
      <c r="AW29" s="491"/>
      <c r="AX29" s="487"/>
      <c r="AY29" s="488"/>
      <c r="AZ29" s="1767" t="s">
        <v>612</v>
      </c>
      <c r="BA29" s="1768"/>
      <c r="BB29" s="1768"/>
      <c r="BC29" s="1768"/>
      <c r="BD29" s="1768"/>
      <c r="BE29" s="1769" t="e">
        <f>SUM(BE26:BH28)</f>
        <v>#DIV/0!</v>
      </c>
      <c r="BF29" s="1769"/>
      <c r="BG29" s="1769"/>
      <c r="BH29" s="1769"/>
      <c r="BI29" s="1770" t="e">
        <f>SUM(BI26:BL28)</f>
        <v>#DIV/0!</v>
      </c>
      <c r="BJ29" s="1770"/>
      <c r="BK29" s="1770"/>
      <c r="BL29" s="1770"/>
      <c r="BM29" s="489"/>
      <c r="BN29" s="490"/>
      <c r="BO29" s="449"/>
      <c r="BQ29" s="461"/>
      <c r="BR29" s="468"/>
      <c r="BS29" s="468"/>
      <c r="BT29" s="469"/>
      <c r="BU29" s="475"/>
      <c r="BV29" s="494"/>
      <c r="BW29" s="494"/>
      <c r="BX29" s="494"/>
      <c r="BY29" s="494"/>
      <c r="BZ29" s="60"/>
      <c r="CA29" s="494"/>
      <c r="CB29" s="494"/>
      <c r="CC29" s="494"/>
      <c r="CD29" s="494"/>
      <c r="CE29" s="60"/>
      <c r="CF29" s="494"/>
      <c r="CG29" s="494"/>
      <c r="CH29" s="494"/>
      <c r="CI29" s="494"/>
      <c r="CJ29" s="60"/>
      <c r="CK29" s="494"/>
      <c r="CL29" s="494"/>
      <c r="CM29" s="494"/>
      <c r="CN29" s="494"/>
      <c r="CO29" s="60"/>
      <c r="CP29" s="60"/>
      <c r="CQ29" s="60"/>
      <c r="CR29" s="60"/>
    </row>
    <row r="30" spans="2:96" ht="20.25" customHeight="1" x14ac:dyDescent="0.25">
      <c r="B30" s="460"/>
      <c r="C30" s="481"/>
      <c r="D30" s="495"/>
      <c r="E30" s="495"/>
      <c r="F30" s="495"/>
      <c r="G30" s="495"/>
      <c r="H30" s="495"/>
      <c r="I30" s="496"/>
      <c r="J30" s="496"/>
      <c r="K30" s="496"/>
      <c r="L30" s="496"/>
      <c r="M30" s="496"/>
      <c r="N30" s="496"/>
      <c r="O30" s="496"/>
      <c r="P30" s="496"/>
      <c r="Q30" s="611"/>
      <c r="R30" s="611"/>
      <c r="S30" s="611"/>
      <c r="T30" s="495"/>
      <c r="U30" s="495"/>
      <c r="V30" s="495"/>
      <c r="W30" s="495"/>
      <c r="X30" s="495"/>
      <c r="Y30" s="496"/>
      <c r="Z30" s="496"/>
      <c r="AA30" s="496"/>
      <c r="AB30" s="496"/>
      <c r="AC30" s="496"/>
      <c r="AD30" s="496"/>
      <c r="AE30" s="496"/>
      <c r="AF30" s="496"/>
      <c r="AG30" s="612"/>
      <c r="AH30" s="611"/>
      <c r="AI30" s="614"/>
      <c r="AJ30" s="497"/>
      <c r="AK30" s="497"/>
      <c r="AL30" s="497"/>
      <c r="AM30" s="497"/>
      <c r="AN30" s="497"/>
      <c r="AO30" s="498"/>
      <c r="AP30" s="498"/>
      <c r="AQ30" s="498"/>
      <c r="AR30" s="498"/>
      <c r="AS30" s="498"/>
      <c r="AT30" s="498"/>
      <c r="AU30" s="498"/>
      <c r="AV30" s="498"/>
      <c r="AW30" s="499"/>
      <c r="AX30" s="500"/>
      <c r="AY30" s="501"/>
      <c r="AZ30" s="497"/>
      <c r="BA30" s="497"/>
      <c r="BB30" s="497"/>
      <c r="BC30" s="497"/>
      <c r="BD30" s="497"/>
      <c r="BE30" s="498"/>
      <c r="BF30" s="498"/>
      <c r="BG30" s="498"/>
      <c r="BH30" s="498"/>
      <c r="BI30" s="498"/>
      <c r="BJ30" s="498"/>
      <c r="BK30" s="498"/>
      <c r="BL30" s="498"/>
      <c r="BM30" s="489"/>
      <c r="BN30" s="490"/>
      <c r="BO30" s="449"/>
      <c r="BQ30" s="461"/>
      <c r="BR30" s="468"/>
      <c r="BS30" s="468"/>
      <c r="BT30" s="469"/>
      <c r="BU30" s="475"/>
      <c r="BV30" s="60"/>
      <c r="BW30" s="60"/>
      <c r="BX30" s="476"/>
      <c r="BY30" s="60"/>
      <c r="BZ30" s="60"/>
      <c r="CA30" s="60"/>
      <c r="CB30" s="60"/>
      <c r="CC30" s="60"/>
      <c r="CD30" s="60"/>
      <c r="CE30" s="60"/>
      <c r="CF30" s="60"/>
      <c r="CG30" s="60"/>
      <c r="CH30" s="60"/>
      <c r="CI30" s="60"/>
      <c r="CJ30" s="60"/>
      <c r="CK30" s="60"/>
      <c r="CL30" s="60"/>
      <c r="CM30" s="60"/>
      <c r="CN30" s="60"/>
      <c r="CO30" s="60"/>
      <c r="CP30" s="60"/>
      <c r="CQ30" s="60"/>
      <c r="CR30" s="60"/>
    </row>
    <row r="31" spans="2:96" ht="20.25" customHeight="1" x14ac:dyDescent="0.25">
      <c r="B31" s="460"/>
      <c r="C31" s="481"/>
      <c r="D31" s="495"/>
      <c r="E31" s="495"/>
      <c r="F31" s="495"/>
      <c r="G31" s="495"/>
      <c r="H31" s="495"/>
      <c r="I31" s="496"/>
      <c r="J31" s="496"/>
      <c r="K31" s="1771" t="s">
        <v>613</v>
      </c>
      <c r="L31" s="1772"/>
      <c r="M31" s="1772"/>
      <c r="N31" s="1774" t="str">
        <f>IF(OR($BE$9&gt;0,),IF(AND(OR($D$5="○",$D$6="○"),$I$29&gt;=0),"可",IF(AND(OR($D$5="○",$D$6="○"),$I$29&lt;0),"不可","")),"")</f>
        <v/>
      </c>
      <c r="O31" s="1775"/>
      <c r="P31" s="1776"/>
      <c r="Q31" s="611"/>
      <c r="R31" s="611"/>
      <c r="S31" s="611"/>
      <c r="T31" s="495"/>
      <c r="U31" s="495"/>
      <c r="V31" s="495"/>
      <c r="W31" s="495"/>
      <c r="X31" s="495"/>
      <c r="Y31" s="496"/>
      <c r="Z31" s="496"/>
      <c r="AA31" s="1771" t="s">
        <v>614</v>
      </c>
      <c r="AB31" s="1772"/>
      <c r="AC31" s="1773"/>
      <c r="AD31" s="1774" t="str">
        <f>IF(OR($BE$9&gt;0,),IF(AND(OR($D$5="○",$D$6="○"),$Y$29&gt;=0),"可",IF(AND(OR($D$5="○",$D$6="○"),$Y$29&lt;0),"不可","")),"")</f>
        <v/>
      </c>
      <c r="AE31" s="1775"/>
      <c r="AF31" s="1776"/>
      <c r="AG31" s="612"/>
      <c r="AH31" s="611"/>
      <c r="AI31" s="614"/>
      <c r="AJ31" s="497"/>
      <c r="AK31" s="497"/>
      <c r="AL31" s="497"/>
      <c r="AM31" s="497"/>
      <c r="AN31" s="497"/>
      <c r="AO31" s="498"/>
      <c r="AP31" s="498"/>
      <c r="AQ31" s="1771" t="s">
        <v>615</v>
      </c>
      <c r="AR31" s="1772"/>
      <c r="AS31" s="1773"/>
      <c r="AT31" s="1774" t="str">
        <f>IF(OR($BE$9&gt;0,),IF(AND(OR($D$7="○"),$AO$29&gt;=0),"可",IF(AND(OR($D$7="○"),$AO$29&lt;0),"不可","")),"")</f>
        <v/>
      </c>
      <c r="AU31" s="1775"/>
      <c r="AV31" s="1776"/>
      <c r="AW31" s="499"/>
      <c r="AX31" s="500"/>
      <c r="AY31" s="501"/>
      <c r="AZ31" s="497"/>
      <c r="BA31" s="497"/>
      <c r="BB31" s="497"/>
      <c r="BC31" s="497"/>
      <c r="BD31" s="497"/>
      <c r="BE31" s="498"/>
      <c r="BF31" s="498"/>
      <c r="BG31" s="1771" t="s">
        <v>616</v>
      </c>
      <c r="BH31" s="1772"/>
      <c r="BI31" s="1773"/>
      <c r="BJ31" s="1774" t="str">
        <f>IF(OR($BE$9&gt;0,),IF(AND(OR($D$7="○"),$BE$29&gt;=0),"可",IF(AND(OR($D$7="○"),$BE$29&lt;0),"不可","")),"")</f>
        <v/>
      </c>
      <c r="BK31" s="1775"/>
      <c r="BL31" s="1776"/>
      <c r="BM31" s="489"/>
      <c r="BN31" s="490"/>
      <c r="BO31" s="449"/>
      <c r="BQ31" s="461"/>
      <c r="BR31" s="468"/>
      <c r="BS31" s="468"/>
      <c r="BT31" s="469"/>
      <c r="BU31" s="475"/>
      <c r="BV31" s="60"/>
      <c r="BW31" s="60"/>
      <c r="BX31" s="476"/>
      <c r="BY31" s="60"/>
      <c r="BZ31" s="60"/>
      <c r="CA31" s="60"/>
      <c r="CB31" s="60"/>
      <c r="CC31" s="60"/>
      <c r="CD31" s="60"/>
      <c r="CE31" s="60"/>
      <c r="CF31" s="60"/>
      <c r="CG31" s="60"/>
      <c r="CH31" s="60"/>
      <c r="CI31" s="60"/>
      <c r="CJ31" s="60"/>
      <c r="CK31" s="60"/>
      <c r="CL31" s="60"/>
      <c r="CM31" s="60"/>
      <c r="CN31" s="60"/>
      <c r="CO31" s="60"/>
      <c r="CP31" s="60"/>
      <c r="CQ31" s="60"/>
      <c r="CR31" s="60"/>
    </row>
    <row r="32" spans="2:96" ht="20.25" customHeight="1" x14ac:dyDescent="0.25">
      <c r="B32" s="460"/>
      <c r="C32" s="502"/>
      <c r="D32" s="503"/>
      <c r="E32" s="503"/>
      <c r="F32" s="503"/>
      <c r="G32" s="503"/>
      <c r="H32" s="503"/>
      <c r="I32" s="504"/>
      <c r="J32" s="504"/>
      <c r="K32" s="504"/>
      <c r="L32" s="504"/>
      <c r="M32" s="504"/>
      <c r="N32" s="504"/>
      <c r="O32" s="504"/>
      <c r="P32" s="504"/>
      <c r="Q32" s="505"/>
      <c r="R32" s="505"/>
      <c r="S32" s="505"/>
      <c r="T32" s="503"/>
      <c r="U32" s="503"/>
      <c r="V32" s="503"/>
      <c r="W32" s="503"/>
      <c r="X32" s="503"/>
      <c r="Y32" s="504"/>
      <c r="Z32" s="504"/>
      <c r="AA32" s="504"/>
      <c r="AB32" s="504"/>
      <c r="AC32" s="504"/>
      <c r="AD32" s="504"/>
      <c r="AE32" s="504"/>
      <c r="AF32" s="504"/>
      <c r="AG32" s="506"/>
      <c r="AH32" s="611"/>
      <c r="AI32" s="507"/>
      <c r="AJ32" s="503"/>
      <c r="AK32" s="503"/>
      <c r="AL32" s="503"/>
      <c r="AM32" s="503"/>
      <c r="AN32" s="503"/>
      <c r="AO32" s="504"/>
      <c r="AP32" s="504"/>
      <c r="AQ32" s="504"/>
      <c r="AR32" s="504"/>
      <c r="AS32" s="504"/>
      <c r="AT32" s="504"/>
      <c r="AU32" s="504"/>
      <c r="AV32" s="504"/>
      <c r="AW32" s="508"/>
      <c r="AX32" s="505"/>
      <c r="AY32" s="509"/>
      <c r="AZ32" s="503"/>
      <c r="BA32" s="503"/>
      <c r="BB32" s="503"/>
      <c r="BC32" s="503"/>
      <c r="BD32" s="503"/>
      <c r="BE32" s="504"/>
      <c r="BF32" s="504"/>
      <c r="BG32" s="504"/>
      <c r="BH32" s="504"/>
      <c r="BI32" s="504"/>
      <c r="BJ32" s="504"/>
      <c r="BK32" s="504"/>
      <c r="BL32" s="504"/>
      <c r="BM32" s="510"/>
      <c r="BN32" s="490"/>
      <c r="BO32" s="449"/>
      <c r="BQ32" s="461"/>
      <c r="BR32" s="468"/>
      <c r="BS32" s="468"/>
      <c r="BT32" s="469"/>
      <c r="BU32" s="475"/>
      <c r="BV32" s="60"/>
      <c r="BW32" s="60"/>
      <c r="BX32" s="476"/>
      <c r="BY32" s="60"/>
      <c r="BZ32" s="60"/>
      <c r="CA32" s="60"/>
      <c r="CB32" s="60"/>
      <c r="CC32" s="60"/>
      <c r="CD32" s="60"/>
      <c r="CE32" s="60"/>
      <c r="CF32" s="60"/>
      <c r="CG32" s="60"/>
      <c r="CH32" s="60"/>
      <c r="CI32" s="60"/>
      <c r="CJ32" s="60"/>
      <c r="CK32" s="60"/>
      <c r="CL32" s="60"/>
      <c r="CM32" s="60"/>
      <c r="CN32" s="60"/>
      <c r="CO32" s="60"/>
      <c r="CP32" s="60"/>
      <c r="CQ32" s="60"/>
      <c r="CR32" s="60"/>
    </row>
    <row r="33" spans="2:96" ht="20.25" customHeight="1" thickBot="1" x14ac:dyDescent="0.3">
      <c r="B33" s="511"/>
      <c r="C33" s="512"/>
      <c r="D33" s="513"/>
      <c r="E33" s="513"/>
      <c r="F33" s="513"/>
      <c r="G33" s="513"/>
      <c r="H33" s="513"/>
      <c r="I33" s="514"/>
      <c r="J33" s="514"/>
      <c r="K33" s="514"/>
      <c r="L33" s="514"/>
      <c r="M33" s="514"/>
      <c r="N33" s="514"/>
      <c r="O33" s="514"/>
      <c r="P33" s="514"/>
      <c r="Q33" s="615"/>
      <c r="R33" s="615"/>
      <c r="S33" s="615"/>
      <c r="T33" s="513"/>
      <c r="U33" s="513"/>
      <c r="V33" s="513"/>
      <c r="W33" s="513"/>
      <c r="X33" s="513"/>
      <c r="Y33" s="514"/>
      <c r="Z33" s="514"/>
      <c r="AA33" s="514"/>
      <c r="AB33" s="514"/>
      <c r="AC33" s="514"/>
      <c r="AD33" s="514"/>
      <c r="AE33" s="514"/>
      <c r="AF33" s="514"/>
      <c r="AG33" s="615"/>
      <c r="AH33" s="615"/>
      <c r="AI33" s="615"/>
      <c r="AJ33" s="513"/>
      <c r="AK33" s="513"/>
      <c r="AL33" s="513"/>
      <c r="AM33" s="513"/>
      <c r="AN33" s="513"/>
      <c r="AO33" s="514"/>
      <c r="AP33" s="514"/>
      <c r="AQ33" s="514"/>
      <c r="AR33" s="514"/>
      <c r="AS33" s="514"/>
      <c r="AT33" s="514"/>
      <c r="AU33" s="514"/>
      <c r="AV33" s="514"/>
      <c r="AW33" s="515"/>
      <c r="AX33" s="615"/>
      <c r="AY33" s="516"/>
      <c r="AZ33" s="513"/>
      <c r="BA33" s="513"/>
      <c r="BB33" s="513"/>
      <c r="BC33" s="513"/>
      <c r="BD33" s="513"/>
      <c r="BE33" s="514"/>
      <c r="BF33" s="514"/>
      <c r="BG33" s="514"/>
      <c r="BH33" s="514"/>
      <c r="BI33" s="514"/>
      <c r="BJ33" s="514"/>
      <c r="BK33" s="514"/>
      <c r="BL33" s="514"/>
      <c r="BM33" s="517"/>
      <c r="BN33" s="518"/>
      <c r="BO33" s="619"/>
      <c r="BQ33" s="461"/>
      <c r="BR33" s="468"/>
      <c r="BS33" s="468"/>
      <c r="BT33" s="469"/>
      <c r="BU33" s="475"/>
      <c r="BV33" s="60"/>
      <c r="BW33" s="60"/>
      <c r="BX33" s="476"/>
      <c r="BY33" s="60"/>
      <c r="BZ33" s="60"/>
      <c r="CA33" s="60"/>
      <c r="CB33" s="60"/>
      <c r="CC33" s="60"/>
      <c r="CD33" s="60"/>
      <c r="CE33" s="60"/>
      <c r="CF33" s="60"/>
      <c r="CG33" s="60"/>
      <c r="CH33" s="60"/>
      <c r="CI33" s="60"/>
      <c r="CJ33" s="60"/>
      <c r="CK33" s="60"/>
      <c r="CL33" s="60"/>
      <c r="CM33" s="60"/>
      <c r="CN33" s="60"/>
      <c r="CO33" s="60"/>
      <c r="CP33" s="60"/>
      <c r="CQ33" s="60"/>
      <c r="CR33" s="60"/>
    </row>
    <row r="34" spans="2:96" ht="21" customHeight="1" thickBot="1" x14ac:dyDescent="0.3">
      <c r="B34" s="422" t="s">
        <v>617</v>
      </c>
      <c r="D34" s="472"/>
      <c r="E34" s="472"/>
      <c r="F34" s="472"/>
      <c r="G34" s="472"/>
      <c r="H34" s="472"/>
      <c r="I34" s="472"/>
      <c r="J34" s="472"/>
      <c r="K34" s="472"/>
      <c r="L34" s="472"/>
      <c r="M34" s="472"/>
      <c r="N34" s="472"/>
      <c r="O34" s="472"/>
      <c r="P34" s="472"/>
      <c r="Q34" s="472"/>
      <c r="R34" s="472"/>
      <c r="S34" s="472"/>
      <c r="T34" s="472"/>
      <c r="U34" s="472"/>
      <c r="V34" s="472"/>
      <c r="W34" s="472"/>
      <c r="X34" s="472"/>
      <c r="Y34" s="472"/>
      <c r="Z34" s="472"/>
      <c r="AA34" s="472"/>
      <c r="AB34" s="472"/>
      <c r="AC34" s="472"/>
      <c r="AD34" s="472"/>
      <c r="AE34" s="472"/>
      <c r="AF34" s="472"/>
      <c r="AG34" s="472"/>
      <c r="AH34" s="472"/>
      <c r="AI34" s="472"/>
      <c r="AJ34" s="472"/>
      <c r="AK34" s="472"/>
      <c r="AL34" s="472"/>
      <c r="AM34" s="472"/>
      <c r="AN34" s="472"/>
      <c r="AO34" s="472"/>
      <c r="AP34" s="472"/>
      <c r="AQ34" s="472"/>
      <c r="AR34" s="472"/>
      <c r="AS34" s="472"/>
      <c r="AT34" s="472"/>
      <c r="AU34" s="472"/>
      <c r="AV34" s="472"/>
      <c r="AW34" s="472"/>
      <c r="AX34" s="472"/>
      <c r="AY34" s="472"/>
      <c r="AZ34" s="472"/>
      <c r="BA34" s="267"/>
      <c r="BB34" s="472"/>
      <c r="BC34" s="267"/>
      <c r="BD34" s="267"/>
      <c r="BE34" s="472"/>
      <c r="BF34" s="267"/>
      <c r="BG34" s="472"/>
      <c r="BH34" s="472"/>
      <c r="BI34" s="472"/>
      <c r="BJ34" s="472"/>
      <c r="BK34" s="472"/>
      <c r="BL34" s="472"/>
      <c r="BM34" s="472"/>
      <c r="BN34" s="472"/>
      <c r="BO34" s="619"/>
      <c r="BQ34" s="461"/>
      <c r="BR34" s="468"/>
      <c r="BS34" s="468"/>
      <c r="BT34" s="469"/>
      <c r="BU34" s="475"/>
      <c r="BV34" s="60"/>
      <c r="BW34" s="60"/>
      <c r="BX34" s="60"/>
      <c r="BY34" s="60"/>
      <c r="BZ34" s="60"/>
      <c r="CA34" s="60"/>
      <c r="CB34" s="60"/>
      <c r="CC34" s="60"/>
      <c r="CD34" s="60"/>
      <c r="CE34" s="60"/>
      <c r="CF34" s="60"/>
      <c r="CG34" s="60"/>
      <c r="CH34" s="60"/>
      <c r="CI34" s="60"/>
      <c r="CJ34" s="60"/>
      <c r="CK34" s="60"/>
      <c r="CL34" s="60"/>
      <c r="CM34" s="60"/>
      <c r="CN34" s="60"/>
      <c r="CO34" s="60"/>
      <c r="CP34" s="60"/>
      <c r="CQ34" s="60"/>
      <c r="CR34" s="60"/>
    </row>
    <row r="35" spans="2:96" ht="32.25" customHeight="1" thickBot="1" x14ac:dyDescent="0.3">
      <c r="B35" s="1777"/>
      <c r="C35" s="519"/>
      <c r="D35" s="1779" t="s">
        <v>59</v>
      </c>
      <c r="E35" s="1779"/>
      <c r="F35" s="1779"/>
      <c r="G35" s="1779"/>
      <c r="H35" s="1779"/>
      <c r="I35" s="1780"/>
      <c r="J35" s="1782" t="s">
        <v>68</v>
      </c>
      <c r="K35" s="1783"/>
      <c r="L35" s="1783"/>
      <c r="M35" s="1783"/>
      <c r="N35" s="1783"/>
      <c r="O35" s="1784"/>
      <c r="P35" s="1788" t="s">
        <v>3</v>
      </c>
      <c r="Q35" s="1779"/>
      <c r="R35" s="1779"/>
      <c r="S35" s="1779"/>
      <c r="T35" s="1779"/>
      <c r="U35" s="1779"/>
      <c r="V35" s="1789"/>
      <c r="W35" s="1793" t="s">
        <v>618</v>
      </c>
      <c r="X35" s="1794"/>
      <c r="Y35" s="1794"/>
      <c r="Z35" s="1794"/>
      <c r="AA35" s="1794"/>
      <c r="AB35" s="1794"/>
      <c r="AC35" s="1795"/>
      <c r="AD35" s="1793" t="s">
        <v>619</v>
      </c>
      <c r="AE35" s="1794"/>
      <c r="AF35" s="1794"/>
      <c r="AG35" s="1794"/>
      <c r="AH35" s="1794"/>
      <c r="AI35" s="1794"/>
      <c r="AJ35" s="1795"/>
      <c r="AK35" s="1793" t="s">
        <v>620</v>
      </c>
      <c r="AL35" s="1794"/>
      <c r="AM35" s="1794"/>
      <c r="AN35" s="1794"/>
      <c r="AO35" s="1794"/>
      <c r="AP35" s="1794"/>
      <c r="AQ35" s="1795"/>
      <c r="AR35" s="1777" t="s">
        <v>621</v>
      </c>
      <c r="AS35" s="1779"/>
      <c r="AT35" s="1779"/>
      <c r="AU35" s="1779"/>
      <c r="AV35" s="1779"/>
      <c r="AW35" s="1779"/>
      <c r="AX35" s="1789"/>
      <c r="AY35" s="1783" t="s">
        <v>622</v>
      </c>
      <c r="AZ35" s="1783"/>
      <c r="BA35" s="1784"/>
      <c r="BB35" s="1782" t="s">
        <v>623</v>
      </c>
      <c r="BC35" s="1783"/>
      <c r="BD35" s="1784"/>
      <c r="BE35" s="1782" t="s">
        <v>624</v>
      </c>
      <c r="BF35" s="1783"/>
      <c r="BG35" s="1783"/>
      <c r="BH35" s="1782" t="s">
        <v>625</v>
      </c>
      <c r="BI35" s="1783"/>
      <c r="BJ35" s="1783"/>
      <c r="BK35" s="1788" t="s">
        <v>626</v>
      </c>
      <c r="BL35" s="1779"/>
      <c r="BM35" s="1779"/>
      <c r="BN35" s="1789"/>
      <c r="BQ35" s="461"/>
      <c r="BR35" s="468"/>
      <c r="BS35" s="468"/>
      <c r="BT35" s="469"/>
      <c r="BU35" s="469"/>
    </row>
    <row r="36" spans="2:96" ht="32.25" customHeight="1" thickBot="1" x14ac:dyDescent="0.3">
      <c r="B36" s="1778"/>
      <c r="C36" s="520"/>
      <c r="D36" s="1667"/>
      <c r="E36" s="1667"/>
      <c r="F36" s="1667"/>
      <c r="G36" s="1667"/>
      <c r="H36" s="1667"/>
      <c r="I36" s="1781"/>
      <c r="J36" s="1785"/>
      <c r="K36" s="1786"/>
      <c r="L36" s="1786"/>
      <c r="M36" s="1786"/>
      <c r="N36" s="1786"/>
      <c r="O36" s="1787"/>
      <c r="P36" s="1790"/>
      <c r="Q36" s="1791"/>
      <c r="R36" s="1791"/>
      <c r="S36" s="1791"/>
      <c r="T36" s="1791"/>
      <c r="U36" s="1791"/>
      <c r="V36" s="1792"/>
      <c r="W36" s="521" t="s">
        <v>269</v>
      </c>
      <c r="X36" s="522" t="s">
        <v>627</v>
      </c>
      <c r="Y36" s="522" t="s">
        <v>628</v>
      </c>
      <c r="Z36" s="522" t="s">
        <v>629</v>
      </c>
      <c r="AA36" s="522" t="s">
        <v>630</v>
      </c>
      <c r="AB36" s="522" t="s">
        <v>631</v>
      </c>
      <c r="AC36" s="523" t="s">
        <v>22</v>
      </c>
      <c r="AD36" s="521" t="s">
        <v>269</v>
      </c>
      <c r="AE36" s="522" t="s">
        <v>627</v>
      </c>
      <c r="AF36" s="522" t="s">
        <v>628</v>
      </c>
      <c r="AG36" s="522" t="s">
        <v>629</v>
      </c>
      <c r="AH36" s="522" t="s">
        <v>630</v>
      </c>
      <c r="AI36" s="522" t="s">
        <v>631</v>
      </c>
      <c r="AJ36" s="523" t="s">
        <v>22</v>
      </c>
      <c r="AK36" s="521" t="s">
        <v>269</v>
      </c>
      <c r="AL36" s="522" t="s">
        <v>627</v>
      </c>
      <c r="AM36" s="522" t="s">
        <v>628</v>
      </c>
      <c r="AN36" s="522" t="s">
        <v>629</v>
      </c>
      <c r="AO36" s="522" t="s">
        <v>630</v>
      </c>
      <c r="AP36" s="522" t="s">
        <v>631</v>
      </c>
      <c r="AQ36" s="523" t="s">
        <v>22</v>
      </c>
      <c r="AR36" s="524" t="s">
        <v>269</v>
      </c>
      <c r="AS36" s="525" t="s">
        <v>627</v>
      </c>
      <c r="AT36" s="525" t="s">
        <v>628</v>
      </c>
      <c r="AU36" s="525" t="s">
        <v>629</v>
      </c>
      <c r="AV36" s="525" t="s">
        <v>630</v>
      </c>
      <c r="AW36" s="525" t="s">
        <v>631</v>
      </c>
      <c r="AX36" s="526" t="s">
        <v>22</v>
      </c>
      <c r="AY36" s="1786"/>
      <c r="AZ36" s="1786"/>
      <c r="BA36" s="1787"/>
      <c r="BB36" s="1785"/>
      <c r="BC36" s="1786"/>
      <c r="BD36" s="1787"/>
      <c r="BE36" s="1785"/>
      <c r="BF36" s="1786"/>
      <c r="BG36" s="1786"/>
      <c r="BH36" s="1785"/>
      <c r="BI36" s="1786"/>
      <c r="BJ36" s="1786"/>
      <c r="BK36" s="1796"/>
      <c r="BL36" s="1667"/>
      <c r="BM36" s="1667"/>
      <c r="BN36" s="1797"/>
      <c r="BQ36" s="461"/>
      <c r="BR36" s="468"/>
      <c r="BS36" s="468"/>
      <c r="BT36" s="469"/>
      <c r="BU36" s="469"/>
    </row>
    <row r="37" spans="2:96" ht="21" customHeight="1" thickBot="1" x14ac:dyDescent="0.3">
      <c r="B37" s="1798" t="s">
        <v>632</v>
      </c>
      <c r="C37" s="527"/>
      <c r="D37" s="1801"/>
      <c r="E37" s="1801"/>
      <c r="F37" s="1801"/>
      <c r="G37" s="1801"/>
      <c r="H37" s="1801"/>
      <c r="I37" s="1802"/>
      <c r="J37" s="1803"/>
      <c r="K37" s="1801"/>
      <c r="L37" s="1802"/>
      <c r="M37" s="1803"/>
      <c r="N37" s="1801"/>
      <c r="O37" s="1802"/>
      <c r="P37" s="1804"/>
      <c r="Q37" s="1805"/>
      <c r="R37" s="1805"/>
      <c r="S37" s="1805"/>
      <c r="T37" s="1805"/>
      <c r="U37" s="1805"/>
      <c r="V37" s="1806"/>
      <c r="W37" s="528"/>
      <c r="X37" s="529"/>
      <c r="Y37" s="529"/>
      <c r="Z37" s="529"/>
      <c r="AA37" s="529"/>
      <c r="AB37" s="529"/>
      <c r="AC37" s="530"/>
      <c r="AD37" s="528"/>
      <c r="AE37" s="529"/>
      <c r="AF37" s="529"/>
      <c r="AG37" s="529"/>
      <c r="AH37" s="529"/>
      <c r="AI37" s="529"/>
      <c r="AJ37" s="530"/>
      <c r="AK37" s="528"/>
      <c r="AL37" s="529"/>
      <c r="AM37" s="529"/>
      <c r="AN37" s="529"/>
      <c r="AO37" s="529"/>
      <c r="AP37" s="529"/>
      <c r="AQ37" s="530"/>
      <c r="AR37" s="528"/>
      <c r="AS37" s="529"/>
      <c r="AT37" s="529"/>
      <c r="AU37" s="529"/>
      <c r="AV37" s="529"/>
      <c r="AW37" s="529"/>
      <c r="AX37" s="530"/>
      <c r="AY37" s="1807">
        <f t="shared" ref="AY37:AY56" si="4">SUM(W37:AX37)</f>
        <v>0</v>
      </c>
      <c r="AZ37" s="1807"/>
      <c r="BA37" s="1808"/>
      <c r="BB37" s="1809">
        <f t="shared" ref="BB37:BB57" si="5">AY37/4</f>
        <v>0</v>
      </c>
      <c r="BC37" s="1810"/>
      <c r="BD37" s="1811"/>
      <c r="BE37" s="1812"/>
      <c r="BF37" s="1813"/>
      <c r="BG37" s="1813"/>
      <c r="BH37" s="1812"/>
      <c r="BI37" s="1813"/>
      <c r="BJ37" s="1813"/>
      <c r="BK37" s="1838"/>
      <c r="BL37" s="1839"/>
      <c r="BM37" s="1839"/>
      <c r="BN37" s="1840"/>
      <c r="BQ37" s="461"/>
      <c r="BR37" s="468"/>
      <c r="BS37" s="468"/>
      <c r="BT37" s="469"/>
      <c r="BU37" s="469"/>
    </row>
    <row r="38" spans="2:96" ht="21" customHeight="1" x14ac:dyDescent="0.25">
      <c r="B38" s="1799"/>
      <c r="C38" s="1841" t="s">
        <v>633</v>
      </c>
      <c r="D38" s="1843"/>
      <c r="E38" s="1843"/>
      <c r="F38" s="1843"/>
      <c r="G38" s="1843"/>
      <c r="H38" s="1843"/>
      <c r="I38" s="1844"/>
      <c r="J38" s="1845"/>
      <c r="K38" s="1843"/>
      <c r="L38" s="1844"/>
      <c r="M38" s="1845"/>
      <c r="N38" s="1843"/>
      <c r="O38" s="1844"/>
      <c r="P38" s="1846"/>
      <c r="Q38" s="1847"/>
      <c r="R38" s="1847"/>
      <c r="S38" s="1847"/>
      <c r="T38" s="1847"/>
      <c r="U38" s="1847"/>
      <c r="V38" s="1848"/>
      <c r="W38" s="531"/>
      <c r="X38" s="532"/>
      <c r="Y38" s="532"/>
      <c r="Z38" s="532"/>
      <c r="AA38" s="532"/>
      <c r="AB38" s="532"/>
      <c r="AC38" s="533"/>
      <c r="AD38" s="531"/>
      <c r="AE38" s="532"/>
      <c r="AF38" s="532"/>
      <c r="AG38" s="532"/>
      <c r="AH38" s="532"/>
      <c r="AI38" s="532"/>
      <c r="AJ38" s="533"/>
      <c r="AK38" s="531"/>
      <c r="AL38" s="532"/>
      <c r="AM38" s="532"/>
      <c r="AN38" s="532"/>
      <c r="AO38" s="532"/>
      <c r="AP38" s="532"/>
      <c r="AQ38" s="533"/>
      <c r="AR38" s="531"/>
      <c r="AS38" s="532"/>
      <c r="AT38" s="532"/>
      <c r="AU38" s="532"/>
      <c r="AV38" s="532"/>
      <c r="AW38" s="532"/>
      <c r="AX38" s="533"/>
      <c r="AY38" s="1849">
        <f t="shared" si="4"/>
        <v>0</v>
      </c>
      <c r="AZ38" s="1849"/>
      <c r="BA38" s="1850"/>
      <c r="BB38" s="1851">
        <f t="shared" si="5"/>
        <v>0</v>
      </c>
      <c r="BC38" s="1852"/>
      <c r="BD38" s="1853"/>
      <c r="BE38" s="1854"/>
      <c r="BF38" s="1855"/>
      <c r="BG38" s="1856"/>
      <c r="BH38" s="1854"/>
      <c r="BI38" s="1855"/>
      <c r="BJ38" s="1856"/>
      <c r="BK38" s="1857"/>
      <c r="BL38" s="1858"/>
      <c r="BM38" s="1858"/>
      <c r="BN38" s="1859"/>
      <c r="BO38" s="534"/>
    </row>
    <row r="39" spans="2:96" ht="21" customHeight="1" x14ac:dyDescent="0.25">
      <c r="B39" s="1799"/>
      <c r="C39" s="1842"/>
      <c r="D39" s="1860"/>
      <c r="E39" s="1860"/>
      <c r="F39" s="1860"/>
      <c r="G39" s="1860"/>
      <c r="H39" s="1860"/>
      <c r="I39" s="1861"/>
      <c r="J39" s="1862"/>
      <c r="K39" s="1860"/>
      <c r="L39" s="1861"/>
      <c r="M39" s="1862"/>
      <c r="N39" s="1860"/>
      <c r="O39" s="1861"/>
      <c r="P39" s="1825"/>
      <c r="Q39" s="1826"/>
      <c r="R39" s="1826"/>
      <c r="S39" s="1826"/>
      <c r="T39" s="1826"/>
      <c r="U39" s="1826"/>
      <c r="V39" s="1827"/>
      <c r="W39" s="535"/>
      <c r="X39" s="536"/>
      <c r="Y39" s="536"/>
      <c r="Z39" s="536"/>
      <c r="AA39" s="536"/>
      <c r="AB39" s="536"/>
      <c r="AC39" s="537"/>
      <c r="AD39" s="535"/>
      <c r="AE39" s="536"/>
      <c r="AF39" s="536"/>
      <c r="AG39" s="536"/>
      <c r="AH39" s="536"/>
      <c r="AI39" s="536"/>
      <c r="AJ39" s="537"/>
      <c r="AK39" s="535"/>
      <c r="AL39" s="536"/>
      <c r="AM39" s="536"/>
      <c r="AN39" s="536"/>
      <c r="AO39" s="536"/>
      <c r="AP39" s="536"/>
      <c r="AQ39" s="537"/>
      <c r="AR39" s="535"/>
      <c r="AS39" s="536"/>
      <c r="AT39" s="536"/>
      <c r="AU39" s="536"/>
      <c r="AV39" s="536"/>
      <c r="AW39" s="536"/>
      <c r="AX39" s="537"/>
      <c r="AY39" s="1814">
        <f t="shared" si="4"/>
        <v>0</v>
      </c>
      <c r="AZ39" s="1814"/>
      <c r="BA39" s="1815"/>
      <c r="BB39" s="1816">
        <f t="shared" si="5"/>
        <v>0</v>
      </c>
      <c r="BC39" s="1817"/>
      <c r="BD39" s="1818"/>
      <c r="BE39" s="1819"/>
      <c r="BF39" s="1820"/>
      <c r="BG39" s="1821"/>
      <c r="BH39" s="1819"/>
      <c r="BI39" s="1820"/>
      <c r="BJ39" s="1821"/>
      <c r="BK39" s="1672"/>
      <c r="BL39" s="1673"/>
      <c r="BM39" s="1673"/>
      <c r="BN39" s="1863"/>
      <c r="BO39" s="534"/>
    </row>
    <row r="40" spans="2:96" ht="21" customHeight="1" x14ac:dyDescent="0.25">
      <c r="B40" s="1799"/>
      <c r="C40" s="1842"/>
      <c r="D40" s="1860"/>
      <c r="E40" s="1860"/>
      <c r="F40" s="1860"/>
      <c r="G40" s="1860"/>
      <c r="H40" s="1860"/>
      <c r="I40" s="1861"/>
      <c r="J40" s="1862"/>
      <c r="K40" s="1860"/>
      <c r="L40" s="1861"/>
      <c r="M40" s="1862"/>
      <c r="N40" s="1860"/>
      <c r="O40" s="1861"/>
      <c r="P40" s="1825"/>
      <c r="Q40" s="1826"/>
      <c r="R40" s="1826"/>
      <c r="S40" s="1826"/>
      <c r="T40" s="1826"/>
      <c r="U40" s="1826"/>
      <c r="V40" s="1827"/>
      <c r="W40" s="535"/>
      <c r="X40" s="536"/>
      <c r="Y40" s="536"/>
      <c r="Z40" s="536"/>
      <c r="AA40" s="536"/>
      <c r="AB40" s="536"/>
      <c r="AC40" s="537"/>
      <c r="AD40" s="535"/>
      <c r="AE40" s="536"/>
      <c r="AF40" s="536"/>
      <c r="AG40" s="536"/>
      <c r="AH40" s="536"/>
      <c r="AI40" s="536"/>
      <c r="AJ40" s="537"/>
      <c r="AK40" s="535"/>
      <c r="AL40" s="536"/>
      <c r="AM40" s="536"/>
      <c r="AN40" s="536"/>
      <c r="AO40" s="536"/>
      <c r="AP40" s="536"/>
      <c r="AQ40" s="537"/>
      <c r="AR40" s="535"/>
      <c r="AS40" s="536"/>
      <c r="AT40" s="536"/>
      <c r="AU40" s="536"/>
      <c r="AV40" s="536"/>
      <c r="AW40" s="536"/>
      <c r="AX40" s="537"/>
      <c r="AY40" s="1814">
        <f t="shared" si="4"/>
        <v>0</v>
      </c>
      <c r="AZ40" s="1814"/>
      <c r="BA40" s="1815"/>
      <c r="BB40" s="1816">
        <f t="shared" si="5"/>
        <v>0</v>
      </c>
      <c r="BC40" s="1817"/>
      <c r="BD40" s="1818"/>
      <c r="BE40" s="1819"/>
      <c r="BF40" s="1820"/>
      <c r="BG40" s="1821"/>
      <c r="BH40" s="1819"/>
      <c r="BI40" s="1820"/>
      <c r="BJ40" s="1821"/>
      <c r="BK40" s="1672"/>
      <c r="BL40" s="1673"/>
      <c r="BM40" s="1673"/>
      <c r="BN40" s="1863"/>
      <c r="BO40" s="534"/>
    </row>
    <row r="41" spans="2:96" ht="21" customHeight="1" x14ac:dyDescent="0.25">
      <c r="B41" s="1799"/>
      <c r="C41" s="1842"/>
      <c r="D41" s="1860"/>
      <c r="E41" s="1860"/>
      <c r="F41" s="1860"/>
      <c r="G41" s="1860"/>
      <c r="H41" s="1860"/>
      <c r="I41" s="1861"/>
      <c r="J41" s="1862"/>
      <c r="K41" s="1860"/>
      <c r="L41" s="1861"/>
      <c r="M41" s="1862"/>
      <c r="N41" s="1860"/>
      <c r="O41" s="1861"/>
      <c r="P41" s="1825"/>
      <c r="Q41" s="1826"/>
      <c r="R41" s="1826"/>
      <c r="S41" s="1826"/>
      <c r="T41" s="1826"/>
      <c r="U41" s="1826"/>
      <c r="V41" s="1827"/>
      <c r="W41" s="535"/>
      <c r="X41" s="536"/>
      <c r="Y41" s="536"/>
      <c r="Z41" s="536"/>
      <c r="AA41" s="536"/>
      <c r="AB41" s="536"/>
      <c r="AC41" s="537"/>
      <c r="AD41" s="535"/>
      <c r="AE41" s="536"/>
      <c r="AF41" s="536"/>
      <c r="AG41" s="536"/>
      <c r="AH41" s="536"/>
      <c r="AI41" s="536"/>
      <c r="AJ41" s="537"/>
      <c r="AK41" s="535"/>
      <c r="AL41" s="536"/>
      <c r="AM41" s="536"/>
      <c r="AN41" s="536"/>
      <c r="AO41" s="536"/>
      <c r="AP41" s="536"/>
      <c r="AQ41" s="537"/>
      <c r="AR41" s="535"/>
      <c r="AS41" s="536"/>
      <c r="AT41" s="536"/>
      <c r="AU41" s="536"/>
      <c r="AV41" s="536"/>
      <c r="AW41" s="536"/>
      <c r="AX41" s="537"/>
      <c r="AY41" s="1814">
        <f t="shared" si="4"/>
        <v>0</v>
      </c>
      <c r="AZ41" s="1814"/>
      <c r="BA41" s="1815"/>
      <c r="BB41" s="1816">
        <f t="shared" si="5"/>
        <v>0</v>
      </c>
      <c r="BC41" s="1817"/>
      <c r="BD41" s="1818"/>
      <c r="BE41" s="1819"/>
      <c r="BF41" s="1820"/>
      <c r="BG41" s="1821"/>
      <c r="BH41" s="1819"/>
      <c r="BI41" s="1820"/>
      <c r="BJ41" s="1821"/>
      <c r="BK41" s="1672"/>
      <c r="BL41" s="1673"/>
      <c r="BM41" s="1673"/>
      <c r="BN41" s="1863"/>
      <c r="BO41" s="534"/>
      <c r="CC41" s="319"/>
      <c r="CD41" s="311"/>
      <c r="CE41" s="311"/>
      <c r="CF41" s="311"/>
      <c r="CG41" s="311"/>
      <c r="CH41" s="311"/>
      <c r="CI41" s="311"/>
      <c r="CJ41" s="311"/>
      <c r="CK41" s="311"/>
      <c r="CL41" s="311"/>
      <c r="CM41" s="311"/>
      <c r="CN41" s="311"/>
      <c r="CO41" s="311"/>
      <c r="CP41" s="311"/>
      <c r="CQ41" s="311"/>
      <c r="CR41" s="311"/>
    </row>
    <row r="42" spans="2:96" ht="21" customHeight="1" thickBot="1" x14ac:dyDescent="0.3">
      <c r="B42" s="1799"/>
      <c r="C42" s="1842"/>
      <c r="D42" s="1822"/>
      <c r="E42" s="1822"/>
      <c r="F42" s="1822"/>
      <c r="G42" s="1822"/>
      <c r="H42" s="1822"/>
      <c r="I42" s="1823"/>
      <c r="J42" s="1824"/>
      <c r="K42" s="1822"/>
      <c r="L42" s="1823"/>
      <c r="M42" s="1824"/>
      <c r="N42" s="1822"/>
      <c r="O42" s="1823"/>
      <c r="P42" s="1825"/>
      <c r="Q42" s="1826"/>
      <c r="R42" s="1826"/>
      <c r="S42" s="1826"/>
      <c r="T42" s="1826"/>
      <c r="U42" s="1826"/>
      <c r="V42" s="1827"/>
      <c r="W42" s="538"/>
      <c r="X42" s="539"/>
      <c r="Y42" s="539"/>
      <c r="Z42" s="539"/>
      <c r="AA42" s="539"/>
      <c r="AB42" s="539"/>
      <c r="AC42" s="540"/>
      <c r="AD42" s="538"/>
      <c r="AE42" s="539"/>
      <c r="AF42" s="539"/>
      <c r="AG42" s="539"/>
      <c r="AH42" s="539"/>
      <c r="AI42" s="539"/>
      <c r="AJ42" s="540"/>
      <c r="AK42" s="538"/>
      <c r="AL42" s="539"/>
      <c r="AM42" s="539"/>
      <c r="AN42" s="539"/>
      <c r="AO42" s="539"/>
      <c r="AP42" s="539"/>
      <c r="AQ42" s="540"/>
      <c r="AR42" s="538"/>
      <c r="AS42" s="539"/>
      <c r="AT42" s="539"/>
      <c r="AU42" s="539"/>
      <c r="AV42" s="539"/>
      <c r="AW42" s="539"/>
      <c r="AX42" s="540"/>
      <c r="AY42" s="1828">
        <f t="shared" si="4"/>
        <v>0</v>
      </c>
      <c r="AZ42" s="1828"/>
      <c r="BA42" s="1829"/>
      <c r="BB42" s="1830">
        <f t="shared" si="5"/>
        <v>0</v>
      </c>
      <c r="BC42" s="1831"/>
      <c r="BD42" s="1832"/>
      <c r="BE42" s="1833"/>
      <c r="BF42" s="1834"/>
      <c r="BG42" s="1835"/>
      <c r="BH42" s="1833"/>
      <c r="BI42" s="1834"/>
      <c r="BJ42" s="1835"/>
      <c r="BK42" s="1690"/>
      <c r="BL42" s="1691"/>
      <c r="BM42" s="1691"/>
      <c r="BN42" s="1864"/>
      <c r="BO42" s="534"/>
      <c r="CC42" s="311"/>
      <c r="CD42" s="311"/>
      <c r="CE42" s="1576"/>
      <c r="CF42" s="1576"/>
      <c r="CG42" s="1576"/>
      <c r="CH42" s="1576"/>
      <c r="CI42" s="1576"/>
      <c r="CJ42" s="1576"/>
      <c r="CK42" s="1865"/>
      <c r="CL42" s="1865"/>
      <c r="CM42" s="1865"/>
      <c r="CN42" s="1865"/>
      <c r="CO42" s="1865"/>
      <c r="CP42" s="469"/>
      <c r="CQ42" s="469"/>
      <c r="CR42" s="469"/>
    </row>
    <row r="43" spans="2:96" ht="21" customHeight="1" x14ac:dyDescent="0.25">
      <c r="B43" s="1799"/>
      <c r="C43" s="1866" t="s">
        <v>561</v>
      </c>
      <c r="D43" s="1867"/>
      <c r="E43" s="1868"/>
      <c r="F43" s="1868"/>
      <c r="G43" s="1868"/>
      <c r="H43" s="1868"/>
      <c r="I43" s="1868"/>
      <c r="J43" s="1868"/>
      <c r="K43" s="1868"/>
      <c r="L43" s="1868"/>
      <c r="M43" s="1868"/>
      <c r="N43" s="1868"/>
      <c r="O43" s="1868"/>
      <c r="P43" s="1846"/>
      <c r="Q43" s="1847"/>
      <c r="R43" s="1847"/>
      <c r="S43" s="1847"/>
      <c r="T43" s="1847"/>
      <c r="U43" s="1847"/>
      <c r="V43" s="1848"/>
      <c r="W43" s="531"/>
      <c r="X43" s="532"/>
      <c r="Y43" s="532"/>
      <c r="Z43" s="532"/>
      <c r="AA43" s="532"/>
      <c r="AB43" s="532"/>
      <c r="AC43" s="533"/>
      <c r="AD43" s="531"/>
      <c r="AE43" s="532"/>
      <c r="AF43" s="532"/>
      <c r="AG43" s="532"/>
      <c r="AH43" s="532"/>
      <c r="AI43" s="532"/>
      <c r="AJ43" s="533"/>
      <c r="AK43" s="531"/>
      <c r="AL43" s="532"/>
      <c r="AM43" s="532"/>
      <c r="AN43" s="532"/>
      <c r="AO43" s="532"/>
      <c r="AP43" s="532"/>
      <c r="AQ43" s="533"/>
      <c r="AR43" s="541"/>
      <c r="AS43" s="532"/>
      <c r="AT43" s="532"/>
      <c r="AU43" s="532"/>
      <c r="AV43" s="532"/>
      <c r="AW43" s="532"/>
      <c r="AX43" s="533"/>
      <c r="AY43" s="1850">
        <f t="shared" si="4"/>
        <v>0</v>
      </c>
      <c r="AZ43" s="1869"/>
      <c r="BA43" s="1869"/>
      <c r="BB43" s="1870">
        <f>AY43/4</f>
        <v>0</v>
      </c>
      <c r="BC43" s="1870"/>
      <c r="BD43" s="1870"/>
      <c r="BE43" s="1873" t="e">
        <f>ROUNDDOWN(SUM(BB43:BD50)/AY60,1)</f>
        <v>#DIV/0!</v>
      </c>
      <c r="BF43" s="1874"/>
      <c r="BG43" s="1875"/>
      <c r="BH43" s="1882">
        <f>ROUNDDOWN(SUM(BB43:BD50)/40,1)</f>
        <v>0</v>
      </c>
      <c r="BI43" s="1883"/>
      <c r="BJ43" s="1884"/>
      <c r="BK43" s="1857"/>
      <c r="BL43" s="1858"/>
      <c r="BM43" s="1858"/>
      <c r="BN43" s="1859"/>
      <c r="BO43" s="534"/>
      <c r="BP43" s="542"/>
      <c r="CC43" s="311"/>
      <c r="CD43" s="311"/>
      <c r="CE43" s="1576"/>
      <c r="CF43" s="1576"/>
      <c r="CG43" s="1576"/>
      <c r="CH43" s="1576"/>
      <c r="CI43" s="1576"/>
      <c r="CJ43" s="1576"/>
      <c r="CK43" s="1865"/>
      <c r="CL43" s="1865"/>
      <c r="CM43" s="1865"/>
      <c r="CN43" s="1865"/>
      <c r="CO43" s="1865"/>
      <c r="CP43" s="469"/>
      <c r="CQ43" s="469"/>
      <c r="CR43" s="469"/>
    </row>
    <row r="44" spans="2:96" ht="21" customHeight="1" x14ac:dyDescent="0.25">
      <c r="B44" s="1799"/>
      <c r="C44" s="1799"/>
      <c r="D44" s="1836"/>
      <c r="E44" s="1837"/>
      <c r="F44" s="1837"/>
      <c r="G44" s="1837"/>
      <c r="H44" s="1837"/>
      <c r="I44" s="1837"/>
      <c r="J44" s="1837"/>
      <c r="K44" s="1837"/>
      <c r="L44" s="1837"/>
      <c r="M44" s="1837"/>
      <c r="N44" s="1837"/>
      <c r="O44" s="1837"/>
      <c r="P44" s="1825"/>
      <c r="Q44" s="1826"/>
      <c r="R44" s="1826"/>
      <c r="S44" s="1826"/>
      <c r="T44" s="1826"/>
      <c r="U44" s="1826"/>
      <c r="V44" s="1827"/>
      <c r="W44" s="535"/>
      <c r="X44" s="536"/>
      <c r="Y44" s="536"/>
      <c r="Z44" s="536"/>
      <c r="AA44" s="536"/>
      <c r="AB44" s="536"/>
      <c r="AC44" s="537"/>
      <c r="AD44" s="535"/>
      <c r="AE44" s="536"/>
      <c r="AF44" s="536"/>
      <c r="AG44" s="536"/>
      <c r="AH44" s="536"/>
      <c r="AI44" s="536"/>
      <c r="AJ44" s="537"/>
      <c r="AK44" s="535"/>
      <c r="AL44" s="536"/>
      <c r="AM44" s="536"/>
      <c r="AN44" s="536"/>
      <c r="AO44" s="536"/>
      <c r="AP44" s="536"/>
      <c r="AQ44" s="537"/>
      <c r="AR44" s="543"/>
      <c r="AS44" s="536"/>
      <c r="AT44" s="536"/>
      <c r="AU44" s="536"/>
      <c r="AV44" s="536"/>
      <c r="AW44" s="536"/>
      <c r="AX44" s="537"/>
      <c r="AY44" s="1815">
        <f t="shared" si="4"/>
        <v>0</v>
      </c>
      <c r="AZ44" s="1871"/>
      <c r="BA44" s="1871"/>
      <c r="BB44" s="1872">
        <f>AY44/4</f>
        <v>0</v>
      </c>
      <c r="BC44" s="1872"/>
      <c r="BD44" s="1872"/>
      <c r="BE44" s="1876"/>
      <c r="BF44" s="1877"/>
      <c r="BG44" s="1878"/>
      <c r="BH44" s="1885"/>
      <c r="BI44" s="1886"/>
      <c r="BJ44" s="1887"/>
      <c r="BK44" s="1672"/>
      <c r="BL44" s="1673"/>
      <c r="BM44" s="1673"/>
      <c r="BN44" s="1863"/>
      <c r="BO44" s="534"/>
      <c r="CC44" s="311"/>
      <c r="CD44" s="311"/>
      <c r="CE44" s="1576"/>
      <c r="CF44" s="1576"/>
      <c r="CG44" s="1576"/>
      <c r="CH44" s="1576"/>
      <c r="CI44" s="1576"/>
      <c r="CJ44" s="1576"/>
      <c r="CK44" s="1865"/>
      <c r="CL44" s="1865"/>
      <c r="CM44" s="1865"/>
      <c r="CN44" s="1865"/>
      <c r="CO44" s="1865"/>
      <c r="CP44" s="469"/>
      <c r="CQ44" s="469"/>
      <c r="CR44" s="469"/>
    </row>
    <row r="45" spans="2:96" ht="21" customHeight="1" x14ac:dyDescent="0.25">
      <c r="B45" s="1799"/>
      <c r="C45" s="1799"/>
      <c r="D45" s="1836"/>
      <c r="E45" s="1837"/>
      <c r="F45" s="1837"/>
      <c r="G45" s="1837"/>
      <c r="H45" s="1837"/>
      <c r="I45" s="1837"/>
      <c r="J45" s="1837"/>
      <c r="K45" s="1837"/>
      <c r="L45" s="1837"/>
      <c r="M45" s="1837"/>
      <c r="N45" s="1837"/>
      <c r="O45" s="1837"/>
      <c r="P45" s="1825"/>
      <c r="Q45" s="1826"/>
      <c r="R45" s="1826"/>
      <c r="S45" s="1826"/>
      <c r="T45" s="1826"/>
      <c r="U45" s="1826"/>
      <c r="V45" s="1827"/>
      <c r="W45" s="535"/>
      <c r="X45" s="536"/>
      <c r="Y45" s="536"/>
      <c r="Z45" s="536"/>
      <c r="AA45" s="536"/>
      <c r="AB45" s="536"/>
      <c r="AC45" s="537"/>
      <c r="AD45" s="535"/>
      <c r="AE45" s="536"/>
      <c r="AF45" s="536"/>
      <c r="AG45" s="536"/>
      <c r="AH45" s="536"/>
      <c r="AI45" s="536"/>
      <c r="AJ45" s="537"/>
      <c r="AK45" s="535"/>
      <c r="AL45" s="536"/>
      <c r="AM45" s="536"/>
      <c r="AN45" s="536"/>
      <c r="AO45" s="536"/>
      <c r="AP45" s="536"/>
      <c r="AQ45" s="537"/>
      <c r="AR45" s="543"/>
      <c r="AS45" s="536"/>
      <c r="AT45" s="536"/>
      <c r="AU45" s="536"/>
      <c r="AV45" s="536"/>
      <c r="AW45" s="536"/>
      <c r="AX45" s="537"/>
      <c r="AY45" s="1815">
        <f t="shared" si="4"/>
        <v>0</v>
      </c>
      <c r="AZ45" s="1871"/>
      <c r="BA45" s="1871"/>
      <c r="BB45" s="1872">
        <f t="shared" si="5"/>
        <v>0</v>
      </c>
      <c r="BC45" s="1872"/>
      <c r="BD45" s="1872"/>
      <c r="BE45" s="1876"/>
      <c r="BF45" s="1877"/>
      <c r="BG45" s="1878"/>
      <c r="BH45" s="1885"/>
      <c r="BI45" s="1886"/>
      <c r="BJ45" s="1887"/>
      <c r="BK45" s="1672"/>
      <c r="BL45" s="1673"/>
      <c r="BM45" s="1673"/>
      <c r="BN45" s="1863"/>
      <c r="BO45" s="534"/>
      <c r="CC45" s="323"/>
      <c r="CD45" s="311"/>
      <c r="CE45" s="1576"/>
      <c r="CF45" s="1576"/>
      <c r="CG45" s="1576"/>
      <c r="CH45" s="1576"/>
      <c r="CI45" s="1576"/>
      <c r="CJ45" s="1576"/>
      <c r="CK45" s="1865"/>
      <c r="CL45" s="1865"/>
      <c r="CM45" s="1865"/>
      <c r="CN45" s="1865"/>
      <c r="CO45" s="1865"/>
      <c r="CP45" s="469"/>
      <c r="CQ45" s="469"/>
      <c r="CR45" s="469"/>
    </row>
    <row r="46" spans="2:96" ht="21" customHeight="1" x14ac:dyDescent="0.25">
      <c r="B46" s="1799"/>
      <c r="C46" s="1799"/>
      <c r="D46" s="1836"/>
      <c r="E46" s="1837"/>
      <c r="F46" s="1837"/>
      <c r="G46" s="1837"/>
      <c r="H46" s="1837"/>
      <c r="I46" s="1837"/>
      <c r="J46" s="1837"/>
      <c r="K46" s="1837"/>
      <c r="L46" s="1837"/>
      <c r="M46" s="1837"/>
      <c r="N46" s="1837"/>
      <c r="O46" s="1837"/>
      <c r="P46" s="1825"/>
      <c r="Q46" s="1826"/>
      <c r="R46" s="1826"/>
      <c r="S46" s="1826"/>
      <c r="T46" s="1826"/>
      <c r="U46" s="1826"/>
      <c r="V46" s="1827"/>
      <c r="W46" s="535"/>
      <c r="X46" s="536"/>
      <c r="Y46" s="536"/>
      <c r="Z46" s="536"/>
      <c r="AA46" s="536"/>
      <c r="AB46" s="536"/>
      <c r="AC46" s="537"/>
      <c r="AD46" s="535"/>
      <c r="AE46" s="536"/>
      <c r="AF46" s="536"/>
      <c r="AG46" s="536"/>
      <c r="AH46" s="536"/>
      <c r="AI46" s="536"/>
      <c r="AJ46" s="537"/>
      <c r="AK46" s="535"/>
      <c r="AL46" s="536"/>
      <c r="AM46" s="536"/>
      <c r="AN46" s="536"/>
      <c r="AO46" s="536"/>
      <c r="AP46" s="536"/>
      <c r="AQ46" s="537"/>
      <c r="AR46" s="543"/>
      <c r="AS46" s="536"/>
      <c r="AT46" s="536"/>
      <c r="AU46" s="536"/>
      <c r="AV46" s="536"/>
      <c r="AW46" s="536"/>
      <c r="AX46" s="537"/>
      <c r="AY46" s="1815">
        <f t="shared" si="4"/>
        <v>0</v>
      </c>
      <c r="AZ46" s="1871"/>
      <c r="BA46" s="1871"/>
      <c r="BB46" s="1872">
        <f t="shared" si="5"/>
        <v>0</v>
      </c>
      <c r="BC46" s="1872"/>
      <c r="BD46" s="1872"/>
      <c r="BE46" s="1876"/>
      <c r="BF46" s="1877"/>
      <c r="BG46" s="1878"/>
      <c r="BH46" s="1885"/>
      <c r="BI46" s="1886"/>
      <c r="BJ46" s="1887"/>
      <c r="BK46" s="1690"/>
      <c r="BL46" s="1691"/>
      <c r="BM46" s="1691"/>
      <c r="BN46" s="1864"/>
      <c r="BO46" s="534"/>
    </row>
    <row r="47" spans="2:96" ht="21" customHeight="1" x14ac:dyDescent="0.25">
      <c r="B47" s="1799"/>
      <c r="C47" s="1799"/>
      <c r="D47" s="1836"/>
      <c r="E47" s="1837"/>
      <c r="F47" s="1837"/>
      <c r="G47" s="1837"/>
      <c r="H47" s="1837"/>
      <c r="I47" s="1837"/>
      <c r="J47" s="1837"/>
      <c r="K47" s="1837"/>
      <c r="L47" s="1837"/>
      <c r="M47" s="1837"/>
      <c r="N47" s="1837"/>
      <c r="O47" s="1837"/>
      <c r="P47" s="1825"/>
      <c r="Q47" s="1826"/>
      <c r="R47" s="1826"/>
      <c r="S47" s="1826"/>
      <c r="T47" s="1826"/>
      <c r="U47" s="1826"/>
      <c r="V47" s="1827"/>
      <c r="W47" s="535"/>
      <c r="X47" s="536"/>
      <c r="Y47" s="536"/>
      <c r="Z47" s="536"/>
      <c r="AA47" s="536"/>
      <c r="AB47" s="536"/>
      <c r="AC47" s="537"/>
      <c r="AD47" s="535"/>
      <c r="AE47" s="536"/>
      <c r="AF47" s="536"/>
      <c r="AG47" s="536"/>
      <c r="AH47" s="536"/>
      <c r="AI47" s="536"/>
      <c r="AJ47" s="537"/>
      <c r="AK47" s="535"/>
      <c r="AL47" s="536"/>
      <c r="AM47" s="536"/>
      <c r="AN47" s="536"/>
      <c r="AO47" s="536"/>
      <c r="AP47" s="536"/>
      <c r="AQ47" s="537"/>
      <c r="AR47" s="543"/>
      <c r="AS47" s="536"/>
      <c r="AT47" s="536"/>
      <c r="AU47" s="536"/>
      <c r="AV47" s="536"/>
      <c r="AW47" s="536"/>
      <c r="AX47" s="537"/>
      <c r="AY47" s="1815">
        <f t="shared" si="4"/>
        <v>0</v>
      </c>
      <c r="AZ47" s="1871"/>
      <c r="BA47" s="1871"/>
      <c r="BB47" s="1872">
        <f t="shared" si="5"/>
        <v>0</v>
      </c>
      <c r="BC47" s="1872"/>
      <c r="BD47" s="1872"/>
      <c r="BE47" s="1876"/>
      <c r="BF47" s="1877"/>
      <c r="BG47" s="1878"/>
      <c r="BH47" s="1885"/>
      <c r="BI47" s="1886"/>
      <c r="BJ47" s="1887"/>
      <c r="BK47" s="1672"/>
      <c r="BL47" s="1673"/>
      <c r="BM47" s="1673"/>
      <c r="BN47" s="1863"/>
      <c r="BO47" s="534"/>
    </row>
    <row r="48" spans="2:96" ht="21" customHeight="1" x14ac:dyDescent="0.25">
      <c r="B48" s="1799"/>
      <c r="C48" s="1799"/>
      <c r="D48" s="1836"/>
      <c r="E48" s="1837"/>
      <c r="F48" s="1837"/>
      <c r="G48" s="1837"/>
      <c r="H48" s="1837"/>
      <c r="I48" s="1837"/>
      <c r="J48" s="1837"/>
      <c r="K48" s="1837"/>
      <c r="L48" s="1837"/>
      <c r="M48" s="1837"/>
      <c r="N48" s="1837"/>
      <c r="O48" s="1837"/>
      <c r="P48" s="1825"/>
      <c r="Q48" s="1826"/>
      <c r="R48" s="1826"/>
      <c r="S48" s="1826"/>
      <c r="T48" s="1826"/>
      <c r="U48" s="1826"/>
      <c r="V48" s="1827"/>
      <c r="W48" s="535"/>
      <c r="X48" s="536"/>
      <c r="Y48" s="536"/>
      <c r="Z48" s="536"/>
      <c r="AA48" s="536"/>
      <c r="AB48" s="536"/>
      <c r="AC48" s="537"/>
      <c r="AD48" s="535"/>
      <c r="AE48" s="536"/>
      <c r="AF48" s="536"/>
      <c r="AG48" s="536"/>
      <c r="AH48" s="536"/>
      <c r="AI48" s="536"/>
      <c r="AJ48" s="537"/>
      <c r="AK48" s="535"/>
      <c r="AL48" s="536"/>
      <c r="AM48" s="536"/>
      <c r="AN48" s="536"/>
      <c r="AO48" s="536"/>
      <c r="AP48" s="536"/>
      <c r="AQ48" s="537"/>
      <c r="AR48" s="543"/>
      <c r="AS48" s="536"/>
      <c r="AT48" s="536"/>
      <c r="AU48" s="536"/>
      <c r="AV48" s="536"/>
      <c r="AW48" s="536"/>
      <c r="AX48" s="537"/>
      <c r="AY48" s="1815">
        <f t="shared" si="4"/>
        <v>0</v>
      </c>
      <c r="AZ48" s="1871"/>
      <c r="BA48" s="1871"/>
      <c r="BB48" s="1872">
        <f t="shared" si="5"/>
        <v>0</v>
      </c>
      <c r="BC48" s="1872"/>
      <c r="BD48" s="1872"/>
      <c r="BE48" s="1876"/>
      <c r="BF48" s="1877"/>
      <c r="BG48" s="1878"/>
      <c r="BH48" s="1885"/>
      <c r="BI48" s="1886"/>
      <c r="BJ48" s="1887"/>
      <c r="BK48" s="1672"/>
      <c r="BL48" s="1673"/>
      <c r="BM48" s="1673"/>
      <c r="BN48" s="1863"/>
      <c r="BO48" s="534"/>
    </row>
    <row r="49" spans="2:85" ht="21" customHeight="1" x14ac:dyDescent="0.25">
      <c r="B49" s="1799"/>
      <c r="C49" s="1799"/>
      <c r="D49" s="1836"/>
      <c r="E49" s="1837"/>
      <c r="F49" s="1837"/>
      <c r="G49" s="1837"/>
      <c r="H49" s="1837"/>
      <c r="I49" s="1837"/>
      <c r="J49" s="1837"/>
      <c r="K49" s="1837"/>
      <c r="L49" s="1837"/>
      <c r="M49" s="1837"/>
      <c r="N49" s="1837"/>
      <c r="O49" s="1837"/>
      <c r="P49" s="1825"/>
      <c r="Q49" s="1826"/>
      <c r="R49" s="1826"/>
      <c r="S49" s="1826"/>
      <c r="T49" s="1826"/>
      <c r="U49" s="1826"/>
      <c r="V49" s="1827"/>
      <c r="W49" s="535"/>
      <c r="X49" s="536"/>
      <c r="Y49" s="536"/>
      <c r="Z49" s="536"/>
      <c r="AA49" s="536"/>
      <c r="AB49" s="536"/>
      <c r="AC49" s="537"/>
      <c r="AD49" s="535"/>
      <c r="AE49" s="536"/>
      <c r="AF49" s="536"/>
      <c r="AG49" s="536"/>
      <c r="AH49" s="536"/>
      <c r="AI49" s="536"/>
      <c r="AJ49" s="537"/>
      <c r="AK49" s="535"/>
      <c r="AL49" s="536"/>
      <c r="AM49" s="536"/>
      <c r="AN49" s="536"/>
      <c r="AO49" s="536"/>
      <c r="AP49" s="536"/>
      <c r="AQ49" s="537"/>
      <c r="AR49" s="543"/>
      <c r="AS49" s="536"/>
      <c r="AT49" s="536"/>
      <c r="AU49" s="536"/>
      <c r="AV49" s="536"/>
      <c r="AW49" s="536"/>
      <c r="AX49" s="537"/>
      <c r="AY49" s="1815">
        <f t="shared" si="4"/>
        <v>0</v>
      </c>
      <c r="AZ49" s="1871"/>
      <c r="BA49" s="1871"/>
      <c r="BB49" s="1872">
        <f t="shared" si="5"/>
        <v>0</v>
      </c>
      <c r="BC49" s="1872"/>
      <c r="BD49" s="1872"/>
      <c r="BE49" s="1876"/>
      <c r="BF49" s="1877"/>
      <c r="BG49" s="1878"/>
      <c r="BH49" s="1885"/>
      <c r="BI49" s="1886"/>
      <c r="BJ49" s="1887"/>
      <c r="BK49" s="1672"/>
      <c r="BL49" s="1673"/>
      <c r="BM49" s="1673"/>
      <c r="BN49" s="1863"/>
      <c r="BO49" s="534"/>
    </row>
    <row r="50" spans="2:85" ht="21" customHeight="1" thickBot="1" x14ac:dyDescent="0.3">
      <c r="B50" s="1799"/>
      <c r="C50" s="1799"/>
      <c r="D50" s="1905"/>
      <c r="E50" s="1906"/>
      <c r="F50" s="1906"/>
      <c r="G50" s="1906"/>
      <c r="H50" s="1906"/>
      <c r="I50" s="1906"/>
      <c r="J50" s="1906"/>
      <c r="K50" s="1906"/>
      <c r="L50" s="1906"/>
      <c r="M50" s="1906"/>
      <c r="N50" s="1906"/>
      <c r="O50" s="1906"/>
      <c r="P50" s="1907"/>
      <c r="Q50" s="1908"/>
      <c r="R50" s="1908"/>
      <c r="S50" s="1908"/>
      <c r="T50" s="1908"/>
      <c r="U50" s="1908"/>
      <c r="V50" s="1909"/>
      <c r="W50" s="544"/>
      <c r="X50" s="545"/>
      <c r="Y50" s="545"/>
      <c r="Z50" s="545"/>
      <c r="AA50" s="545"/>
      <c r="AB50" s="545"/>
      <c r="AC50" s="546"/>
      <c r="AD50" s="544"/>
      <c r="AE50" s="545"/>
      <c r="AF50" s="545"/>
      <c r="AG50" s="545"/>
      <c r="AH50" s="545"/>
      <c r="AI50" s="545"/>
      <c r="AJ50" s="546"/>
      <c r="AK50" s="544"/>
      <c r="AL50" s="545"/>
      <c r="AM50" s="545"/>
      <c r="AN50" s="545"/>
      <c r="AO50" s="545"/>
      <c r="AP50" s="545"/>
      <c r="AQ50" s="546"/>
      <c r="AR50" s="547"/>
      <c r="AS50" s="545"/>
      <c r="AT50" s="545"/>
      <c r="AU50" s="545"/>
      <c r="AV50" s="545"/>
      <c r="AW50" s="545"/>
      <c r="AX50" s="546"/>
      <c r="AY50" s="1910">
        <f t="shared" si="4"/>
        <v>0</v>
      </c>
      <c r="AZ50" s="1911"/>
      <c r="BA50" s="1911"/>
      <c r="BB50" s="1912">
        <f t="shared" si="5"/>
        <v>0</v>
      </c>
      <c r="BC50" s="1912"/>
      <c r="BD50" s="1912"/>
      <c r="BE50" s="1879"/>
      <c r="BF50" s="1880"/>
      <c r="BG50" s="1881"/>
      <c r="BH50" s="1888"/>
      <c r="BI50" s="1889"/>
      <c r="BJ50" s="1890"/>
      <c r="BK50" s="1896"/>
      <c r="BL50" s="1897"/>
      <c r="BM50" s="1897"/>
      <c r="BN50" s="1898"/>
      <c r="BO50" s="534"/>
    </row>
    <row r="51" spans="2:85" ht="21" customHeight="1" x14ac:dyDescent="0.25">
      <c r="B51" s="1799"/>
      <c r="C51" s="1935" t="s">
        <v>562</v>
      </c>
      <c r="D51" s="1844"/>
      <c r="E51" s="1868"/>
      <c r="F51" s="1868"/>
      <c r="G51" s="1868"/>
      <c r="H51" s="1868"/>
      <c r="I51" s="1868"/>
      <c r="J51" s="1868"/>
      <c r="K51" s="1868"/>
      <c r="L51" s="1868"/>
      <c r="M51" s="1868"/>
      <c r="N51" s="1868"/>
      <c r="O51" s="1868"/>
      <c r="P51" s="1846"/>
      <c r="Q51" s="1847"/>
      <c r="R51" s="1847"/>
      <c r="S51" s="1847"/>
      <c r="T51" s="1847"/>
      <c r="U51" s="1847"/>
      <c r="V51" s="1848"/>
      <c r="W51" s="548"/>
      <c r="X51" s="549"/>
      <c r="Y51" s="549"/>
      <c r="Z51" s="549"/>
      <c r="AA51" s="549"/>
      <c r="AB51" s="549"/>
      <c r="AC51" s="550"/>
      <c r="AD51" s="548"/>
      <c r="AE51" s="549"/>
      <c r="AF51" s="549"/>
      <c r="AG51" s="549"/>
      <c r="AH51" s="549"/>
      <c r="AI51" s="549"/>
      <c r="AJ51" s="550"/>
      <c r="AK51" s="548"/>
      <c r="AL51" s="549"/>
      <c r="AM51" s="549"/>
      <c r="AN51" s="549"/>
      <c r="AO51" s="549"/>
      <c r="AP51" s="549"/>
      <c r="AQ51" s="550"/>
      <c r="AR51" s="548"/>
      <c r="AS51" s="549"/>
      <c r="AT51" s="549"/>
      <c r="AU51" s="549"/>
      <c r="AV51" s="549"/>
      <c r="AW51" s="549"/>
      <c r="AX51" s="550"/>
      <c r="AY51" s="1899">
        <f t="shared" si="4"/>
        <v>0</v>
      </c>
      <c r="AZ51" s="1900"/>
      <c r="BA51" s="1900"/>
      <c r="BB51" s="1901">
        <f t="shared" si="5"/>
        <v>0</v>
      </c>
      <c r="BC51" s="1901"/>
      <c r="BD51" s="1901"/>
      <c r="BE51" s="1876" t="e">
        <f>ROUNDDOWN(SUM(BB51:BD57)/AY60,1)</f>
        <v>#DIV/0!</v>
      </c>
      <c r="BF51" s="1877"/>
      <c r="BG51" s="1878"/>
      <c r="BH51" s="1902">
        <f>ROUNDDOWN(SUM(BB51:BD57)/40,1)</f>
        <v>0</v>
      </c>
      <c r="BI51" s="1903"/>
      <c r="BJ51" s="1904"/>
      <c r="BK51" s="1891"/>
      <c r="BL51" s="1892"/>
      <c r="BM51" s="1892"/>
      <c r="BN51" s="1893"/>
      <c r="BO51" s="534"/>
    </row>
    <row r="52" spans="2:85" ht="21" customHeight="1" x14ac:dyDescent="0.25">
      <c r="B52" s="1799"/>
      <c r="C52" s="1936"/>
      <c r="D52" s="1861"/>
      <c r="E52" s="1837"/>
      <c r="F52" s="1837"/>
      <c r="G52" s="1837"/>
      <c r="H52" s="1837"/>
      <c r="I52" s="1837"/>
      <c r="J52" s="1837"/>
      <c r="K52" s="1837"/>
      <c r="L52" s="1837"/>
      <c r="M52" s="1837"/>
      <c r="N52" s="1837"/>
      <c r="O52" s="1837"/>
      <c r="P52" s="1825"/>
      <c r="Q52" s="1826"/>
      <c r="R52" s="1826"/>
      <c r="S52" s="1826"/>
      <c r="T52" s="1826"/>
      <c r="U52" s="1826"/>
      <c r="V52" s="1827"/>
      <c r="W52" s="535"/>
      <c r="X52" s="536"/>
      <c r="Y52" s="536"/>
      <c r="Z52" s="536"/>
      <c r="AA52" s="536"/>
      <c r="AB52" s="536"/>
      <c r="AC52" s="537"/>
      <c r="AD52" s="535"/>
      <c r="AE52" s="536"/>
      <c r="AF52" s="536"/>
      <c r="AG52" s="536"/>
      <c r="AH52" s="536"/>
      <c r="AI52" s="536"/>
      <c r="AJ52" s="537"/>
      <c r="AK52" s="535"/>
      <c r="AL52" s="536"/>
      <c r="AM52" s="536"/>
      <c r="AN52" s="536"/>
      <c r="AO52" s="536"/>
      <c r="AP52" s="536"/>
      <c r="AQ52" s="537"/>
      <c r="AR52" s="535"/>
      <c r="AS52" s="536"/>
      <c r="AT52" s="536"/>
      <c r="AU52" s="536"/>
      <c r="AV52" s="536"/>
      <c r="AW52" s="536"/>
      <c r="AX52" s="537"/>
      <c r="AY52" s="1815">
        <f t="shared" si="4"/>
        <v>0</v>
      </c>
      <c r="AZ52" s="1871"/>
      <c r="BA52" s="1871"/>
      <c r="BB52" s="1872">
        <f t="shared" si="5"/>
        <v>0</v>
      </c>
      <c r="BC52" s="1872"/>
      <c r="BD52" s="1872"/>
      <c r="BE52" s="1876"/>
      <c r="BF52" s="1877"/>
      <c r="BG52" s="1878"/>
      <c r="BH52" s="1902"/>
      <c r="BI52" s="1903"/>
      <c r="BJ52" s="1904"/>
      <c r="BK52" s="1894"/>
      <c r="BL52" s="1894"/>
      <c r="BM52" s="1894"/>
      <c r="BN52" s="1895"/>
      <c r="BO52" s="534"/>
    </row>
    <row r="53" spans="2:85" ht="21" customHeight="1" x14ac:dyDescent="0.25">
      <c r="B53" s="1799"/>
      <c r="C53" s="1936"/>
      <c r="D53" s="1861"/>
      <c r="E53" s="1837"/>
      <c r="F53" s="1837"/>
      <c r="G53" s="1837"/>
      <c r="H53" s="1837"/>
      <c r="I53" s="1837"/>
      <c r="J53" s="1837"/>
      <c r="K53" s="1837"/>
      <c r="L53" s="1837"/>
      <c r="M53" s="1837"/>
      <c r="N53" s="1837"/>
      <c r="O53" s="1837"/>
      <c r="P53" s="1825"/>
      <c r="Q53" s="1826"/>
      <c r="R53" s="1826"/>
      <c r="S53" s="1826"/>
      <c r="T53" s="1826"/>
      <c r="U53" s="1826"/>
      <c r="V53" s="1827"/>
      <c r="W53" s="535"/>
      <c r="X53" s="536"/>
      <c r="Y53" s="536"/>
      <c r="Z53" s="536"/>
      <c r="AA53" s="536"/>
      <c r="AB53" s="536"/>
      <c r="AC53" s="537"/>
      <c r="AD53" s="535"/>
      <c r="AE53" s="536"/>
      <c r="AF53" s="536"/>
      <c r="AG53" s="536"/>
      <c r="AH53" s="536"/>
      <c r="AI53" s="536"/>
      <c r="AJ53" s="537"/>
      <c r="AK53" s="535"/>
      <c r="AL53" s="536"/>
      <c r="AM53" s="536"/>
      <c r="AN53" s="536"/>
      <c r="AO53" s="536"/>
      <c r="AP53" s="536"/>
      <c r="AQ53" s="537"/>
      <c r="AR53" s="535"/>
      <c r="AS53" s="536"/>
      <c r="AT53" s="536"/>
      <c r="AU53" s="536"/>
      <c r="AV53" s="536"/>
      <c r="AW53" s="536"/>
      <c r="AX53" s="537"/>
      <c r="AY53" s="1815">
        <f t="shared" si="4"/>
        <v>0</v>
      </c>
      <c r="AZ53" s="1871"/>
      <c r="BA53" s="1871"/>
      <c r="BB53" s="1872">
        <f t="shared" si="5"/>
        <v>0</v>
      </c>
      <c r="BC53" s="1872"/>
      <c r="BD53" s="1872"/>
      <c r="BE53" s="1876"/>
      <c r="BF53" s="1877"/>
      <c r="BG53" s="1878"/>
      <c r="BH53" s="1902"/>
      <c r="BI53" s="1903"/>
      <c r="BJ53" s="1904"/>
      <c r="BK53" s="1894"/>
      <c r="BL53" s="1894"/>
      <c r="BM53" s="1894"/>
      <c r="BN53" s="1895"/>
      <c r="BO53" s="534"/>
    </row>
    <row r="54" spans="2:85" ht="21" customHeight="1" x14ac:dyDescent="0.25">
      <c r="B54" s="1799"/>
      <c r="C54" s="1936"/>
      <c r="D54" s="1861"/>
      <c r="E54" s="1837"/>
      <c r="F54" s="1837"/>
      <c r="G54" s="1837"/>
      <c r="H54" s="1837"/>
      <c r="I54" s="1837"/>
      <c r="J54" s="1837"/>
      <c r="K54" s="1837"/>
      <c r="L54" s="1837"/>
      <c r="M54" s="1837"/>
      <c r="N54" s="1837"/>
      <c r="O54" s="1837"/>
      <c r="P54" s="1825"/>
      <c r="Q54" s="1826"/>
      <c r="R54" s="1826"/>
      <c r="S54" s="1826"/>
      <c r="T54" s="1826"/>
      <c r="U54" s="1826"/>
      <c r="V54" s="1827"/>
      <c r="W54" s="535"/>
      <c r="X54" s="536"/>
      <c r="Y54" s="536"/>
      <c r="Z54" s="536"/>
      <c r="AA54" s="536"/>
      <c r="AB54" s="536"/>
      <c r="AC54" s="537"/>
      <c r="AD54" s="535"/>
      <c r="AE54" s="536"/>
      <c r="AF54" s="536"/>
      <c r="AG54" s="536"/>
      <c r="AH54" s="536"/>
      <c r="AI54" s="536"/>
      <c r="AJ54" s="537"/>
      <c r="AK54" s="535"/>
      <c r="AL54" s="536"/>
      <c r="AM54" s="536"/>
      <c r="AN54" s="536"/>
      <c r="AO54" s="536"/>
      <c r="AP54" s="536"/>
      <c r="AQ54" s="537"/>
      <c r="AR54" s="535"/>
      <c r="AS54" s="536"/>
      <c r="AT54" s="536"/>
      <c r="AU54" s="536"/>
      <c r="AV54" s="536"/>
      <c r="AW54" s="536"/>
      <c r="AX54" s="537"/>
      <c r="AY54" s="1815">
        <f t="shared" si="4"/>
        <v>0</v>
      </c>
      <c r="AZ54" s="1871"/>
      <c r="BA54" s="1871"/>
      <c r="BB54" s="1872">
        <f t="shared" si="5"/>
        <v>0</v>
      </c>
      <c r="BC54" s="1872"/>
      <c r="BD54" s="1872"/>
      <c r="BE54" s="1876"/>
      <c r="BF54" s="1877"/>
      <c r="BG54" s="1878"/>
      <c r="BH54" s="1902"/>
      <c r="BI54" s="1903"/>
      <c r="BJ54" s="1904"/>
      <c r="BK54" s="1894"/>
      <c r="BL54" s="1894"/>
      <c r="BM54" s="1894"/>
      <c r="BN54" s="1895"/>
    </row>
    <row r="55" spans="2:85" ht="21" customHeight="1" x14ac:dyDescent="0.25">
      <c r="B55" s="1799"/>
      <c r="C55" s="1936"/>
      <c r="D55" s="1861"/>
      <c r="E55" s="1837"/>
      <c r="F55" s="1837"/>
      <c r="G55" s="1837"/>
      <c r="H55" s="1837"/>
      <c r="I55" s="1837"/>
      <c r="J55" s="1837"/>
      <c r="K55" s="1837"/>
      <c r="L55" s="1837"/>
      <c r="M55" s="1837"/>
      <c r="N55" s="1837"/>
      <c r="O55" s="1837"/>
      <c r="P55" s="1825"/>
      <c r="Q55" s="1826"/>
      <c r="R55" s="1826"/>
      <c r="S55" s="1826"/>
      <c r="T55" s="1826"/>
      <c r="U55" s="1826"/>
      <c r="V55" s="1827"/>
      <c r="W55" s="535"/>
      <c r="X55" s="536"/>
      <c r="Y55" s="536"/>
      <c r="Z55" s="536"/>
      <c r="AA55" s="536"/>
      <c r="AB55" s="536"/>
      <c r="AC55" s="537"/>
      <c r="AD55" s="535"/>
      <c r="AE55" s="536"/>
      <c r="AF55" s="536"/>
      <c r="AG55" s="536"/>
      <c r="AH55" s="536"/>
      <c r="AI55" s="536"/>
      <c r="AJ55" s="537"/>
      <c r="AK55" s="535"/>
      <c r="AL55" s="536"/>
      <c r="AM55" s="536"/>
      <c r="AN55" s="536"/>
      <c r="AO55" s="536"/>
      <c r="AP55" s="536"/>
      <c r="AQ55" s="537"/>
      <c r="AR55" s="535"/>
      <c r="AS55" s="536"/>
      <c r="AT55" s="536"/>
      <c r="AU55" s="536"/>
      <c r="AV55" s="536"/>
      <c r="AW55" s="536"/>
      <c r="AX55" s="537"/>
      <c r="AY55" s="1815">
        <f t="shared" si="4"/>
        <v>0</v>
      </c>
      <c r="AZ55" s="1871"/>
      <c r="BA55" s="1871"/>
      <c r="BB55" s="1872">
        <f t="shared" si="5"/>
        <v>0</v>
      </c>
      <c r="BC55" s="1872"/>
      <c r="BD55" s="1872"/>
      <c r="BE55" s="1876"/>
      <c r="BF55" s="1877"/>
      <c r="BG55" s="1878"/>
      <c r="BH55" s="1902"/>
      <c r="BI55" s="1903"/>
      <c r="BJ55" s="1904"/>
      <c r="BK55" s="1894"/>
      <c r="BL55" s="1894"/>
      <c r="BM55" s="1894"/>
      <c r="BN55" s="1895"/>
      <c r="CE55" s="408"/>
      <c r="CF55" s="408"/>
      <c r="CG55" s="408"/>
    </row>
    <row r="56" spans="2:85" ht="21" customHeight="1" x14ac:dyDescent="0.25">
      <c r="B56" s="1799"/>
      <c r="C56" s="1936"/>
      <c r="D56" s="1861"/>
      <c r="E56" s="1837"/>
      <c r="F56" s="1837"/>
      <c r="G56" s="1837"/>
      <c r="H56" s="1837"/>
      <c r="I56" s="1837"/>
      <c r="J56" s="1837"/>
      <c r="K56" s="1837"/>
      <c r="L56" s="1837"/>
      <c r="M56" s="1837"/>
      <c r="N56" s="1837"/>
      <c r="O56" s="1837"/>
      <c r="P56" s="1825"/>
      <c r="Q56" s="1826"/>
      <c r="R56" s="1826"/>
      <c r="S56" s="1826"/>
      <c r="T56" s="1826"/>
      <c r="U56" s="1826"/>
      <c r="V56" s="1827"/>
      <c r="W56" s="535"/>
      <c r="X56" s="536"/>
      <c r="Y56" s="536"/>
      <c r="Z56" s="536"/>
      <c r="AA56" s="536"/>
      <c r="AB56" s="536"/>
      <c r="AC56" s="537"/>
      <c r="AD56" s="535"/>
      <c r="AE56" s="536"/>
      <c r="AF56" s="536"/>
      <c r="AG56" s="536"/>
      <c r="AH56" s="536"/>
      <c r="AI56" s="536"/>
      <c r="AJ56" s="537"/>
      <c r="AK56" s="535"/>
      <c r="AL56" s="536"/>
      <c r="AM56" s="536"/>
      <c r="AN56" s="536"/>
      <c r="AO56" s="536"/>
      <c r="AP56" s="536"/>
      <c r="AQ56" s="537"/>
      <c r="AR56" s="535"/>
      <c r="AS56" s="536"/>
      <c r="AT56" s="536"/>
      <c r="AU56" s="536"/>
      <c r="AV56" s="536"/>
      <c r="AW56" s="536"/>
      <c r="AX56" s="537"/>
      <c r="AY56" s="1815">
        <f t="shared" si="4"/>
        <v>0</v>
      </c>
      <c r="AZ56" s="1871"/>
      <c r="BA56" s="1871"/>
      <c r="BB56" s="1872">
        <f t="shared" si="5"/>
        <v>0</v>
      </c>
      <c r="BC56" s="1872"/>
      <c r="BD56" s="1872"/>
      <c r="BE56" s="1876"/>
      <c r="BF56" s="1877"/>
      <c r="BG56" s="1878"/>
      <c r="BH56" s="1902"/>
      <c r="BI56" s="1903"/>
      <c r="BJ56" s="1904"/>
      <c r="BK56" s="1894"/>
      <c r="BL56" s="1894"/>
      <c r="BM56" s="1894"/>
      <c r="BN56" s="1895"/>
      <c r="CE56" s="408"/>
      <c r="CF56" s="408"/>
      <c r="CG56" s="408"/>
    </row>
    <row r="57" spans="2:85" ht="21" customHeight="1" thickBot="1" x14ac:dyDescent="0.3">
      <c r="B57" s="1799"/>
      <c r="C57" s="1937"/>
      <c r="D57" s="1927"/>
      <c r="E57" s="1928"/>
      <c r="F57" s="1928"/>
      <c r="G57" s="1928"/>
      <c r="H57" s="1928"/>
      <c r="I57" s="1928"/>
      <c r="J57" s="1929"/>
      <c r="K57" s="1929"/>
      <c r="L57" s="1929"/>
      <c r="M57" s="1929"/>
      <c r="N57" s="1929"/>
      <c r="O57" s="1929"/>
      <c r="P57" s="1930"/>
      <c r="Q57" s="1931"/>
      <c r="R57" s="1931"/>
      <c r="S57" s="1931"/>
      <c r="T57" s="1931"/>
      <c r="U57" s="1931"/>
      <c r="V57" s="1932"/>
      <c r="W57" s="544"/>
      <c r="X57" s="545"/>
      <c r="Y57" s="545"/>
      <c r="Z57" s="545"/>
      <c r="AA57" s="545"/>
      <c r="AB57" s="545"/>
      <c r="AC57" s="546"/>
      <c r="AD57" s="544"/>
      <c r="AE57" s="545"/>
      <c r="AF57" s="545"/>
      <c r="AG57" s="545"/>
      <c r="AH57" s="545"/>
      <c r="AI57" s="545"/>
      <c r="AJ57" s="546"/>
      <c r="AK57" s="544"/>
      <c r="AL57" s="545"/>
      <c r="AM57" s="545"/>
      <c r="AN57" s="545"/>
      <c r="AO57" s="545"/>
      <c r="AP57" s="545"/>
      <c r="AQ57" s="546"/>
      <c r="AR57" s="544"/>
      <c r="AS57" s="545"/>
      <c r="AT57" s="545"/>
      <c r="AU57" s="545"/>
      <c r="AV57" s="545"/>
      <c r="AW57" s="545"/>
      <c r="AX57" s="546"/>
      <c r="AY57" s="1829">
        <f>SUM(W57:AX57)</f>
        <v>0</v>
      </c>
      <c r="AZ57" s="1933"/>
      <c r="BA57" s="1933"/>
      <c r="BB57" s="1934">
        <f t="shared" si="5"/>
        <v>0</v>
      </c>
      <c r="BC57" s="1934"/>
      <c r="BD57" s="1934"/>
      <c r="BE57" s="1876"/>
      <c r="BF57" s="1877"/>
      <c r="BG57" s="1878"/>
      <c r="BH57" s="1902"/>
      <c r="BI57" s="1903"/>
      <c r="BJ57" s="1904"/>
      <c r="BK57" s="1922"/>
      <c r="BL57" s="1922"/>
      <c r="BM57" s="1922"/>
      <c r="BN57" s="1923"/>
    </row>
    <row r="58" spans="2:85" ht="21" customHeight="1" thickBot="1" x14ac:dyDescent="0.3">
      <c r="B58" s="1799"/>
      <c r="C58" s="1322" t="s">
        <v>634</v>
      </c>
      <c r="D58" s="1314"/>
      <c r="E58" s="1314"/>
      <c r="F58" s="1314"/>
      <c r="G58" s="1314"/>
      <c r="H58" s="1314"/>
      <c r="I58" s="1314"/>
      <c r="J58" s="1314"/>
      <c r="K58" s="1314"/>
      <c r="L58" s="1314"/>
      <c r="M58" s="1314"/>
      <c r="N58" s="1314"/>
      <c r="O58" s="1314"/>
      <c r="P58" s="1314"/>
      <c r="Q58" s="1314"/>
      <c r="R58" s="1314"/>
      <c r="S58" s="1314"/>
      <c r="T58" s="1314"/>
      <c r="U58" s="1314"/>
      <c r="V58" s="1315"/>
      <c r="W58" s="551">
        <f t="shared" ref="W58:AX58" si="6">SUM(W43:W57)</f>
        <v>0</v>
      </c>
      <c r="X58" s="552">
        <f t="shared" si="6"/>
        <v>0</v>
      </c>
      <c r="Y58" s="552">
        <f t="shared" si="6"/>
        <v>0</v>
      </c>
      <c r="Z58" s="552">
        <f t="shared" si="6"/>
        <v>0</v>
      </c>
      <c r="AA58" s="552">
        <f t="shared" si="6"/>
        <v>0</v>
      </c>
      <c r="AB58" s="552">
        <f t="shared" si="6"/>
        <v>0</v>
      </c>
      <c r="AC58" s="553">
        <f t="shared" si="6"/>
        <v>0</v>
      </c>
      <c r="AD58" s="551">
        <f t="shared" si="6"/>
        <v>0</v>
      </c>
      <c r="AE58" s="552">
        <f t="shared" si="6"/>
        <v>0</v>
      </c>
      <c r="AF58" s="552">
        <f t="shared" si="6"/>
        <v>0</v>
      </c>
      <c r="AG58" s="552">
        <f t="shared" si="6"/>
        <v>0</v>
      </c>
      <c r="AH58" s="552">
        <f t="shared" si="6"/>
        <v>0</v>
      </c>
      <c r="AI58" s="552">
        <f t="shared" si="6"/>
        <v>0</v>
      </c>
      <c r="AJ58" s="553">
        <f t="shared" si="6"/>
        <v>0</v>
      </c>
      <c r="AK58" s="551">
        <f t="shared" si="6"/>
        <v>0</v>
      </c>
      <c r="AL58" s="552">
        <f t="shared" si="6"/>
        <v>0</v>
      </c>
      <c r="AM58" s="552">
        <f t="shared" si="6"/>
        <v>0</v>
      </c>
      <c r="AN58" s="552">
        <f t="shared" si="6"/>
        <v>0</v>
      </c>
      <c r="AO58" s="552">
        <f t="shared" si="6"/>
        <v>0</v>
      </c>
      <c r="AP58" s="552">
        <f t="shared" si="6"/>
        <v>0</v>
      </c>
      <c r="AQ58" s="553">
        <f t="shared" si="6"/>
        <v>0</v>
      </c>
      <c r="AR58" s="551">
        <f t="shared" si="6"/>
        <v>0</v>
      </c>
      <c r="AS58" s="552">
        <f t="shared" si="6"/>
        <v>0</v>
      </c>
      <c r="AT58" s="552">
        <f t="shared" si="6"/>
        <v>0</v>
      </c>
      <c r="AU58" s="552">
        <f t="shared" si="6"/>
        <v>0</v>
      </c>
      <c r="AV58" s="552">
        <f t="shared" si="6"/>
        <v>0</v>
      </c>
      <c r="AW58" s="552">
        <f t="shared" si="6"/>
        <v>0</v>
      </c>
      <c r="AX58" s="553">
        <f t="shared" si="6"/>
        <v>0</v>
      </c>
      <c r="AY58" s="1808">
        <f>SUM(AY37:BA53)</f>
        <v>0</v>
      </c>
      <c r="AZ58" s="1913"/>
      <c r="BA58" s="1913"/>
      <c r="BB58" s="1914">
        <f>SUM($BB$43:$BD$57)</f>
        <v>0</v>
      </c>
      <c r="BC58" s="1914"/>
      <c r="BD58" s="1914"/>
      <c r="BE58" s="1924" t="e">
        <f>SUM(BE43:BG57)</f>
        <v>#DIV/0!</v>
      </c>
      <c r="BF58" s="1924"/>
      <c r="BG58" s="1924"/>
      <c r="BH58" s="1925">
        <f>SUM(BH43:BJ57)</f>
        <v>0</v>
      </c>
      <c r="BI58" s="1926"/>
      <c r="BJ58" s="1926"/>
      <c r="BK58" s="1920"/>
      <c r="BL58" s="1920"/>
      <c r="BM58" s="1920"/>
      <c r="BN58" s="1921"/>
    </row>
    <row r="59" spans="2:85" ht="21" customHeight="1" thickBot="1" x14ac:dyDescent="0.3">
      <c r="B59" s="1800"/>
      <c r="C59" s="1322" t="s">
        <v>635</v>
      </c>
      <c r="D59" s="1314"/>
      <c r="E59" s="1314"/>
      <c r="F59" s="1314"/>
      <c r="G59" s="1314"/>
      <c r="H59" s="1314"/>
      <c r="I59" s="1314"/>
      <c r="J59" s="1314"/>
      <c r="K59" s="1314"/>
      <c r="L59" s="1314"/>
      <c r="M59" s="1314"/>
      <c r="N59" s="1314"/>
      <c r="O59" s="1314"/>
      <c r="P59" s="1314"/>
      <c r="Q59" s="1314"/>
      <c r="R59" s="1314"/>
      <c r="S59" s="1314"/>
      <c r="T59" s="1314"/>
      <c r="U59" s="1314"/>
      <c r="V59" s="1315"/>
      <c r="W59" s="554">
        <f t="shared" ref="W59:AM59" si="7">SUM(W37:W54)</f>
        <v>0</v>
      </c>
      <c r="X59" s="555">
        <f t="shared" si="7"/>
        <v>0</v>
      </c>
      <c r="Y59" s="555">
        <f t="shared" si="7"/>
        <v>0</v>
      </c>
      <c r="Z59" s="555">
        <f t="shared" si="7"/>
        <v>0</v>
      </c>
      <c r="AA59" s="555">
        <f t="shared" si="7"/>
        <v>0</v>
      </c>
      <c r="AB59" s="555">
        <f t="shared" si="7"/>
        <v>0</v>
      </c>
      <c r="AC59" s="556">
        <f t="shared" si="7"/>
        <v>0</v>
      </c>
      <c r="AD59" s="554">
        <f t="shared" si="7"/>
        <v>0</v>
      </c>
      <c r="AE59" s="555">
        <f t="shared" si="7"/>
        <v>0</v>
      </c>
      <c r="AF59" s="555">
        <f t="shared" si="7"/>
        <v>0</v>
      </c>
      <c r="AG59" s="555">
        <f t="shared" si="7"/>
        <v>0</v>
      </c>
      <c r="AH59" s="555">
        <f t="shared" si="7"/>
        <v>0</v>
      </c>
      <c r="AI59" s="555">
        <f t="shared" si="7"/>
        <v>0</v>
      </c>
      <c r="AJ59" s="556">
        <f t="shared" si="7"/>
        <v>0</v>
      </c>
      <c r="AK59" s="554">
        <f t="shared" si="7"/>
        <v>0</v>
      </c>
      <c r="AL59" s="555">
        <f t="shared" si="7"/>
        <v>0</v>
      </c>
      <c r="AM59" s="555">
        <f t="shared" si="7"/>
        <v>0</v>
      </c>
      <c r="AN59" s="555">
        <f>SUM(AN37:AN55)</f>
        <v>0</v>
      </c>
      <c r="AO59" s="555">
        <f t="shared" ref="AO59:AX59" si="8">SUM(AO37:AO54)</f>
        <v>0</v>
      </c>
      <c r="AP59" s="555">
        <f t="shared" si="8"/>
        <v>0</v>
      </c>
      <c r="AQ59" s="556">
        <f t="shared" si="8"/>
        <v>0</v>
      </c>
      <c r="AR59" s="554">
        <f t="shared" si="8"/>
        <v>0</v>
      </c>
      <c r="AS59" s="555">
        <f t="shared" si="8"/>
        <v>0</v>
      </c>
      <c r="AT59" s="555">
        <f t="shared" si="8"/>
        <v>0</v>
      </c>
      <c r="AU59" s="555">
        <f t="shared" si="8"/>
        <v>0</v>
      </c>
      <c r="AV59" s="555">
        <f t="shared" si="8"/>
        <v>0</v>
      </c>
      <c r="AW59" s="555">
        <f t="shared" si="8"/>
        <v>0</v>
      </c>
      <c r="AX59" s="556">
        <f t="shared" si="8"/>
        <v>0</v>
      </c>
      <c r="AY59" s="1808">
        <f>SUM(AY38:BA54)</f>
        <v>0</v>
      </c>
      <c r="AZ59" s="1913"/>
      <c r="BA59" s="1913"/>
      <c r="BB59" s="1914">
        <f>SUM($BB$37:$BD$57)</f>
        <v>0</v>
      </c>
      <c r="BC59" s="1914"/>
      <c r="BD59" s="1914"/>
      <c r="BE59" s="1915"/>
      <c r="BF59" s="1916"/>
      <c r="BG59" s="1917"/>
      <c r="BH59" s="1918"/>
      <c r="BI59" s="1919"/>
      <c r="BJ59" s="1919"/>
      <c r="BK59" s="1920"/>
      <c r="BL59" s="1920"/>
      <c r="BM59" s="1920"/>
      <c r="BN59" s="1921"/>
    </row>
    <row r="60" spans="2:85" ht="21" customHeight="1" thickBot="1" x14ac:dyDescent="0.3">
      <c r="B60" s="557" t="s">
        <v>636</v>
      </c>
      <c r="C60" s="558"/>
      <c r="D60" s="559"/>
      <c r="E60" s="608"/>
      <c r="F60" s="608"/>
      <c r="G60" s="608"/>
      <c r="H60" s="608"/>
      <c r="I60" s="608"/>
      <c r="J60" s="608"/>
      <c r="K60" s="608"/>
      <c r="L60" s="608"/>
      <c r="M60" s="608"/>
      <c r="N60" s="608"/>
      <c r="O60" s="608"/>
      <c r="P60" s="608"/>
      <c r="Q60" s="608"/>
      <c r="R60" s="608"/>
      <c r="S60" s="608"/>
      <c r="T60" s="608"/>
      <c r="U60" s="608"/>
      <c r="V60" s="608"/>
      <c r="W60" s="615"/>
      <c r="X60" s="615"/>
      <c r="Y60" s="615"/>
      <c r="Z60" s="615"/>
      <c r="AA60" s="615"/>
      <c r="AB60" s="615"/>
      <c r="AC60" s="615"/>
      <c r="AD60" s="615"/>
      <c r="AE60" s="615"/>
      <c r="AF60" s="615"/>
      <c r="AG60" s="615"/>
      <c r="AH60" s="615"/>
      <c r="AI60" s="615"/>
      <c r="AJ60" s="615"/>
      <c r="AK60" s="615"/>
      <c r="AL60" s="615"/>
      <c r="AM60" s="615"/>
      <c r="AN60" s="615"/>
      <c r="AO60" s="615"/>
      <c r="AP60" s="615"/>
      <c r="AQ60" s="615"/>
      <c r="AR60" s="615"/>
      <c r="AS60" s="615"/>
      <c r="AT60" s="615"/>
      <c r="AU60" s="615"/>
      <c r="AV60" s="615"/>
      <c r="AW60" s="615"/>
      <c r="AX60" s="616"/>
      <c r="AY60" s="1938"/>
      <c r="AZ60" s="1805"/>
      <c r="BA60" s="1805"/>
      <c r="BB60" s="1805"/>
      <c r="BC60" s="1805"/>
      <c r="BD60" s="1805"/>
      <c r="BE60" s="1805"/>
      <c r="BF60" s="1805"/>
      <c r="BG60" s="1805"/>
      <c r="BH60" s="1805"/>
      <c r="BI60" s="1805"/>
      <c r="BJ60" s="1805"/>
      <c r="BK60" s="1805"/>
      <c r="BL60" s="1805"/>
      <c r="BM60" s="1805"/>
      <c r="BN60" s="1806"/>
    </row>
    <row r="61" spans="2:85" ht="21" customHeight="1" x14ac:dyDescent="0.25">
      <c r="G61" s="1"/>
    </row>
    <row r="62" spans="2:85" ht="21" customHeight="1" thickBot="1" x14ac:dyDescent="0.3">
      <c r="B62" s="422" t="s">
        <v>637</v>
      </c>
      <c r="D62" s="472"/>
      <c r="E62" s="472"/>
      <c r="F62" s="472"/>
      <c r="G62" s="472"/>
      <c r="H62" s="472"/>
      <c r="I62" s="472"/>
      <c r="J62" s="472"/>
      <c r="K62" s="472"/>
      <c r="L62" s="472"/>
      <c r="M62" s="472"/>
      <c r="N62" s="472"/>
      <c r="O62" s="472"/>
      <c r="P62" s="472"/>
      <c r="Q62" s="472"/>
      <c r="R62" s="472"/>
      <c r="S62" s="472"/>
      <c r="T62" s="472"/>
      <c r="U62" s="472"/>
      <c r="V62" s="472"/>
      <c r="W62" s="472"/>
      <c r="X62" s="472"/>
      <c r="Y62" s="472"/>
      <c r="Z62" s="472"/>
      <c r="AA62" s="472"/>
      <c r="AB62" s="472"/>
      <c r="AC62" s="472"/>
      <c r="AD62" s="472"/>
      <c r="AE62" s="472"/>
      <c r="AF62" s="472"/>
      <c r="AG62" s="472"/>
      <c r="AH62" s="472"/>
      <c r="AI62" s="472"/>
      <c r="AJ62" s="472"/>
      <c r="AK62" s="472"/>
      <c r="AL62" s="472"/>
      <c r="AM62" s="472"/>
      <c r="AN62" s="472"/>
      <c r="AO62" s="472"/>
      <c r="AP62" s="472"/>
      <c r="AQ62" s="472"/>
      <c r="AR62" s="472"/>
      <c r="AS62" s="472"/>
      <c r="AT62" s="472"/>
      <c r="AU62" s="472"/>
      <c r="AV62" s="472"/>
      <c r="AW62" s="472"/>
      <c r="AX62" s="472"/>
      <c r="AY62" s="472"/>
      <c r="AZ62" s="472"/>
      <c r="BA62" s="267"/>
      <c r="BB62" s="472"/>
      <c r="BC62" s="267"/>
      <c r="BD62" s="267"/>
      <c r="BE62" s="472"/>
      <c r="BF62" s="267"/>
      <c r="BG62" s="472"/>
      <c r="BH62" s="472"/>
      <c r="BI62" s="472"/>
      <c r="BJ62" s="472"/>
      <c r="BK62" s="472"/>
      <c r="BL62" s="472"/>
      <c r="BM62" s="472"/>
      <c r="BN62" s="472"/>
    </row>
    <row r="63" spans="2:85" ht="21" customHeight="1" thickBot="1" x14ac:dyDescent="0.3">
      <c r="B63" s="1777"/>
      <c r="C63" s="519"/>
      <c r="D63" s="1779" t="s">
        <v>59</v>
      </c>
      <c r="E63" s="1779"/>
      <c r="F63" s="1779"/>
      <c r="G63" s="1779"/>
      <c r="H63" s="1779"/>
      <c r="I63" s="1780"/>
      <c r="J63" s="1782" t="s">
        <v>68</v>
      </c>
      <c r="K63" s="1783"/>
      <c r="L63" s="1783"/>
      <c r="M63" s="1783"/>
      <c r="N63" s="1783"/>
      <c r="O63" s="1784"/>
      <c r="P63" s="1788" t="s">
        <v>3</v>
      </c>
      <c r="Q63" s="1779"/>
      <c r="R63" s="1779"/>
      <c r="S63" s="1779"/>
      <c r="T63" s="1779"/>
      <c r="U63" s="1779"/>
      <c r="V63" s="1789"/>
      <c r="W63" s="1793" t="s">
        <v>618</v>
      </c>
      <c r="X63" s="1794"/>
      <c r="Y63" s="1794"/>
      <c r="Z63" s="1794"/>
      <c r="AA63" s="1794"/>
      <c r="AB63" s="1794"/>
      <c r="AC63" s="1795"/>
      <c r="AD63" s="1793" t="s">
        <v>619</v>
      </c>
      <c r="AE63" s="1794"/>
      <c r="AF63" s="1794"/>
      <c r="AG63" s="1794"/>
      <c r="AH63" s="1794"/>
      <c r="AI63" s="1794"/>
      <c r="AJ63" s="1795"/>
      <c r="AK63" s="1793" t="s">
        <v>620</v>
      </c>
      <c r="AL63" s="1794"/>
      <c r="AM63" s="1794"/>
      <c r="AN63" s="1794"/>
      <c r="AO63" s="1794"/>
      <c r="AP63" s="1794"/>
      <c r="AQ63" s="1795"/>
      <c r="AR63" s="1777" t="s">
        <v>621</v>
      </c>
      <c r="AS63" s="1779"/>
      <c r="AT63" s="1779"/>
      <c r="AU63" s="1779"/>
      <c r="AV63" s="1779"/>
      <c r="AW63" s="1779"/>
      <c r="AX63" s="1779"/>
      <c r="AY63" s="1939" t="s">
        <v>622</v>
      </c>
      <c r="AZ63" s="1940"/>
      <c r="BA63" s="1940"/>
      <c r="BB63" s="1940" t="s">
        <v>623</v>
      </c>
      <c r="BC63" s="1940"/>
      <c r="BD63" s="1940"/>
      <c r="BE63" s="1940" t="s">
        <v>625</v>
      </c>
      <c r="BF63" s="1940"/>
      <c r="BG63" s="1940"/>
      <c r="BH63" s="1940"/>
      <c r="BI63" s="1940"/>
      <c r="BJ63" s="1940"/>
      <c r="BK63" s="1794" t="s">
        <v>626</v>
      </c>
      <c r="BL63" s="1794"/>
      <c r="BM63" s="1794"/>
      <c r="BN63" s="1795"/>
    </row>
    <row r="64" spans="2:85" ht="21" customHeight="1" thickBot="1" x14ac:dyDescent="0.3">
      <c r="B64" s="1778"/>
      <c r="C64" s="520"/>
      <c r="D64" s="1667"/>
      <c r="E64" s="1667"/>
      <c r="F64" s="1667"/>
      <c r="G64" s="1667"/>
      <c r="H64" s="1667"/>
      <c r="I64" s="1781"/>
      <c r="J64" s="1785"/>
      <c r="K64" s="1786"/>
      <c r="L64" s="1786"/>
      <c r="M64" s="1786"/>
      <c r="N64" s="1786"/>
      <c r="O64" s="1787"/>
      <c r="P64" s="1796"/>
      <c r="Q64" s="1667"/>
      <c r="R64" s="1667"/>
      <c r="S64" s="1667"/>
      <c r="T64" s="1667"/>
      <c r="U64" s="1667"/>
      <c r="V64" s="1797"/>
      <c r="W64" s="521" t="s">
        <v>269</v>
      </c>
      <c r="X64" s="522" t="s">
        <v>627</v>
      </c>
      <c r="Y64" s="522" t="s">
        <v>628</v>
      </c>
      <c r="Z64" s="522" t="s">
        <v>629</v>
      </c>
      <c r="AA64" s="522" t="s">
        <v>630</v>
      </c>
      <c r="AB64" s="522" t="s">
        <v>631</v>
      </c>
      <c r="AC64" s="523" t="s">
        <v>22</v>
      </c>
      <c r="AD64" s="521" t="s">
        <v>269</v>
      </c>
      <c r="AE64" s="522" t="s">
        <v>627</v>
      </c>
      <c r="AF64" s="522" t="s">
        <v>628</v>
      </c>
      <c r="AG64" s="522" t="s">
        <v>629</v>
      </c>
      <c r="AH64" s="522" t="s">
        <v>630</v>
      </c>
      <c r="AI64" s="522" t="s">
        <v>631</v>
      </c>
      <c r="AJ64" s="523" t="s">
        <v>22</v>
      </c>
      <c r="AK64" s="521" t="s">
        <v>269</v>
      </c>
      <c r="AL64" s="522" t="s">
        <v>627</v>
      </c>
      <c r="AM64" s="522" t="s">
        <v>628</v>
      </c>
      <c r="AN64" s="522" t="s">
        <v>629</v>
      </c>
      <c r="AO64" s="522" t="s">
        <v>630</v>
      </c>
      <c r="AP64" s="522" t="s">
        <v>631</v>
      </c>
      <c r="AQ64" s="523" t="s">
        <v>22</v>
      </c>
      <c r="AR64" s="524" t="s">
        <v>269</v>
      </c>
      <c r="AS64" s="525" t="s">
        <v>627</v>
      </c>
      <c r="AT64" s="525" t="s">
        <v>628</v>
      </c>
      <c r="AU64" s="525" t="s">
        <v>629</v>
      </c>
      <c r="AV64" s="525" t="s">
        <v>630</v>
      </c>
      <c r="AW64" s="525" t="s">
        <v>631</v>
      </c>
      <c r="AX64" s="560" t="s">
        <v>22</v>
      </c>
      <c r="AY64" s="1941"/>
      <c r="AZ64" s="1942"/>
      <c r="BA64" s="1942"/>
      <c r="BB64" s="1942"/>
      <c r="BC64" s="1942"/>
      <c r="BD64" s="1942"/>
      <c r="BE64" s="1942"/>
      <c r="BF64" s="1942"/>
      <c r="BG64" s="1942"/>
      <c r="BH64" s="1942"/>
      <c r="BI64" s="1942"/>
      <c r="BJ64" s="1942"/>
      <c r="BK64" s="1943"/>
      <c r="BL64" s="1943"/>
      <c r="BM64" s="1943"/>
      <c r="BN64" s="1944"/>
    </row>
    <row r="65" spans="2:66" ht="21" customHeight="1" x14ac:dyDescent="0.25">
      <c r="B65" s="1799"/>
      <c r="C65" s="1866" t="s">
        <v>563</v>
      </c>
      <c r="D65" s="1867"/>
      <c r="E65" s="1868"/>
      <c r="F65" s="1868"/>
      <c r="G65" s="1868"/>
      <c r="H65" s="1868"/>
      <c r="I65" s="1868"/>
      <c r="J65" s="1868"/>
      <c r="K65" s="1868"/>
      <c r="L65" s="1868"/>
      <c r="M65" s="1868"/>
      <c r="N65" s="1868"/>
      <c r="O65" s="1868"/>
      <c r="P65" s="1945"/>
      <c r="Q65" s="1945"/>
      <c r="R65" s="1945"/>
      <c r="S65" s="1945"/>
      <c r="T65" s="1945"/>
      <c r="U65" s="1945"/>
      <c r="V65" s="1946"/>
      <c r="W65" s="541"/>
      <c r="X65" s="532"/>
      <c r="Y65" s="532"/>
      <c r="Z65" s="532"/>
      <c r="AA65" s="532"/>
      <c r="AB65" s="532"/>
      <c r="AC65" s="533"/>
      <c r="AD65" s="531"/>
      <c r="AE65" s="532"/>
      <c r="AF65" s="532"/>
      <c r="AG65" s="532"/>
      <c r="AH65" s="532"/>
      <c r="AI65" s="532"/>
      <c r="AJ65" s="533"/>
      <c r="AK65" s="531"/>
      <c r="AL65" s="532"/>
      <c r="AM65" s="532"/>
      <c r="AN65" s="532"/>
      <c r="AO65" s="532"/>
      <c r="AP65" s="532"/>
      <c r="AQ65" s="533"/>
      <c r="AR65" s="531"/>
      <c r="AS65" s="532"/>
      <c r="AT65" s="532"/>
      <c r="AU65" s="532"/>
      <c r="AV65" s="532"/>
      <c r="AW65" s="532"/>
      <c r="AX65" s="533"/>
      <c r="AY65" s="1947">
        <f t="shared" ref="AY65:AY72" si="9">SUM(W65:AX65)</f>
        <v>0</v>
      </c>
      <c r="AZ65" s="1900"/>
      <c r="BA65" s="1900"/>
      <c r="BB65" s="1901">
        <f>AY65/4</f>
        <v>0</v>
      </c>
      <c r="BC65" s="1901"/>
      <c r="BD65" s="1948"/>
      <c r="BE65" s="1949">
        <f>ROUNDDOWN(SUM($BB$65:$BD$72)/40,1)</f>
        <v>0</v>
      </c>
      <c r="BF65" s="1949"/>
      <c r="BG65" s="1949"/>
      <c r="BH65" s="1949"/>
      <c r="BI65" s="1949"/>
      <c r="BJ65" s="1949"/>
      <c r="BK65" s="1960"/>
      <c r="BL65" s="1960"/>
      <c r="BM65" s="1960"/>
      <c r="BN65" s="1961"/>
    </row>
    <row r="66" spans="2:66" ht="21" customHeight="1" x14ac:dyDescent="0.25">
      <c r="B66" s="1799"/>
      <c r="C66" s="1799"/>
      <c r="D66" s="1836"/>
      <c r="E66" s="1837"/>
      <c r="F66" s="1837"/>
      <c r="G66" s="1837"/>
      <c r="H66" s="1837"/>
      <c r="I66" s="1837"/>
      <c r="J66" s="1837"/>
      <c r="K66" s="1837"/>
      <c r="L66" s="1837"/>
      <c r="M66" s="1837"/>
      <c r="N66" s="1837"/>
      <c r="O66" s="1837"/>
      <c r="P66" s="1962"/>
      <c r="Q66" s="1962"/>
      <c r="R66" s="1962"/>
      <c r="S66" s="1962"/>
      <c r="T66" s="1962"/>
      <c r="U66" s="1962"/>
      <c r="V66" s="1963"/>
      <c r="W66" s="543"/>
      <c r="X66" s="536"/>
      <c r="Y66" s="536"/>
      <c r="Z66" s="536"/>
      <c r="AA66" s="536"/>
      <c r="AB66" s="536"/>
      <c r="AC66" s="537"/>
      <c r="AD66" s="535"/>
      <c r="AE66" s="536"/>
      <c r="AF66" s="536"/>
      <c r="AG66" s="536"/>
      <c r="AH66" s="536"/>
      <c r="AI66" s="536"/>
      <c r="AJ66" s="537"/>
      <c r="AK66" s="535"/>
      <c r="AL66" s="536"/>
      <c r="AM66" s="536"/>
      <c r="AN66" s="536"/>
      <c r="AO66" s="536"/>
      <c r="AP66" s="536"/>
      <c r="AQ66" s="537"/>
      <c r="AR66" s="543"/>
      <c r="AS66" s="536"/>
      <c r="AT66" s="536"/>
      <c r="AU66" s="536"/>
      <c r="AV66" s="536"/>
      <c r="AW66" s="536"/>
      <c r="AX66" s="537"/>
      <c r="AY66" s="1952">
        <f t="shared" si="9"/>
        <v>0</v>
      </c>
      <c r="AZ66" s="1871"/>
      <c r="BA66" s="1871"/>
      <c r="BB66" s="1872">
        <f>AY66/4</f>
        <v>0</v>
      </c>
      <c r="BC66" s="1872"/>
      <c r="BD66" s="1816"/>
      <c r="BE66" s="1950"/>
      <c r="BF66" s="1950"/>
      <c r="BG66" s="1950"/>
      <c r="BH66" s="1950"/>
      <c r="BI66" s="1950"/>
      <c r="BJ66" s="1950"/>
      <c r="BK66" s="1894"/>
      <c r="BL66" s="1894"/>
      <c r="BM66" s="1894"/>
      <c r="BN66" s="1895"/>
    </row>
    <row r="67" spans="2:66" ht="21" customHeight="1" x14ac:dyDescent="0.25">
      <c r="B67" s="1799"/>
      <c r="C67" s="1799"/>
      <c r="D67" s="1836"/>
      <c r="E67" s="1837"/>
      <c r="F67" s="1837"/>
      <c r="G67" s="1837"/>
      <c r="H67" s="1837"/>
      <c r="I67" s="1837"/>
      <c r="J67" s="1837"/>
      <c r="K67" s="1837"/>
      <c r="L67" s="1837"/>
      <c r="M67" s="1837"/>
      <c r="N67" s="1837"/>
      <c r="O67" s="1837"/>
      <c r="P67" s="1962"/>
      <c r="Q67" s="1962"/>
      <c r="R67" s="1962"/>
      <c r="S67" s="1962"/>
      <c r="T67" s="1962"/>
      <c r="U67" s="1962"/>
      <c r="V67" s="1963"/>
      <c r="W67" s="561"/>
      <c r="X67" s="549"/>
      <c r="Y67" s="549"/>
      <c r="Z67" s="549"/>
      <c r="AA67" s="549"/>
      <c r="AB67" s="549"/>
      <c r="AC67" s="550"/>
      <c r="AD67" s="548"/>
      <c r="AE67" s="549"/>
      <c r="AF67" s="549"/>
      <c r="AG67" s="549"/>
      <c r="AH67" s="549"/>
      <c r="AI67" s="549"/>
      <c r="AJ67" s="550"/>
      <c r="AK67" s="548"/>
      <c r="AL67" s="549"/>
      <c r="AM67" s="549"/>
      <c r="AN67" s="549"/>
      <c r="AO67" s="549"/>
      <c r="AP67" s="549"/>
      <c r="AQ67" s="550"/>
      <c r="AR67" s="548"/>
      <c r="AS67" s="549"/>
      <c r="AT67" s="549"/>
      <c r="AU67" s="549"/>
      <c r="AV67" s="549"/>
      <c r="AW67" s="549"/>
      <c r="AX67" s="550"/>
      <c r="AY67" s="1952">
        <f t="shared" si="9"/>
        <v>0</v>
      </c>
      <c r="AZ67" s="1871"/>
      <c r="BA67" s="1871"/>
      <c r="BB67" s="1872">
        <f t="shared" ref="BB67:BB72" si="10">AY67/4</f>
        <v>0</v>
      </c>
      <c r="BC67" s="1872"/>
      <c r="BD67" s="1816"/>
      <c r="BE67" s="1950"/>
      <c r="BF67" s="1950"/>
      <c r="BG67" s="1950"/>
      <c r="BH67" s="1950"/>
      <c r="BI67" s="1950"/>
      <c r="BJ67" s="1950"/>
      <c r="BK67" s="1894"/>
      <c r="BL67" s="1894"/>
      <c r="BM67" s="1894"/>
      <c r="BN67" s="1895"/>
    </row>
    <row r="68" spans="2:66" ht="21" customHeight="1" x14ac:dyDescent="0.25">
      <c r="B68" s="1799"/>
      <c r="C68" s="1799"/>
      <c r="D68" s="1836"/>
      <c r="E68" s="1837"/>
      <c r="F68" s="1837"/>
      <c r="G68" s="1837"/>
      <c r="H68" s="1837"/>
      <c r="I68" s="1837"/>
      <c r="J68" s="1837"/>
      <c r="K68" s="1837"/>
      <c r="L68" s="1837"/>
      <c r="M68" s="1837"/>
      <c r="N68" s="1837"/>
      <c r="O68" s="1837"/>
      <c r="P68" s="1825"/>
      <c r="Q68" s="1826"/>
      <c r="R68" s="1826"/>
      <c r="S68" s="1826"/>
      <c r="T68" s="1826"/>
      <c r="U68" s="1826"/>
      <c r="V68" s="1827"/>
      <c r="W68" s="543"/>
      <c r="X68" s="536"/>
      <c r="Y68" s="536"/>
      <c r="Z68" s="549"/>
      <c r="AA68" s="549"/>
      <c r="AB68" s="536"/>
      <c r="AC68" s="537"/>
      <c r="AD68" s="535"/>
      <c r="AE68" s="536"/>
      <c r="AF68" s="536"/>
      <c r="AG68" s="549"/>
      <c r="AH68" s="549"/>
      <c r="AI68" s="536"/>
      <c r="AJ68" s="537"/>
      <c r="AK68" s="535"/>
      <c r="AL68" s="536"/>
      <c r="AM68" s="536"/>
      <c r="AN68" s="549"/>
      <c r="AO68" s="549"/>
      <c r="AP68" s="536"/>
      <c r="AQ68" s="537"/>
      <c r="AR68" s="543"/>
      <c r="AS68" s="536"/>
      <c r="AT68" s="536"/>
      <c r="AU68" s="549"/>
      <c r="AV68" s="536"/>
      <c r="AW68" s="536"/>
      <c r="AX68" s="537"/>
      <c r="AY68" s="1952">
        <f t="shared" si="9"/>
        <v>0</v>
      </c>
      <c r="AZ68" s="1871"/>
      <c r="BA68" s="1871"/>
      <c r="BB68" s="1872">
        <f t="shared" si="10"/>
        <v>0</v>
      </c>
      <c r="BC68" s="1872"/>
      <c r="BD68" s="1816"/>
      <c r="BE68" s="1950"/>
      <c r="BF68" s="1950"/>
      <c r="BG68" s="1950"/>
      <c r="BH68" s="1950"/>
      <c r="BI68" s="1950"/>
      <c r="BJ68" s="1950"/>
      <c r="BK68" s="1894"/>
      <c r="BL68" s="1894"/>
      <c r="BM68" s="1894"/>
      <c r="BN68" s="1895"/>
    </row>
    <row r="69" spans="2:66" ht="21" customHeight="1" x14ac:dyDescent="0.25">
      <c r="B69" s="1799"/>
      <c r="C69" s="1799"/>
      <c r="D69" s="1836"/>
      <c r="E69" s="1837"/>
      <c r="F69" s="1837"/>
      <c r="G69" s="1837"/>
      <c r="H69" s="1837"/>
      <c r="I69" s="1837"/>
      <c r="J69" s="1837"/>
      <c r="K69" s="1837"/>
      <c r="L69" s="1837"/>
      <c r="M69" s="1837"/>
      <c r="N69" s="1837"/>
      <c r="O69" s="1837"/>
      <c r="P69" s="1962"/>
      <c r="Q69" s="1962"/>
      <c r="R69" s="1962"/>
      <c r="S69" s="1962"/>
      <c r="T69" s="1962"/>
      <c r="U69" s="1962"/>
      <c r="V69" s="1963"/>
      <c r="W69" s="561"/>
      <c r="X69" s="549"/>
      <c r="Y69" s="549"/>
      <c r="Z69" s="549"/>
      <c r="AA69" s="549"/>
      <c r="AB69" s="549"/>
      <c r="AC69" s="550"/>
      <c r="AD69" s="548"/>
      <c r="AE69" s="549"/>
      <c r="AF69" s="549"/>
      <c r="AG69" s="549"/>
      <c r="AH69" s="549"/>
      <c r="AI69" s="549"/>
      <c r="AJ69" s="550"/>
      <c r="AK69" s="548"/>
      <c r="AL69" s="549"/>
      <c r="AM69" s="549"/>
      <c r="AN69" s="549"/>
      <c r="AO69" s="549"/>
      <c r="AP69" s="549"/>
      <c r="AQ69" s="550"/>
      <c r="AR69" s="548"/>
      <c r="AS69" s="549"/>
      <c r="AT69" s="549"/>
      <c r="AU69" s="549"/>
      <c r="AV69" s="549"/>
      <c r="AW69" s="549"/>
      <c r="AX69" s="550"/>
      <c r="AY69" s="1952">
        <f t="shared" si="9"/>
        <v>0</v>
      </c>
      <c r="AZ69" s="1871"/>
      <c r="BA69" s="1871"/>
      <c r="BB69" s="1872">
        <f t="shared" si="10"/>
        <v>0</v>
      </c>
      <c r="BC69" s="1872"/>
      <c r="BD69" s="1816"/>
      <c r="BE69" s="1950"/>
      <c r="BF69" s="1950"/>
      <c r="BG69" s="1950"/>
      <c r="BH69" s="1950"/>
      <c r="BI69" s="1950"/>
      <c r="BJ69" s="1950"/>
      <c r="BK69" s="1894"/>
      <c r="BL69" s="1894"/>
      <c r="BM69" s="1894"/>
      <c r="BN69" s="1895"/>
    </row>
    <row r="70" spans="2:66" ht="21" customHeight="1" x14ac:dyDescent="0.25">
      <c r="B70" s="1799"/>
      <c r="C70" s="1799"/>
      <c r="D70" s="1836"/>
      <c r="E70" s="1837"/>
      <c r="F70" s="1837"/>
      <c r="G70" s="1837"/>
      <c r="H70" s="1837"/>
      <c r="I70" s="1837"/>
      <c r="J70" s="1837"/>
      <c r="K70" s="1837"/>
      <c r="L70" s="1837"/>
      <c r="M70" s="1837"/>
      <c r="N70" s="1837"/>
      <c r="O70" s="1837"/>
      <c r="P70" s="1825"/>
      <c r="Q70" s="1826"/>
      <c r="R70" s="1826"/>
      <c r="S70" s="1826"/>
      <c r="T70" s="1826"/>
      <c r="U70" s="1826"/>
      <c r="V70" s="1827"/>
      <c r="W70" s="543"/>
      <c r="X70" s="536"/>
      <c r="Y70" s="536"/>
      <c r="Z70" s="536"/>
      <c r="AA70" s="536"/>
      <c r="AB70" s="536"/>
      <c r="AC70" s="562"/>
      <c r="AD70" s="535"/>
      <c r="AE70" s="536"/>
      <c r="AF70" s="536"/>
      <c r="AG70" s="536"/>
      <c r="AH70" s="536"/>
      <c r="AI70" s="536"/>
      <c r="AJ70" s="562"/>
      <c r="AK70" s="535"/>
      <c r="AL70" s="536"/>
      <c r="AM70" s="536"/>
      <c r="AN70" s="536"/>
      <c r="AO70" s="536"/>
      <c r="AP70" s="536"/>
      <c r="AQ70" s="562"/>
      <c r="AR70" s="535"/>
      <c r="AS70" s="536"/>
      <c r="AT70" s="536"/>
      <c r="AU70" s="536"/>
      <c r="AV70" s="536"/>
      <c r="AW70" s="536"/>
      <c r="AX70" s="562"/>
      <c r="AY70" s="1952">
        <f t="shared" si="9"/>
        <v>0</v>
      </c>
      <c r="AZ70" s="1871"/>
      <c r="BA70" s="1871"/>
      <c r="BB70" s="1872">
        <f t="shared" si="10"/>
        <v>0</v>
      </c>
      <c r="BC70" s="1872"/>
      <c r="BD70" s="1816"/>
      <c r="BE70" s="1950"/>
      <c r="BF70" s="1950"/>
      <c r="BG70" s="1950"/>
      <c r="BH70" s="1950"/>
      <c r="BI70" s="1950"/>
      <c r="BJ70" s="1950"/>
      <c r="BK70" s="1894"/>
      <c r="BL70" s="1894"/>
      <c r="BM70" s="1894"/>
      <c r="BN70" s="1895"/>
    </row>
    <row r="71" spans="2:66" ht="21" customHeight="1" x14ac:dyDescent="0.25">
      <c r="B71" s="1799"/>
      <c r="C71" s="1799"/>
      <c r="D71" s="1836"/>
      <c r="E71" s="1837"/>
      <c r="F71" s="1837"/>
      <c r="G71" s="1837"/>
      <c r="H71" s="1837"/>
      <c r="I71" s="1837"/>
      <c r="J71" s="1837"/>
      <c r="K71" s="1837"/>
      <c r="L71" s="1837"/>
      <c r="M71" s="1837"/>
      <c r="N71" s="1837"/>
      <c r="O71" s="1837"/>
      <c r="P71" s="1825"/>
      <c r="Q71" s="1826"/>
      <c r="R71" s="1826"/>
      <c r="S71" s="1826"/>
      <c r="T71" s="1826"/>
      <c r="U71" s="1826"/>
      <c r="V71" s="1827"/>
      <c r="W71" s="543"/>
      <c r="X71" s="536"/>
      <c r="Y71" s="536"/>
      <c r="Z71" s="536"/>
      <c r="AA71" s="536"/>
      <c r="AB71" s="536"/>
      <c r="AC71" s="537"/>
      <c r="AD71" s="535"/>
      <c r="AE71" s="536"/>
      <c r="AF71" s="536"/>
      <c r="AG71" s="536"/>
      <c r="AH71" s="536"/>
      <c r="AI71" s="536"/>
      <c r="AJ71" s="537"/>
      <c r="AK71" s="535"/>
      <c r="AL71" s="536"/>
      <c r="AM71" s="536"/>
      <c r="AN71" s="536"/>
      <c r="AO71" s="536"/>
      <c r="AP71" s="536"/>
      <c r="AQ71" s="537"/>
      <c r="AR71" s="543"/>
      <c r="AS71" s="536"/>
      <c r="AT71" s="536"/>
      <c r="AU71" s="536"/>
      <c r="AV71" s="536"/>
      <c r="AW71" s="536"/>
      <c r="AX71" s="537"/>
      <c r="AY71" s="1952">
        <f t="shared" si="9"/>
        <v>0</v>
      </c>
      <c r="AZ71" s="1871"/>
      <c r="BA71" s="1871"/>
      <c r="BB71" s="1872">
        <f t="shared" si="10"/>
        <v>0</v>
      </c>
      <c r="BC71" s="1872"/>
      <c r="BD71" s="1816"/>
      <c r="BE71" s="1950"/>
      <c r="BF71" s="1950"/>
      <c r="BG71" s="1950"/>
      <c r="BH71" s="1950"/>
      <c r="BI71" s="1950"/>
      <c r="BJ71" s="1950"/>
      <c r="BK71" s="1894"/>
      <c r="BL71" s="1894"/>
      <c r="BM71" s="1894"/>
      <c r="BN71" s="1895"/>
    </row>
    <row r="72" spans="2:66" ht="21" customHeight="1" thickBot="1" x14ac:dyDescent="0.3">
      <c r="B72" s="1799"/>
      <c r="C72" s="1799"/>
      <c r="D72" s="1969"/>
      <c r="E72" s="1929"/>
      <c r="F72" s="1929"/>
      <c r="G72" s="1929"/>
      <c r="H72" s="1929"/>
      <c r="I72" s="1929"/>
      <c r="J72" s="1929"/>
      <c r="K72" s="1929"/>
      <c r="L72" s="1929"/>
      <c r="M72" s="1929"/>
      <c r="N72" s="1929"/>
      <c r="O72" s="1929"/>
      <c r="P72" s="1930"/>
      <c r="Q72" s="1931"/>
      <c r="R72" s="1931"/>
      <c r="S72" s="1931"/>
      <c r="T72" s="1931"/>
      <c r="U72" s="1931"/>
      <c r="V72" s="1932"/>
      <c r="W72" s="547"/>
      <c r="X72" s="545"/>
      <c r="Y72" s="545"/>
      <c r="Z72" s="545"/>
      <c r="AA72" s="545"/>
      <c r="AB72" s="545"/>
      <c r="AC72" s="546"/>
      <c r="AD72" s="544"/>
      <c r="AE72" s="545"/>
      <c r="AF72" s="545"/>
      <c r="AG72" s="545"/>
      <c r="AH72" s="545"/>
      <c r="AI72" s="545"/>
      <c r="AJ72" s="546"/>
      <c r="AK72" s="544"/>
      <c r="AL72" s="545"/>
      <c r="AM72" s="545"/>
      <c r="AN72" s="545"/>
      <c r="AO72" s="545"/>
      <c r="AP72" s="545"/>
      <c r="AQ72" s="546"/>
      <c r="AR72" s="547"/>
      <c r="AS72" s="545"/>
      <c r="AT72" s="545"/>
      <c r="AU72" s="545"/>
      <c r="AV72" s="545"/>
      <c r="AW72" s="545"/>
      <c r="AX72" s="546"/>
      <c r="AY72" s="1970">
        <f t="shared" si="9"/>
        <v>0</v>
      </c>
      <c r="AZ72" s="1933"/>
      <c r="BA72" s="1933"/>
      <c r="BB72" s="1934">
        <f t="shared" si="10"/>
        <v>0</v>
      </c>
      <c r="BC72" s="1934"/>
      <c r="BD72" s="1830"/>
      <c r="BE72" s="1951"/>
      <c r="BF72" s="1951"/>
      <c r="BG72" s="1951"/>
      <c r="BH72" s="1951"/>
      <c r="BI72" s="1951"/>
      <c r="BJ72" s="1951"/>
      <c r="BK72" s="1922"/>
      <c r="BL72" s="1922"/>
      <c r="BM72" s="1922"/>
      <c r="BN72" s="1923"/>
    </row>
    <row r="73" spans="2:66" ht="21" customHeight="1" thickBot="1" x14ac:dyDescent="0.3">
      <c r="B73" s="1799"/>
      <c r="C73" s="1322" t="s">
        <v>634</v>
      </c>
      <c r="D73" s="1314"/>
      <c r="E73" s="1314"/>
      <c r="F73" s="1314"/>
      <c r="G73" s="1314"/>
      <c r="H73" s="1314"/>
      <c r="I73" s="1314"/>
      <c r="J73" s="1314"/>
      <c r="K73" s="1314"/>
      <c r="L73" s="1314"/>
      <c r="M73" s="1314"/>
      <c r="N73" s="1314"/>
      <c r="O73" s="1314"/>
      <c r="P73" s="1314"/>
      <c r="Q73" s="1314"/>
      <c r="R73" s="1314"/>
      <c r="S73" s="1314"/>
      <c r="T73" s="1314"/>
      <c r="U73" s="1314"/>
      <c r="V73" s="1315"/>
      <c r="W73" s="551">
        <f t="shared" ref="W73:AX73" si="11">SUM(W65:W72)</f>
        <v>0</v>
      </c>
      <c r="X73" s="552">
        <f t="shared" si="11"/>
        <v>0</v>
      </c>
      <c r="Y73" s="552">
        <f t="shared" si="11"/>
        <v>0</v>
      </c>
      <c r="Z73" s="552">
        <f t="shared" si="11"/>
        <v>0</v>
      </c>
      <c r="AA73" s="552">
        <f t="shared" si="11"/>
        <v>0</v>
      </c>
      <c r="AB73" s="552">
        <f t="shared" si="11"/>
        <v>0</v>
      </c>
      <c r="AC73" s="553">
        <f t="shared" si="11"/>
        <v>0</v>
      </c>
      <c r="AD73" s="551">
        <f t="shared" si="11"/>
        <v>0</v>
      </c>
      <c r="AE73" s="552">
        <f t="shared" si="11"/>
        <v>0</v>
      </c>
      <c r="AF73" s="552">
        <f t="shared" si="11"/>
        <v>0</v>
      </c>
      <c r="AG73" s="552">
        <f t="shared" si="11"/>
        <v>0</v>
      </c>
      <c r="AH73" s="552">
        <f t="shared" si="11"/>
        <v>0</v>
      </c>
      <c r="AI73" s="552">
        <f t="shared" si="11"/>
        <v>0</v>
      </c>
      <c r="AJ73" s="553">
        <f t="shared" si="11"/>
        <v>0</v>
      </c>
      <c r="AK73" s="551">
        <f t="shared" si="11"/>
        <v>0</v>
      </c>
      <c r="AL73" s="552">
        <f t="shared" si="11"/>
        <v>0</v>
      </c>
      <c r="AM73" s="552">
        <f t="shared" si="11"/>
        <v>0</v>
      </c>
      <c r="AN73" s="552">
        <f t="shared" si="11"/>
        <v>0</v>
      </c>
      <c r="AO73" s="552">
        <f t="shared" si="11"/>
        <v>0</v>
      </c>
      <c r="AP73" s="552">
        <f t="shared" si="11"/>
        <v>0</v>
      </c>
      <c r="AQ73" s="553">
        <f t="shared" si="11"/>
        <v>0</v>
      </c>
      <c r="AR73" s="551">
        <f t="shared" si="11"/>
        <v>0</v>
      </c>
      <c r="AS73" s="552">
        <f t="shared" si="11"/>
        <v>0</v>
      </c>
      <c r="AT73" s="552">
        <f t="shared" si="11"/>
        <v>0</v>
      </c>
      <c r="AU73" s="552">
        <f t="shared" si="11"/>
        <v>0</v>
      </c>
      <c r="AV73" s="552">
        <f t="shared" si="11"/>
        <v>0</v>
      </c>
      <c r="AW73" s="552">
        <f t="shared" si="11"/>
        <v>0</v>
      </c>
      <c r="AX73" s="553">
        <f t="shared" si="11"/>
        <v>0</v>
      </c>
      <c r="AY73" s="1953">
        <f>SUM(AY65:BA72)</f>
        <v>0</v>
      </c>
      <c r="AZ73" s="1954"/>
      <c r="BA73" s="1954"/>
      <c r="BB73" s="1955">
        <f>SUM($BB$65:$BD$72)</f>
        <v>0</v>
      </c>
      <c r="BC73" s="1955"/>
      <c r="BD73" s="1956"/>
      <c r="BE73" s="1957">
        <f>SUM(BE65)</f>
        <v>0</v>
      </c>
      <c r="BF73" s="1958"/>
      <c r="BG73" s="1958"/>
      <c r="BH73" s="1958"/>
      <c r="BI73" s="1958"/>
      <c r="BJ73" s="1959"/>
      <c r="BK73" s="1964"/>
      <c r="BL73" s="1964"/>
      <c r="BM73" s="1964"/>
      <c r="BN73" s="1965"/>
    </row>
    <row r="74" spans="2:66" ht="21" customHeight="1" thickBot="1" x14ac:dyDescent="0.3">
      <c r="B74" s="557" t="s">
        <v>636</v>
      </c>
      <c r="C74" s="558"/>
      <c r="D74" s="559"/>
      <c r="E74" s="608"/>
      <c r="F74" s="608"/>
      <c r="G74" s="608"/>
      <c r="H74" s="608"/>
      <c r="I74" s="608"/>
      <c r="J74" s="608"/>
      <c r="K74" s="608"/>
      <c r="L74" s="608"/>
      <c r="M74" s="608"/>
      <c r="N74" s="608"/>
      <c r="O74" s="608"/>
      <c r="P74" s="608"/>
      <c r="Q74" s="608"/>
      <c r="R74" s="608"/>
      <c r="S74" s="608"/>
      <c r="T74" s="608"/>
      <c r="U74" s="608"/>
      <c r="V74" s="608"/>
      <c r="W74" s="615"/>
      <c r="X74" s="615"/>
      <c r="Y74" s="615"/>
      <c r="Z74" s="615"/>
      <c r="AA74" s="615"/>
      <c r="AB74" s="615"/>
      <c r="AC74" s="615"/>
      <c r="AD74" s="615"/>
      <c r="AE74" s="615"/>
      <c r="AF74" s="615"/>
      <c r="AG74" s="615"/>
      <c r="AH74" s="615"/>
      <c r="AI74" s="615"/>
      <c r="AJ74" s="615"/>
      <c r="AK74" s="615"/>
      <c r="AL74" s="615"/>
      <c r="AM74" s="615"/>
      <c r="AN74" s="615"/>
      <c r="AO74" s="615"/>
      <c r="AP74" s="615"/>
      <c r="AQ74" s="615"/>
      <c r="AR74" s="615"/>
      <c r="AS74" s="615"/>
      <c r="AT74" s="615"/>
      <c r="AU74" s="615"/>
      <c r="AV74" s="615"/>
      <c r="AW74" s="615"/>
      <c r="AX74" s="616"/>
      <c r="AY74" s="1966">
        <v>40</v>
      </c>
      <c r="AZ74" s="1967"/>
      <c r="BA74" s="1967"/>
      <c r="BB74" s="1967"/>
      <c r="BC74" s="1967"/>
      <c r="BD74" s="1967"/>
      <c r="BE74" s="1967"/>
      <c r="BF74" s="1967"/>
      <c r="BG74" s="1967"/>
      <c r="BH74" s="1967"/>
      <c r="BI74" s="1967"/>
      <c r="BJ74" s="1967"/>
      <c r="BK74" s="1967"/>
      <c r="BL74" s="1967"/>
      <c r="BM74" s="1967"/>
      <c r="BN74" s="1968"/>
    </row>
    <row r="75" spans="2:66" ht="21" customHeight="1" x14ac:dyDescent="0.25">
      <c r="B75" s="1" t="s">
        <v>638</v>
      </c>
    </row>
    <row r="76" spans="2:66" ht="21" customHeight="1" x14ac:dyDescent="0.25">
      <c r="B76" s="1" t="s">
        <v>639</v>
      </c>
      <c r="G76" s="1"/>
    </row>
    <row r="77" spans="2:66" ht="21" customHeight="1" x14ac:dyDescent="0.25">
      <c r="G77" s="1"/>
    </row>
    <row r="88" spans="2:2" ht="21" customHeight="1" x14ac:dyDescent="0.25">
      <c r="B88" s="622" t="s">
        <v>680</v>
      </c>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2"/>
  <conditionalFormatting sqref="C31:N31 C27:D27 T27 Q27:S28 T28:X28 C28:H29 C30:AG30 AG31 C25:H26 Q25:X26 I25:L29 Y25:AB29 AG25:AG29 BV27:BV28 BV29:BY29 M27:M28 M29:X29 CA29:CD29 CA25:CD26 AC29:AF29 AC25:AF26">
    <cfRule type="expression" dxfId="83" priority="26">
      <formula>COUNTA($D$7)&gt;=1</formula>
    </cfRule>
  </conditionalFormatting>
  <conditionalFormatting sqref="C24:AG24">
    <cfRule type="expression" dxfId="82" priority="32">
      <formula>COUNTA($D$7)&gt;=1</formula>
    </cfRule>
  </conditionalFormatting>
  <conditionalFormatting sqref="C32:AG33">
    <cfRule type="expression" dxfId="81" priority="28">
      <formula>COUNTA($D$7)&gt;=1</formula>
    </cfRule>
  </conditionalFormatting>
  <conditionalFormatting sqref="D5:D7 E16:E17">
    <cfRule type="expression" dxfId="80" priority="41">
      <formula>IF($E$9:$F$9="〇",TRUE,FALSE)</formula>
    </cfRule>
  </conditionalFormatting>
  <conditionalFormatting sqref="D5:D7">
    <cfRule type="expression" dxfId="79" priority="40">
      <formula>IF($E$10:$F$11="〇",TRUE,FALSE)</formula>
    </cfRule>
  </conditionalFormatting>
  <conditionalFormatting sqref="D10">
    <cfRule type="expression" dxfId="78" priority="39">
      <formula>IF($E$9:$F$9="〇",TRUE,FALSE)</formula>
    </cfRule>
  </conditionalFormatting>
  <conditionalFormatting sqref="D12:E12 D13:D14">
    <cfRule type="expression" dxfId="77" priority="37">
      <formula>IF($E$9:$F$9="〇",TRUE,FALSE)</formula>
    </cfRule>
    <cfRule type="expression" dxfId="76" priority="38">
      <formula>IF($E$10:$F$11="〇",TRUE,FALSE)</formula>
    </cfRule>
  </conditionalFormatting>
  <conditionalFormatting sqref="N31:P31">
    <cfRule type="beginsWith" dxfId="75" priority="15" operator="beginsWith" text="可">
      <formula>LEFT(N31,LEN("可"))="可"</formula>
    </cfRule>
    <cfRule type="containsText" dxfId="74" priority="16" operator="containsText" text="不可">
      <formula>NOT(ISERROR(SEARCH("不可",N31)))</formula>
    </cfRule>
  </conditionalFormatting>
  <conditionalFormatting sqref="Q31:AD31">
    <cfRule type="expression" dxfId="73" priority="25">
      <formula>COUNTA($D$7)&gt;=1</formula>
    </cfRule>
  </conditionalFormatting>
  <conditionalFormatting sqref="AD31:AF31">
    <cfRule type="beginsWith" dxfId="72" priority="13" operator="beginsWith" text="可">
      <formula>LEFT(AD31,LEN("可"))="可"</formula>
    </cfRule>
    <cfRule type="containsText" dxfId="71" priority="14" operator="containsText" text="不可">
      <formula>NOT(ISERROR(SEARCH("不可",AD31)))</formula>
    </cfRule>
  </conditionalFormatting>
  <conditionalFormatting sqref="AE15">
    <cfRule type="expression" dxfId="70" priority="36">
      <formula>COUNTA($D$5,$D$6)&gt;=1</formula>
    </cfRule>
  </conditionalFormatting>
  <conditionalFormatting sqref="AE14:AN14">
    <cfRule type="expression" dxfId="69" priority="31">
      <formula>COUNTA($D$7)&gt;=1</formula>
    </cfRule>
  </conditionalFormatting>
  <conditionalFormatting sqref="AE16:AN16">
    <cfRule type="expression" dxfId="68" priority="35">
      <formula>COUNTA($D$6)&gt;=1</formula>
    </cfRule>
  </conditionalFormatting>
  <conditionalFormatting sqref="AI15:AN15">
    <cfRule type="expression" dxfId="67" priority="42">
      <formula>COUNTA($D$5,$D$6)&gt;=1</formula>
    </cfRule>
  </conditionalFormatting>
  <conditionalFormatting sqref="AI31:AT31 AI24:BM24 AI30:BM30 AI25:AR29 BM25:BM29 AW25:BH29">
    <cfRule type="expression" dxfId="66" priority="24">
      <formula>COUNTA($D$5:$D$6)&gt;=1</formula>
    </cfRule>
  </conditionalFormatting>
  <conditionalFormatting sqref="BM31">
    <cfRule type="expression" dxfId="65" priority="29">
      <formula>COUNTA($D$5:$D$6)&gt;=1</formula>
    </cfRule>
  </conditionalFormatting>
  <conditionalFormatting sqref="AI32:BM32">
    <cfRule type="expression" dxfId="64" priority="27">
      <formula>COUNTA($D$5:$D$6)&gt;=1</formula>
    </cfRule>
  </conditionalFormatting>
  <conditionalFormatting sqref="AT31:AV31">
    <cfRule type="beginsWith" dxfId="63" priority="10" operator="beginsWith" text="可">
      <formula>LEFT(AT31,LEN("可"))="可"</formula>
    </cfRule>
    <cfRule type="containsText" dxfId="62" priority="12" operator="containsText" text="不可">
      <formula>NOT(ISERROR(SEARCH("不可",AT31)))</formula>
    </cfRule>
  </conditionalFormatting>
  <conditionalFormatting sqref="AV14:BE14">
    <cfRule type="expression" dxfId="61" priority="17">
      <formula>COUNTA($D$7)&gt;=1</formula>
    </cfRule>
  </conditionalFormatting>
  <conditionalFormatting sqref="AV15:BE15">
    <cfRule type="expression" dxfId="60" priority="18">
      <formula>COUNTA($D$5,$D$6)&gt;=1</formula>
    </cfRule>
  </conditionalFormatting>
  <conditionalFormatting sqref="AV16:BE16">
    <cfRule type="expression" dxfId="59" priority="19">
      <formula>COUNTA($D$6)&gt;=1</formula>
    </cfRule>
  </conditionalFormatting>
  <conditionalFormatting sqref="AW31:BJ31">
    <cfRule type="expression" dxfId="58" priority="23">
      <formula>COUNTA($D$5:$D$6)&gt;=1</formula>
    </cfRule>
  </conditionalFormatting>
  <conditionalFormatting sqref="BJ31:BL31">
    <cfRule type="beginsWith" dxfId="57" priority="9" operator="beginsWith" text="可">
      <formula>LEFT(BJ31,LEN("可"))="可"</formula>
    </cfRule>
    <cfRule type="containsText" dxfId="56" priority="11" operator="containsText" text="不可">
      <formula>NOT(ISERROR(SEARCH("不可",BJ31)))</formula>
    </cfRule>
  </conditionalFormatting>
  <conditionalFormatting sqref="BM14:BS14">
    <cfRule type="expression" dxfId="55" priority="30">
      <formula>COUNTA($D$7)&gt;=1</formula>
    </cfRule>
  </conditionalFormatting>
  <conditionalFormatting sqref="CB9:CK9">
    <cfRule type="expression" dxfId="54" priority="20">
      <formula>COUNTA($D$7)&gt;=1</formula>
    </cfRule>
  </conditionalFormatting>
  <conditionalFormatting sqref="CB10:CK10">
    <cfRule type="expression" dxfId="53" priority="21">
      <formula>COUNTA($D$5,$D$6)&gt;=1</formula>
    </cfRule>
  </conditionalFormatting>
  <conditionalFormatting sqref="CB11:CK11">
    <cfRule type="expression" dxfId="52" priority="22">
      <formula>COUNTA($D$6)&gt;=1</formula>
    </cfRule>
  </conditionalFormatting>
  <conditionalFormatting sqref="CP42:CR43">
    <cfRule type="expression" dxfId="51" priority="34">
      <formula>COUNTA($AN$8)&gt;=1</formula>
    </cfRule>
  </conditionalFormatting>
  <conditionalFormatting sqref="CP44:CR45">
    <cfRule type="expression" dxfId="50" priority="33">
      <formula>COUNTA($AN$6:$AP$7)&gt;=1</formula>
    </cfRule>
  </conditionalFormatting>
  <conditionalFormatting sqref="BV25:BY26">
    <cfRule type="expression" dxfId="49" priority="8">
      <formula>COUNTA($D$7)&gt;=1</formula>
    </cfRule>
  </conditionalFormatting>
  <conditionalFormatting sqref="M25:P26">
    <cfRule type="expression" dxfId="48" priority="7">
      <formula>COUNTA($D$7)&gt;=1</formula>
    </cfRule>
  </conditionalFormatting>
  <conditionalFormatting sqref="CA27:CA28">
    <cfRule type="expression" dxfId="47" priority="6">
      <formula>COUNTA($D$7)&gt;=1</formula>
    </cfRule>
  </conditionalFormatting>
  <conditionalFormatting sqref="AC27:AC28">
    <cfRule type="expression" dxfId="46" priority="5">
      <formula>COUNTA($D$7)&gt;=1</formula>
    </cfRule>
  </conditionalFormatting>
  <conditionalFormatting sqref="CF25:CI29">
    <cfRule type="expression" dxfId="45" priority="4">
      <formula>COUNTA($D$5:$D$6)&gt;=1</formula>
    </cfRule>
  </conditionalFormatting>
  <conditionalFormatting sqref="AS25:AV29">
    <cfRule type="expression" dxfId="44" priority="3">
      <formula>COUNTA($D$5:$D$6)&gt;=1</formula>
    </cfRule>
  </conditionalFormatting>
  <conditionalFormatting sqref="CK25:CN29">
    <cfRule type="expression" dxfId="43" priority="2">
      <formula>COUNTA($D$5:$D$6)&gt;=1</formula>
    </cfRule>
  </conditionalFormatting>
  <conditionalFormatting sqref="BI25:BL29">
    <cfRule type="expression" dxfId="42" priority="1">
      <formula>COUNTA($D$5:$D$6)&gt;=1</formula>
    </cfRule>
  </conditionalFormatting>
  <dataValidations count="2">
    <dataValidation type="list" allowBlank="1" showInputMessage="1" showErrorMessage="1" sqref="E12 D5:D7 D12:D14" xr:uid="{00000000-0002-0000-1F00-000000000000}">
      <formula1>$W$1:$W$2</formula1>
    </dataValidation>
    <dataValidation type="list" allowBlank="1" showInputMessage="1" showErrorMessage="1" sqref="E16:E17 D10" xr:uid="{00000000-0002-0000-1F00-000001000000}">
      <formula1>$X$1:$X$2</formula1>
    </dataValidation>
  </dataValidations>
  <pageMargins left="0.25" right="0.25" top="0.75" bottom="0.75" header="0.3" footer="0.3"/>
  <pageSetup paperSize="9" scale="40" orientation="portrait" verticalDpi="0" r:id="rId1"/>
  <colBreaks count="1" manualBreakCount="1">
    <brk id="72" max="1048575"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DH77"/>
  <sheetViews>
    <sheetView workbookViewId="0">
      <selection activeCell="B3" sqref="B3"/>
    </sheetView>
  </sheetViews>
  <sheetFormatPr defaultColWidth="9" defaultRowHeight="21" customHeight="1" x14ac:dyDescent="0.25"/>
  <cols>
    <col min="1" max="1" width="3.73046875" style="1" customWidth="1"/>
    <col min="2" max="2" width="3" style="1" customWidth="1"/>
    <col min="3" max="3" width="5.3984375" style="1" customWidth="1"/>
    <col min="4" max="7" width="3.46484375" style="408" customWidth="1"/>
    <col min="8" max="64" width="3.46484375" style="1" customWidth="1"/>
    <col min="65" max="65" width="3.3984375" style="1" customWidth="1"/>
    <col min="66" max="68" width="3.265625" style="1" customWidth="1"/>
    <col min="69" max="76" width="3.3984375" style="1" customWidth="1"/>
    <col min="77" max="78" width="7.59765625" style="1" customWidth="1"/>
    <col min="79" max="80" width="2.59765625" style="1" customWidth="1"/>
    <col min="81" max="16384" width="9" style="1"/>
  </cols>
  <sheetData>
    <row r="1" spans="2:112" ht="21" customHeight="1" x14ac:dyDescent="0.25">
      <c r="B1" s="408"/>
      <c r="C1" s="408"/>
      <c r="G1" s="1"/>
      <c r="W1" s="1" t="s">
        <v>564</v>
      </c>
      <c r="AK1" s="311"/>
      <c r="AO1" s="409"/>
      <c r="AZ1" s="409"/>
      <c r="BA1" s="409"/>
      <c r="BB1" s="409"/>
      <c r="BC1" s="409"/>
      <c r="BD1" s="409"/>
      <c r="BE1" s="409"/>
      <c r="BF1" s="409"/>
      <c r="BG1" s="409"/>
      <c r="BH1" s="409"/>
      <c r="BI1" s="409"/>
      <c r="BJ1" s="409"/>
      <c r="BK1" s="409"/>
      <c r="BL1" s="409"/>
      <c r="BM1" s="409"/>
      <c r="BN1" s="409"/>
      <c r="BO1" s="409"/>
      <c r="BP1" s="409"/>
      <c r="BQ1" s="409"/>
      <c r="BR1" s="409"/>
      <c r="BS1" s="311"/>
      <c r="BT1" s="311"/>
      <c r="BU1" s="311"/>
      <c r="BV1" s="311"/>
      <c r="BW1" s="311"/>
      <c r="BX1" s="311"/>
      <c r="BY1" s="311"/>
      <c r="BZ1" s="311"/>
      <c r="CA1" s="311"/>
      <c r="CB1" s="311"/>
      <c r="CC1" s="311"/>
      <c r="CD1" s="311"/>
      <c r="CE1" s="311"/>
    </row>
    <row r="2" spans="2:112" ht="21" customHeight="1" x14ac:dyDescent="0.25">
      <c r="B2" s="408"/>
      <c r="C2" s="408"/>
      <c r="G2" s="1"/>
      <c r="Y2" s="1">
        <v>-1</v>
      </c>
      <c r="AO2" s="1678" t="s">
        <v>565</v>
      </c>
      <c r="AP2" s="1678"/>
      <c r="AQ2" s="1678"/>
      <c r="AR2" s="1678"/>
      <c r="AS2" s="1678"/>
      <c r="AT2" s="1678"/>
      <c r="AU2" s="1678"/>
      <c r="AV2" s="1678"/>
      <c r="AW2" s="1679"/>
      <c r="AX2" s="1680"/>
      <c r="AY2" s="1680"/>
      <c r="AZ2" s="1680"/>
      <c r="BA2" s="1680"/>
      <c r="BB2" s="1680"/>
      <c r="BC2" s="1680"/>
      <c r="BD2" s="1680"/>
      <c r="BE2" s="1680"/>
      <c r="BF2" s="1680"/>
      <c r="BG2" s="1680"/>
      <c r="BH2" s="1680"/>
      <c r="BI2" s="1680"/>
      <c r="BJ2" s="1680"/>
      <c r="BK2" s="1680"/>
      <c r="BL2" s="1680"/>
      <c r="BM2" s="1680"/>
      <c r="BN2" s="1680"/>
      <c r="BO2" s="1680"/>
      <c r="BP2" s="1680"/>
      <c r="BQ2" s="1680"/>
      <c r="BR2" s="1681"/>
      <c r="BS2" s="410"/>
      <c r="BT2" s="410"/>
      <c r="BU2" s="410"/>
      <c r="BV2" s="410"/>
      <c r="BW2" s="410"/>
      <c r="BX2" s="410"/>
      <c r="BY2" s="410"/>
      <c r="CA2" s="410"/>
      <c r="CB2" s="410"/>
      <c r="CC2" s="410"/>
      <c r="CD2" s="410"/>
      <c r="CE2" s="410"/>
    </row>
    <row r="3" spans="2:112" ht="21" customHeight="1" x14ac:dyDescent="0.25">
      <c r="B3" s="408"/>
      <c r="C3" s="408"/>
      <c r="G3" s="1"/>
      <c r="AO3" s="1678" t="s">
        <v>430</v>
      </c>
      <c r="AP3" s="1678"/>
      <c r="AQ3" s="1678"/>
      <c r="AR3" s="1678"/>
      <c r="AS3" s="1678"/>
      <c r="AT3" s="1678"/>
      <c r="AU3" s="1678"/>
      <c r="AV3" s="1678"/>
      <c r="AW3" s="1682"/>
      <c r="AX3" s="1682"/>
      <c r="AY3" s="1682"/>
      <c r="AZ3" s="1682"/>
      <c r="BA3" s="1682"/>
      <c r="BB3" s="1682"/>
      <c r="BC3" s="1682"/>
      <c r="BD3" s="1682"/>
      <c r="BE3" s="1682"/>
      <c r="BF3" s="1682"/>
      <c r="BG3" s="1682"/>
      <c r="BH3" s="1682"/>
      <c r="BI3" s="1682"/>
      <c r="BJ3" s="1682"/>
      <c r="BK3" s="1683" t="s">
        <v>431</v>
      </c>
      <c r="BL3" s="1684"/>
      <c r="BM3" s="1684"/>
      <c r="BN3" s="1685"/>
      <c r="BO3" s="1686">
        <v>15</v>
      </c>
      <c r="BP3" s="1687"/>
      <c r="BQ3" s="1687"/>
      <c r="BR3" s="1688"/>
      <c r="BS3" s="410"/>
      <c r="BT3" s="410"/>
      <c r="BU3" s="410"/>
      <c r="BV3" s="410"/>
      <c r="BW3" s="410"/>
      <c r="BX3" s="410"/>
      <c r="BY3" s="410"/>
      <c r="CA3" s="410"/>
      <c r="CB3" s="410"/>
      <c r="CC3" s="410"/>
      <c r="CD3" s="410"/>
      <c r="CE3" s="410"/>
    </row>
    <row r="4" spans="2:112" ht="21" customHeight="1" x14ac:dyDescent="0.25">
      <c r="B4" s="408"/>
      <c r="C4" s="411"/>
      <c r="D4" s="1675" t="s">
        <v>566</v>
      </c>
      <c r="E4" s="1675"/>
      <c r="F4" s="1675"/>
      <c r="G4" s="1675"/>
      <c r="H4" s="1675"/>
      <c r="I4" s="1675"/>
      <c r="J4" s="1675"/>
      <c r="K4" s="412"/>
      <c r="L4" s="412"/>
      <c r="M4" s="413"/>
      <c r="N4" s="413"/>
      <c r="O4" s="413"/>
      <c r="P4" s="413"/>
      <c r="Q4" s="413"/>
      <c r="R4" s="413"/>
      <c r="S4" s="413"/>
      <c r="T4" s="413"/>
      <c r="U4" s="414"/>
      <c r="V4" s="415"/>
      <c r="W4" s="416"/>
      <c r="X4" s="417"/>
      <c r="Y4" s="417"/>
      <c r="Z4" s="418" t="s">
        <v>32</v>
      </c>
      <c r="AA4" s="419"/>
      <c r="CA4" s="1667"/>
      <c r="CB4" s="1667"/>
      <c r="CC4" s="1667"/>
      <c r="CD4" s="1667"/>
      <c r="CE4" s="1667"/>
      <c r="CF4" s="1667"/>
      <c r="CG4" s="1667"/>
      <c r="CH4" s="1668"/>
      <c r="CI4" s="1668"/>
      <c r="CJ4" s="1668"/>
      <c r="CK4" s="1668"/>
      <c r="CL4" s="1667"/>
      <c r="CM4" s="1667"/>
      <c r="CN4" s="1667"/>
      <c r="CO4" s="1667"/>
      <c r="CP4" s="1667"/>
      <c r="CQ4" s="1667"/>
      <c r="CR4" s="1667"/>
      <c r="CS4" s="1667"/>
      <c r="CT4" s="1667"/>
      <c r="CU4" s="1667"/>
      <c r="CV4" s="1667"/>
      <c r="CW4" s="1667"/>
      <c r="CX4" s="1667"/>
      <c r="CY4" s="1667"/>
      <c r="CZ4" s="1667"/>
      <c r="DA4" s="1667"/>
      <c r="DB4" s="1667"/>
      <c r="DC4" s="1667"/>
      <c r="DD4" s="1667"/>
      <c r="DE4" s="1667"/>
      <c r="DF4" s="1667"/>
      <c r="DG4" s="1667"/>
      <c r="DH4" s="1667"/>
    </row>
    <row r="5" spans="2:112" ht="27.75" customHeight="1" x14ac:dyDescent="0.25">
      <c r="B5" s="408"/>
      <c r="C5" s="411"/>
      <c r="D5" s="1689" t="s">
        <v>423</v>
      </c>
      <c r="E5" s="1689"/>
      <c r="F5" s="1689"/>
      <c r="G5" s="1669" t="s">
        <v>567</v>
      </c>
      <c r="H5" s="1669"/>
      <c r="I5" s="1669"/>
      <c r="J5" s="1669"/>
      <c r="K5" s="1669"/>
      <c r="L5" s="1669"/>
      <c r="M5" s="1669"/>
      <c r="N5" s="1669"/>
      <c r="O5" s="1669"/>
      <c r="P5" s="1669"/>
      <c r="Q5" s="1669"/>
      <c r="R5" s="1669"/>
      <c r="S5" s="1669"/>
      <c r="T5" s="1670"/>
      <c r="U5" s="414"/>
      <c r="V5" s="414"/>
      <c r="W5" s="416"/>
      <c r="X5" s="417"/>
      <c r="Y5" s="417"/>
      <c r="Z5" s="1671"/>
      <c r="AA5" s="1669"/>
      <c r="AB5" s="1669"/>
      <c r="AC5" s="1669"/>
      <c r="AD5" s="1669"/>
      <c r="AE5" s="1669"/>
      <c r="AF5" s="1670"/>
      <c r="AG5" s="1672" t="s">
        <v>568</v>
      </c>
      <c r="AH5" s="1673"/>
      <c r="AI5" s="1673"/>
      <c r="AJ5" s="1674"/>
      <c r="AK5" s="1671" t="s">
        <v>569</v>
      </c>
      <c r="AL5" s="1669"/>
      <c r="AM5" s="1669"/>
      <c r="AN5" s="1670"/>
      <c r="AO5" s="1671" t="s">
        <v>570</v>
      </c>
      <c r="AP5" s="1669"/>
      <c r="AQ5" s="1669"/>
      <c r="AR5" s="1670"/>
      <c r="AS5" s="1671" t="s">
        <v>571</v>
      </c>
      <c r="AT5" s="1669"/>
      <c r="AU5" s="1669"/>
      <c r="AV5" s="1670"/>
      <c r="AW5" s="1671" t="s">
        <v>572</v>
      </c>
      <c r="AX5" s="1669"/>
      <c r="AY5" s="1669"/>
      <c r="AZ5" s="1670"/>
      <c r="BA5" s="1671" t="s">
        <v>573</v>
      </c>
      <c r="BB5" s="1669"/>
      <c r="BC5" s="1669"/>
      <c r="BD5" s="1670"/>
      <c r="BE5" s="1671" t="s">
        <v>70</v>
      </c>
      <c r="BF5" s="1669"/>
      <c r="BG5" s="1670"/>
      <c r="BK5" s="611"/>
      <c r="BL5" s="611"/>
      <c r="BM5" s="611"/>
      <c r="BN5" s="611"/>
      <c r="BO5" s="620"/>
      <c r="BP5" s="613"/>
      <c r="BQ5" s="420"/>
      <c r="BR5" s="420"/>
      <c r="BS5" s="420"/>
      <c r="CA5" s="1668"/>
      <c r="CB5" s="1668"/>
      <c r="CC5" s="1668"/>
      <c r="CD5" s="1668"/>
      <c r="CE5" s="1668"/>
      <c r="CF5" s="1668"/>
      <c r="CG5" s="1668"/>
      <c r="CH5" s="1676"/>
      <c r="CI5" s="1676"/>
      <c r="CJ5" s="1676"/>
      <c r="CK5" s="1676"/>
      <c r="CL5" s="1676"/>
      <c r="CM5" s="1676"/>
      <c r="CN5" s="1676"/>
      <c r="CO5" s="1676"/>
      <c r="CP5" s="1676"/>
      <c r="CQ5" s="1676"/>
      <c r="CR5" s="1676"/>
      <c r="CS5" s="1676"/>
      <c r="CT5" s="1676"/>
      <c r="CU5" s="1676"/>
      <c r="CV5" s="1676"/>
      <c r="CW5" s="1676"/>
      <c r="CX5" s="1676"/>
      <c r="CY5" s="1676"/>
      <c r="CZ5" s="1676"/>
      <c r="DA5" s="1676"/>
      <c r="DB5" s="1676"/>
      <c r="DC5" s="1676"/>
      <c r="DD5" s="1676"/>
      <c r="DE5" s="1676"/>
      <c r="DF5" s="1677"/>
      <c r="DG5" s="1677"/>
      <c r="DH5" s="1677"/>
    </row>
    <row r="6" spans="2:112" ht="21" customHeight="1" x14ac:dyDescent="0.25">
      <c r="B6" s="408"/>
      <c r="C6" s="411"/>
      <c r="D6" s="1689"/>
      <c r="E6" s="1689"/>
      <c r="F6" s="1689"/>
      <c r="G6" s="1669" t="s">
        <v>574</v>
      </c>
      <c r="H6" s="1669"/>
      <c r="I6" s="1669"/>
      <c r="J6" s="1669"/>
      <c r="K6" s="1669"/>
      <c r="L6" s="1669"/>
      <c r="M6" s="1669"/>
      <c r="N6" s="1669"/>
      <c r="O6" s="1669"/>
      <c r="P6" s="1669"/>
      <c r="Q6" s="1669"/>
      <c r="R6" s="1669"/>
      <c r="S6" s="1669"/>
      <c r="T6" s="1670"/>
      <c r="U6" s="414"/>
      <c r="V6" s="414"/>
      <c r="W6" s="416"/>
      <c r="X6" s="417"/>
      <c r="Y6" s="417"/>
      <c r="Z6" s="1690" t="s">
        <v>575</v>
      </c>
      <c r="AA6" s="1691"/>
      <c r="AB6" s="1691"/>
      <c r="AC6" s="1691"/>
      <c r="AD6" s="1691"/>
      <c r="AE6" s="1691"/>
      <c r="AF6" s="1692"/>
      <c r="AG6" s="1693"/>
      <c r="AH6" s="1694"/>
      <c r="AI6" s="1694"/>
      <c r="AJ6" s="1695"/>
      <c r="AK6" s="1693"/>
      <c r="AL6" s="1694"/>
      <c r="AM6" s="1694"/>
      <c r="AN6" s="1695"/>
      <c r="AO6" s="1693"/>
      <c r="AP6" s="1694"/>
      <c r="AQ6" s="1694"/>
      <c r="AR6" s="1695"/>
      <c r="AS6" s="1693">
        <v>6</v>
      </c>
      <c r="AT6" s="1694"/>
      <c r="AU6" s="1694"/>
      <c r="AV6" s="1695"/>
      <c r="AW6" s="1693">
        <v>4</v>
      </c>
      <c r="AX6" s="1694"/>
      <c r="AY6" s="1694"/>
      <c r="AZ6" s="1695"/>
      <c r="BA6" s="1693">
        <v>5</v>
      </c>
      <c r="BB6" s="1694"/>
      <c r="BC6" s="1694"/>
      <c r="BD6" s="1695"/>
      <c r="BE6" s="1697">
        <f>SUM(AG6:BD6)</f>
        <v>15</v>
      </c>
      <c r="BF6" s="1698"/>
      <c r="BG6" s="1699"/>
      <c r="BL6" s="421"/>
      <c r="BM6" s="421"/>
      <c r="BN6" s="421"/>
      <c r="BW6" s="422"/>
      <c r="CC6" s="421"/>
      <c r="CD6" s="421"/>
      <c r="CE6" s="421"/>
      <c r="CL6" s="1696"/>
      <c r="CM6" s="1696"/>
      <c r="CN6" s="1696"/>
      <c r="CO6" s="1696"/>
      <c r="CP6" s="1696"/>
      <c r="CQ6" s="1696"/>
      <c r="CR6" s="1696"/>
      <c r="CS6" s="1696"/>
      <c r="CT6" s="1676"/>
      <c r="CU6" s="1676"/>
      <c r="CV6" s="1676"/>
      <c r="CW6" s="1676"/>
      <c r="CX6" s="1676"/>
      <c r="CY6" s="1676"/>
      <c r="CZ6" s="1676"/>
      <c r="DA6" s="1676"/>
      <c r="DB6" s="1676"/>
      <c r="DC6" s="1676"/>
      <c r="DD6" s="1676"/>
      <c r="DE6" s="1676"/>
      <c r="DF6" s="1677"/>
      <c r="DG6" s="1677"/>
      <c r="DH6" s="1677"/>
    </row>
    <row r="7" spans="2:112" ht="21" customHeight="1" x14ac:dyDescent="0.25">
      <c r="B7" s="408"/>
      <c r="C7" s="411"/>
      <c r="D7" s="1689"/>
      <c r="E7" s="1689"/>
      <c r="F7" s="1689"/>
      <c r="G7" s="1669" t="s">
        <v>576</v>
      </c>
      <c r="H7" s="1669"/>
      <c r="I7" s="1669"/>
      <c r="J7" s="1669"/>
      <c r="K7" s="1669"/>
      <c r="L7" s="1669"/>
      <c r="M7" s="1669"/>
      <c r="N7" s="1669"/>
      <c r="O7" s="1669"/>
      <c r="P7" s="1669"/>
      <c r="Q7" s="1669"/>
      <c r="R7" s="1669"/>
      <c r="S7" s="1669"/>
      <c r="T7" s="1670"/>
      <c r="U7" s="423"/>
      <c r="V7" s="414"/>
      <c r="W7" s="416"/>
      <c r="X7" s="417"/>
      <c r="Y7" s="417"/>
      <c r="Z7" s="424" t="s">
        <v>577</v>
      </c>
      <c r="AA7" s="1672" t="s">
        <v>578</v>
      </c>
      <c r="AB7" s="1673"/>
      <c r="AC7" s="1673"/>
      <c r="AD7" s="1673"/>
      <c r="AE7" s="1673"/>
      <c r="AF7" s="1674"/>
      <c r="AG7" s="1700"/>
      <c r="AH7" s="1701"/>
      <c r="AI7" s="1701"/>
      <c r="AJ7" s="1702"/>
      <c r="AK7" s="1700"/>
      <c r="AL7" s="1701"/>
      <c r="AM7" s="1701"/>
      <c r="AN7" s="1702"/>
      <c r="AO7" s="1700"/>
      <c r="AP7" s="1701"/>
      <c r="AQ7" s="1701"/>
      <c r="AR7" s="1702"/>
      <c r="AS7" s="1693"/>
      <c r="AT7" s="1694"/>
      <c r="AU7" s="1694"/>
      <c r="AV7" s="1695"/>
      <c r="AW7" s="1693"/>
      <c r="AX7" s="1694"/>
      <c r="AY7" s="1694"/>
      <c r="AZ7" s="1695"/>
      <c r="BA7" s="1693"/>
      <c r="BB7" s="1694"/>
      <c r="BC7" s="1694"/>
      <c r="BD7" s="1695"/>
      <c r="BE7" s="1697">
        <f>SUM(AG7:BD7)</f>
        <v>0</v>
      </c>
      <c r="BF7" s="1698"/>
      <c r="BG7" s="1699"/>
      <c r="CB7" s="1667"/>
      <c r="CC7" s="1667"/>
      <c r="CD7" s="1667"/>
      <c r="CE7" s="1667"/>
      <c r="CF7" s="1667"/>
      <c r="CG7" s="1667"/>
      <c r="CH7" s="1667"/>
      <c r="CI7" s="1703"/>
      <c r="CJ7" s="1703"/>
      <c r="CK7" s="1703"/>
      <c r="CL7" s="1676"/>
      <c r="CM7" s="1676"/>
      <c r="CN7" s="1676"/>
      <c r="CO7" s="1676"/>
      <c r="CP7" s="1676"/>
      <c r="CQ7" s="1676"/>
      <c r="CR7" s="1676"/>
      <c r="CS7" s="1676"/>
      <c r="CT7" s="1676"/>
      <c r="CU7" s="1676"/>
      <c r="CV7" s="1676"/>
      <c r="CW7" s="1676"/>
      <c r="CX7" s="1676"/>
      <c r="CY7" s="1676"/>
      <c r="CZ7" s="1676"/>
      <c r="DA7" s="1676"/>
      <c r="DB7" s="1676"/>
      <c r="DC7" s="1676"/>
      <c r="DD7" s="1676"/>
      <c r="DE7" s="1676"/>
      <c r="DF7" s="1677"/>
      <c r="DG7" s="1677"/>
      <c r="DH7" s="1677"/>
    </row>
    <row r="8" spans="2:112" ht="21" customHeight="1" x14ac:dyDescent="0.25">
      <c r="B8" s="417"/>
      <c r="C8" s="425"/>
      <c r="D8" s="413"/>
      <c r="E8" s="413"/>
      <c r="F8" s="413"/>
      <c r="G8" s="413"/>
      <c r="H8" s="413"/>
      <c r="I8" s="413"/>
      <c r="J8" s="413"/>
      <c r="K8" s="413"/>
      <c r="L8" s="426" t="str">
        <f>IF(COUNTIF(D5:F7,"○")&gt;1,"いずれか１つを選択してください。","")</f>
        <v/>
      </c>
      <c r="M8" s="413"/>
      <c r="N8" s="413"/>
      <c r="O8" s="413"/>
      <c r="P8" s="413"/>
      <c r="Q8" s="413"/>
      <c r="R8" s="413"/>
      <c r="S8" s="413"/>
      <c r="T8" s="413"/>
      <c r="U8" s="427"/>
      <c r="V8" s="427"/>
      <c r="W8" s="416"/>
      <c r="X8" s="417"/>
      <c r="Y8" s="417"/>
      <c r="Z8" s="1672" t="s">
        <v>579</v>
      </c>
      <c r="AA8" s="1673"/>
      <c r="AB8" s="1673"/>
      <c r="AC8" s="1673"/>
      <c r="AD8" s="1673"/>
      <c r="AE8" s="1673"/>
      <c r="AF8" s="1674"/>
      <c r="AG8" s="1693"/>
      <c r="AH8" s="1694"/>
      <c r="AI8" s="1694"/>
      <c r="AJ8" s="1695"/>
      <c r="AK8" s="1693"/>
      <c r="AL8" s="1694"/>
      <c r="AM8" s="1694"/>
      <c r="AN8" s="1695"/>
      <c r="AO8" s="1693"/>
      <c r="AP8" s="1694"/>
      <c r="AQ8" s="1694"/>
      <c r="AR8" s="1695"/>
      <c r="AS8" s="1693"/>
      <c r="AT8" s="1694"/>
      <c r="AU8" s="1694"/>
      <c r="AV8" s="1695"/>
      <c r="AW8" s="1693"/>
      <c r="AX8" s="1694"/>
      <c r="AY8" s="1694"/>
      <c r="AZ8" s="1695"/>
      <c r="BA8" s="1693"/>
      <c r="BB8" s="1694"/>
      <c r="BC8" s="1694"/>
      <c r="BD8" s="1695"/>
      <c r="BE8" s="1697">
        <f>SUM(AG8:BD8)</f>
        <v>0</v>
      </c>
      <c r="BF8" s="1698"/>
      <c r="BG8" s="1699"/>
      <c r="BU8" s="422"/>
      <c r="BW8" s="1706"/>
      <c r="BX8" s="1706"/>
      <c r="BY8" s="1706"/>
      <c r="BZ8" s="1706"/>
      <c r="CA8" s="1706"/>
      <c r="CB8" s="1707"/>
      <c r="CC8" s="1707"/>
      <c r="CD8" s="1707"/>
      <c r="CE8" s="1707"/>
      <c r="CF8" s="1707"/>
      <c r="CG8" s="1707"/>
      <c r="CH8" s="1707"/>
      <c r="CI8" s="1703"/>
      <c r="CJ8" s="1703"/>
      <c r="CK8" s="1703"/>
      <c r="CL8" s="1677"/>
      <c r="CM8" s="1677"/>
      <c r="CN8" s="1677"/>
      <c r="CO8" s="1677"/>
      <c r="CP8" s="1677"/>
      <c r="CQ8" s="1677"/>
      <c r="CR8" s="1677"/>
      <c r="CS8" s="1677"/>
      <c r="CT8" s="1677"/>
      <c r="CU8" s="1677"/>
      <c r="CV8" s="1677"/>
      <c r="CW8" s="1677"/>
      <c r="CX8" s="1677"/>
      <c r="CY8" s="1677"/>
      <c r="CZ8" s="1677"/>
      <c r="DA8" s="1677"/>
      <c r="DB8" s="1677"/>
      <c r="DC8" s="1677"/>
      <c r="DD8" s="1677"/>
      <c r="DE8" s="1677"/>
      <c r="DF8" s="1677"/>
      <c r="DG8" s="1677"/>
      <c r="DH8" s="1677"/>
    </row>
    <row r="9" spans="2:112" ht="21" customHeight="1" x14ac:dyDescent="0.25">
      <c r="B9" s="417"/>
      <c r="C9" s="425"/>
      <c r="D9" s="413"/>
      <c r="E9" s="427"/>
      <c r="F9" s="414"/>
      <c r="G9" s="414"/>
      <c r="H9" s="414"/>
      <c r="I9" s="414"/>
      <c r="J9" s="414"/>
      <c r="K9" s="414"/>
      <c r="L9" s="414"/>
      <c r="M9" s="414"/>
      <c r="N9" s="414"/>
      <c r="O9" s="414"/>
      <c r="P9" s="414"/>
      <c r="Q9" s="414"/>
      <c r="R9" s="414"/>
      <c r="S9" s="414"/>
      <c r="T9" s="414"/>
      <c r="U9" s="414"/>
      <c r="V9" s="427"/>
      <c r="W9" s="416"/>
      <c r="X9" s="417"/>
      <c r="Y9" s="417"/>
      <c r="Z9" s="1672" t="s">
        <v>70</v>
      </c>
      <c r="AA9" s="1673"/>
      <c r="AB9" s="1673"/>
      <c r="AC9" s="1673"/>
      <c r="AD9" s="1673"/>
      <c r="AE9" s="1673"/>
      <c r="AF9" s="1674"/>
      <c r="AG9" s="1697">
        <f>AG6+AG8</f>
        <v>0</v>
      </c>
      <c r="AH9" s="1698"/>
      <c r="AI9" s="1698"/>
      <c r="AJ9" s="1699"/>
      <c r="AK9" s="1697">
        <f t="shared" ref="AK9" si="0">AK6+AK8</f>
        <v>0</v>
      </c>
      <c r="AL9" s="1698"/>
      <c r="AM9" s="1698"/>
      <c r="AN9" s="1699"/>
      <c r="AO9" s="1697">
        <f t="shared" ref="AO9" si="1">AO6+AO8</f>
        <v>0</v>
      </c>
      <c r="AP9" s="1698"/>
      <c r="AQ9" s="1698"/>
      <c r="AR9" s="1699"/>
      <c r="AS9" s="1697">
        <f>AS6+AS8</f>
        <v>6</v>
      </c>
      <c r="AT9" s="1698"/>
      <c r="AU9" s="1698"/>
      <c r="AV9" s="1699"/>
      <c r="AW9" s="1697">
        <f t="shared" ref="AW9" si="2">AW6+AW8</f>
        <v>4</v>
      </c>
      <c r="AX9" s="1698"/>
      <c r="AY9" s="1698"/>
      <c r="AZ9" s="1699"/>
      <c r="BA9" s="1697">
        <f t="shared" ref="BA9" si="3">BA6+BA8</f>
        <v>5</v>
      </c>
      <c r="BB9" s="1698"/>
      <c r="BC9" s="1698"/>
      <c r="BD9" s="1699"/>
      <c r="BE9" s="1697">
        <f>BE6+BE8</f>
        <v>15</v>
      </c>
      <c r="BF9" s="1698"/>
      <c r="BG9" s="1699"/>
      <c r="BW9" s="1667"/>
      <c r="BX9" s="1667"/>
      <c r="BY9" s="1667"/>
      <c r="BZ9" s="1667"/>
      <c r="CA9" s="1667"/>
      <c r="CB9" s="1704"/>
      <c r="CC9" s="1704"/>
      <c r="CD9" s="1704"/>
      <c r="CE9" s="1704"/>
      <c r="CF9" s="1705"/>
      <c r="CG9" s="1705"/>
      <c r="CH9" s="1705"/>
      <c r="CI9" s="1705"/>
      <c r="CJ9" s="1705"/>
      <c r="CK9" s="1705"/>
    </row>
    <row r="10" spans="2:112" ht="21" customHeight="1" x14ac:dyDescent="0.25">
      <c r="B10" s="417"/>
      <c r="C10" s="425"/>
      <c r="D10" s="413"/>
      <c r="E10" s="427"/>
      <c r="F10" s="414"/>
      <c r="G10" s="414"/>
      <c r="H10" s="414"/>
      <c r="I10" s="414"/>
      <c r="J10" s="414"/>
      <c r="K10" s="414"/>
      <c r="L10" s="414"/>
      <c r="M10" s="414"/>
      <c r="N10" s="414"/>
      <c r="O10" s="414"/>
      <c r="P10" s="414"/>
      <c r="Q10" s="414"/>
      <c r="R10" s="414"/>
      <c r="S10" s="414"/>
      <c r="T10" s="414"/>
      <c r="U10" s="414"/>
      <c r="V10" s="427"/>
      <c r="W10" s="428"/>
      <c r="X10" s="417"/>
      <c r="Y10" s="417"/>
      <c r="Z10" s="417"/>
      <c r="AA10" s="417"/>
      <c r="BG10" s="429" t="str">
        <f>IF(AND(BE9&lt;&gt;BO3,D12="○"),"「事業者名簿」の定員数と想定される利用者数が一致しません。","")</f>
        <v/>
      </c>
      <c r="BK10" s="611"/>
      <c r="BL10" s="611"/>
      <c r="BM10" s="611"/>
      <c r="BN10" s="611"/>
      <c r="BO10" s="620"/>
      <c r="BP10" s="613"/>
      <c r="BQ10" s="420"/>
      <c r="BR10" s="420"/>
      <c r="BS10" s="420"/>
      <c r="BW10" s="1667"/>
      <c r="BX10" s="1667"/>
      <c r="BY10" s="1667"/>
      <c r="BZ10" s="1667"/>
      <c r="CA10" s="1667"/>
      <c r="CB10" s="1704"/>
      <c r="CC10" s="1704"/>
      <c r="CD10" s="1704"/>
      <c r="CE10" s="1704"/>
      <c r="CF10" s="1705"/>
      <c r="CG10" s="1705"/>
      <c r="CH10" s="1705"/>
      <c r="CI10" s="1705"/>
      <c r="CJ10" s="1705"/>
      <c r="CK10" s="1705"/>
    </row>
    <row r="11" spans="2:112" ht="21" customHeight="1" x14ac:dyDescent="0.25">
      <c r="B11" s="417"/>
      <c r="C11" s="425"/>
      <c r="D11" s="430" t="s">
        <v>580</v>
      </c>
      <c r="E11" s="431"/>
      <c r="F11" s="431"/>
      <c r="G11" s="431"/>
      <c r="H11" s="431"/>
      <c r="I11" s="431"/>
      <c r="J11" s="414"/>
      <c r="K11" s="414"/>
      <c r="L11" s="414"/>
      <c r="M11" s="414"/>
      <c r="N11" s="414"/>
      <c r="O11" s="414"/>
      <c r="P11" s="414"/>
      <c r="Q11" s="414"/>
      <c r="R11" s="414"/>
      <c r="S11" s="414"/>
      <c r="T11" s="414"/>
      <c r="U11" s="414"/>
      <c r="V11" s="427"/>
      <c r="W11" s="432"/>
      <c r="Z11" s="422" t="s">
        <v>581</v>
      </c>
      <c r="AP11" s="422" t="s">
        <v>582</v>
      </c>
      <c r="AQ11" s="422"/>
      <c r="AW11" s="421"/>
      <c r="AX11" s="421"/>
      <c r="AY11" s="421"/>
      <c r="BG11" s="433"/>
      <c r="BH11" s="422" t="s">
        <v>583</v>
      </c>
      <c r="BN11" s="421"/>
      <c r="BO11" s="421"/>
      <c r="BP11" s="421"/>
      <c r="BW11" s="417"/>
      <c r="BX11" s="417"/>
      <c r="BY11" s="417"/>
      <c r="BZ11" s="417"/>
      <c r="CA11" s="417"/>
      <c r="CB11" s="1704"/>
      <c r="CC11" s="1704"/>
      <c r="CD11" s="1704"/>
      <c r="CE11" s="1704"/>
      <c r="CF11" s="1705"/>
      <c r="CG11" s="1705"/>
      <c r="CH11" s="1705"/>
      <c r="CI11" s="1705"/>
      <c r="CJ11" s="1705"/>
      <c r="CK11" s="1705"/>
    </row>
    <row r="12" spans="2:112" ht="21" customHeight="1" x14ac:dyDescent="0.25">
      <c r="B12" s="417"/>
      <c r="C12" s="425"/>
      <c r="D12" s="1708" t="s">
        <v>423</v>
      </c>
      <c r="E12" s="1709"/>
      <c r="F12" s="1710" t="s">
        <v>584</v>
      </c>
      <c r="G12" s="1711"/>
      <c r="H12" s="1711"/>
      <c r="I12" s="1711"/>
      <c r="J12" s="1711"/>
      <c r="K12" s="1711"/>
      <c r="L12" s="1711"/>
      <c r="M12" s="1711"/>
      <c r="N12" s="1711"/>
      <c r="O12" s="1711"/>
      <c r="P12" s="1711"/>
      <c r="Q12" s="1711"/>
      <c r="R12" s="1711"/>
      <c r="S12" s="1711"/>
      <c r="T12" s="1711"/>
      <c r="U12" s="1711"/>
      <c r="V12" s="1712"/>
      <c r="W12" s="428"/>
      <c r="AE12" s="1671" t="s">
        <v>585</v>
      </c>
      <c r="AF12" s="1669"/>
      <c r="AG12" s="1669"/>
      <c r="AH12" s="1669"/>
      <c r="AI12" s="1669"/>
      <c r="AJ12" s="1669"/>
      <c r="AK12" s="1670"/>
      <c r="AL12" s="1713" t="s">
        <v>586</v>
      </c>
      <c r="AM12" s="1714"/>
      <c r="AN12" s="1715"/>
      <c r="AV12" s="1671" t="s">
        <v>585</v>
      </c>
      <c r="AW12" s="1669"/>
      <c r="AX12" s="1669"/>
      <c r="AY12" s="1669"/>
      <c r="AZ12" s="1669"/>
      <c r="BA12" s="1669"/>
      <c r="BB12" s="1670"/>
      <c r="BC12" s="1713" t="s">
        <v>586</v>
      </c>
      <c r="BD12" s="1714"/>
      <c r="BE12" s="1715"/>
      <c r="BF12" s="268"/>
      <c r="BG12" s="433"/>
      <c r="BM12" s="1671" t="s">
        <v>587</v>
      </c>
      <c r="BN12" s="1669"/>
      <c r="BO12" s="1669"/>
      <c r="BP12" s="1669"/>
      <c r="BQ12" s="1669"/>
      <c r="BR12" s="1669"/>
      <c r="BS12" s="1670"/>
      <c r="BW12" s="1719"/>
      <c r="BX12" s="1719"/>
      <c r="BY12" s="1719"/>
      <c r="BZ12" s="1719"/>
      <c r="CA12" s="1719"/>
      <c r="CB12" s="1720"/>
      <c r="CC12" s="1720"/>
      <c r="CD12" s="1720"/>
      <c r="CE12" s="1720"/>
      <c r="CF12" s="1721"/>
      <c r="CG12" s="1721"/>
      <c r="CH12" s="1721"/>
      <c r="CI12" s="1719"/>
      <c r="CJ12" s="1719"/>
      <c r="CK12" s="1719"/>
    </row>
    <row r="13" spans="2:112" ht="26.25" customHeight="1" x14ac:dyDescent="0.25">
      <c r="B13" s="417"/>
      <c r="C13" s="425"/>
      <c r="D13" s="1708"/>
      <c r="E13" s="1722"/>
      <c r="F13" s="1710" t="s">
        <v>588</v>
      </c>
      <c r="G13" s="1711"/>
      <c r="H13" s="1711"/>
      <c r="I13" s="1711"/>
      <c r="J13" s="1711"/>
      <c r="K13" s="1711"/>
      <c r="L13" s="1711"/>
      <c r="M13" s="1711"/>
      <c r="N13" s="1711"/>
      <c r="O13" s="1711"/>
      <c r="P13" s="1711"/>
      <c r="Q13" s="1711"/>
      <c r="R13" s="1711"/>
      <c r="S13" s="1711"/>
      <c r="T13" s="1711"/>
      <c r="U13" s="1711"/>
      <c r="V13" s="1712"/>
      <c r="W13" s="434"/>
      <c r="AE13" s="1723" t="s">
        <v>589</v>
      </c>
      <c r="AF13" s="1724"/>
      <c r="AG13" s="1724"/>
      <c r="AH13" s="1725"/>
      <c r="AI13" s="1723" t="s">
        <v>590</v>
      </c>
      <c r="AJ13" s="1724"/>
      <c r="AK13" s="1725"/>
      <c r="AL13" s="1716"/>
      <c r="AM13" s="1717"/>
      <c r="AN13" s="1718"/>
      <c r="AQ13" s="1710"/>
      <c r="AR13" s="1711"/>
      <c r="AS13" s="1711"/>
      <c r="AT13" s="1711"/>
      <c r="AU13" s="1712"/>
      <c r="AV13" s="1723" t="s">
        <v>589</v>
      </c>
      <c r="AW13" s="1724"/>
      <c r="AX13" s="1724"/>
      <c r="AY13" s="1725"/>
      <c r="AZ13" s="1723" t="s">
        <v>590</v>
      </c>
      <c r="BA13" s="1724"/>
      <c r="BB13" s="1725"/>
      <c r="BC13" s="1716"/>
      <c r="BD13" s="1717"/>
      <c r="BE13" s="1718"/>
      <c r="BF13" s="268"/>
      <c r="BG13" s="435"/>
      <c r="BH13" s="1710"/>
      <c r="BI13" s="1711"/>
      <c r="BJ13" s="1711"/>
      <c r="BK13" s="1711"/>
      <c r="BL13" s="1712"/>
      <c r="BM13" s="1723" t="s">
        <v>591</v>
      </c>
      <c r="BN13" s="1724"/>
      <c r="BO13" s="1724"/>
      <c r="BP13" s="1725"/>
      <c r="BQ13" s="1723" t="s">
        <v>590</v>
      </c>
      <c r="BR13" s="1724"/>
      <c r="BS13" s="1725"/>
      <c r="BW13" s="417"/>
      <c r="BX13" s="417"/>
      <c r="BY13" s="417"/>
      <c r="BZ13" s="1704"/>
      <c r="CA13" s="1704"/>
      <c r="CB13" s="1704"/>
      <c r="CC13" s="1704"/>
      <c r="CD13" s="1705"/>
      <c r="CE13" s="1705"/>
      <c r="CF13" s="1705"/>
      <c r="CG13" s="1705"/>
      <c r="CH13" s="1705"/>
      <c r="CI13" s="1705"/>
    </row>
    <row r="14" spans="2:112" ht="21" customHeight="1" x14ac:dyDescent="0.25">
      <c r="B14" s="417"/>
      <c r="C14" s="425"/>
      <c r="D14" s="1708"/>
      <c r="E14" s="1722"/>
      <c r="F14" s="1710" t="s">
        <v>592</v>
      </c>
      <c r="G14" s="1711"/>
      <c r="H14" s="1711"/>
      <c r="I14" s="1711"/>
      <c r="J14" s="1711"/>
      <c r="K14" s="1711"/>
      <c r="L14" s="1711"/>
      <c r="M14" s="1711"/>
      <c r="N14" s="1711"/>
      <c r="O14" s="1711"/>
      <c r="P14" s="1711"/>
      <c r="Q14" s="1711"/>
      <c r="R14" s="1711"/>
      <c r="S14" s="1711"/>
      <c r="T14" s="1711"/>
      <c r="U14" s="1711"/>
      <c r="V14" s="1712"/>
      <c r="W14" s="434"/>
      <c r="Z14" s="1671" t="s">
        <v>593</v>
      </c>
      <c r="AA14" s="1669"/>
      <c r="AB14" s="1669"/>
      <c r="AC14" s="1669"/>
      <c r="AD14" s="1670"/>
      <c r="AE14" s="1726">
        <f>IF((OR($D$5="○",$D$6="○")),ROUNDDOWN(((BE$6+BE$8*0.9))/6,1))</f>
        <v>2.5</v>
      </c>
      <c r="AF14" s="1727"/>
      <c r="AG14" s="1727"/>
      <c r="AH14" s="1728"/>
      <c r="AI14" s="1729">
        <f>AE14*$AY$60</f>
        <v>80</v>
      </c>
      <c r="AJ14" s="1730"/>
      <c r="AK14" s="1731"/>
      <c r="AL14" s="1729">
        <f>AE14*40</f>
        <v>100</v>
      </c>
      <c r="AM14" s="1730"/>
      <c r="AN14" s="1731"/>
      <c r="AQ14" s="1671" t="s">
        <v>593</v>
      </c>
      <c r="AR14" s="1669"/>
      <c r="AS14" s="1669"/>
      <c r="AT14" s="1669"/>
      <c r="AU14" s="1670"/>
      <c r="AV14" s="1732">
        <f>IF((OR($D$5="○",$D$6="○")),$BE$43)</f>
        <v>2.5</v>
      </c>
      <c r="AW14" s="1733"/>
      <c r="AX14" s="1733"/>
      <c r="AY14" s="1734"/>
      <c r="AZ14" s="1735">
        <f>AV14*$AY$60</f>
        <v>80</v>
      </c>
      <c r="BA14" s="1735"/>
      <c r="BB14" s="1735"/>
      <c r="BC14" s="1729">
        <f>AV14*40</f>
        <v>100</v>
      </c>
      <c r="BD14" s="1730"/>
      <c r="BE14" s="1731"/>
      <c r="BF14" s="436"/>
      <c r="BG14" s="433"/>
      <c r="BH14" s="1671" t="s">
        <v>594</v>
      </c>
      <c r="BI14" s="1669"/>
      <c r="BJ14" s="1669"/>
      <c r="BK14" s="1669"/>
      <c r="BL14" s="1670"/>
      <c r="BM14" s="1732">
        <f>(ROUNDDOWN(BQ14/40,1))</f>
        <v>2.5</v>
      </c>
      <c r="BN14" s="1733"/>
      <c r="BO14" s="1733"/>
      <c r="BP14" s="1734"/>
      <c r="BQ14" s="1735">
        <f>$BB$73</f>
        <v>100.25</v>
      </c>
      <c r="BR14" s="1735"/>
      <c r="BS14" s="1735"/>
      <c r="BU14" s="422"/>
      <c r="BW14" s="422"/>
      <c r="BX14" s="422"/>
      <c r="BY14" s="422"/>
      <c r="BZ14" s="1720"/>
      <c r="CA14" s="1720"/>
      <c r="CB14" s="1720"/>
      <c r="CC14" s="1720"/>
      <c r="CD14" s="1739"/>
      <c r="CE14" s="1739"/>
      <c r="CF14" s="1739"/>
      <c r="CG14" s="1667"/>
      <c r="CH14" s="1667"/>
      <c r="CI14" s="1667"/>
    </row>
    <row r="15" spans="2:112" ht="21" customHeight="1" x14ac:dyDescent="0.25">
      <c r="B15" s="417"/>
      <c r="C15" s="437"/>
      <c r="D15" s="438"/>
      <c r="E15" s="438"/>
      <c r="F15" s="438"/>
      <c r="G15" s="438"/>
      <c r="H15" s="438"/>
      <c r="I15" s="438"/>
      <c r="J15" s="438"/>
      <c r="K15" s="438"/>
      <c r="L15" s="439" t="str">
        <f>IF(COUNTIF(D12:E14,"○")&gt;1,"いずれか１つを選択してください。","")</f>
        <v/>
      </c>
      <c r="M15" s="438"/>
      <c r="N15" s="438"/>
      <c r="O15" s="438"/>
      <c r="P15" s="438"/>
      <c r="Q15" s="438"/>
      <c r="R15" s="438"/>
      <c r="S15" s="438"/>
      <c r="T15" s="438"/>
      <c r="U15" s="438"/>
      <c r="V15" s="440"/>
      <c r="W15" s="441"/>
      <c r="Z15" s="1671" t="s">
        <v>595</v>
      </c>
      <c r="AA15" s="1669"/>
      <c r="AB15" s="1669"/>
      <c r="AC15" s="1669"/>
      <c r="AD15" s="1670"/>
      <c r="AE15" s="1726" t="b">
        <f>IF((OR($D$7="○")),ROUNDDOWN((BE$6+BE$8*0.9)/5,1))</f>
        <v>0</v>
      </c>
      <c r="AF15" s="1727"/>
      <c r="AG15" s="1727"/>
      <c r="AH15" s="1728"/>
      <c r="AI15" s="1729">
        <f>AE15*$AY$60</f>
        <v>0</v>
      </c>
      <c r="AJ15" s="1730"/>
      <c r="AK15" s="1731"/>
      <c r="AL15" s="1729">
        <f>AE15*40</f>
        <v>0</v>
      </c>
      <c r="AM15" s="1730"/>
      <c r="AN15" s="1731"/>
      <c r="AQ15" s="1671" t="s">
        <v>595</v>
      </c>
      <c r="AR15" s="1669"/>
      <c r="AS15" s="1669"/>
      <c r="AT15" s="1669"/>
      <c r="AU15" s="1670"/>
      <c r="AV15" s="1732" t="b">
        <f>IF(($D$7="○"),$BE$43)</f>
        <v>0</v>
      </c>
      <c r="AW15" s="1733"/>
      <c r="AX15" s="1733"/>
      <c r="AY15" s="1734"/>
      <c r="AZ15" s="1735">
        <f>AV15*$AY$60</f>
        <v>0</v>
      </c>
      <c r="BA15" s="1735"/>
      <c r="BB15" s="1735"/>
      <c r="BC15" s="1729">
        <f>AV15*40</f>
        <v>0</v>
      </c>
      <c r="BD15" s="1730"/>
      <c r="BE15" s="1731"/>
      <c r="BF15" s="436"/>
      <c r="BG15" s="433"/>
      <c r="BH15" s="1736" t="s">
        <v>35</v>
      </c>
      <c r="BI15" s="1737"/>
      <c r="BJ15" s="1737"/>
      <c r="BK15" s="1737"/>
      <c r="BL15" s="1738"/>
      <c r="BM15" s="1740">
        <f>SUM(BM12:BP14)</f>
        <v>2.5</v>
      </c>
      <c r="BN15" s="1741"/>
      <c r="BO15" s="1741"/>
      <c r="BP15" s="1742"/>
      <c r="BQ15" s="1743">
        <f>SUMIF(BQ12:BS14,"&lt;&gt;#VALUE!")</f>
        <v>100.25</v>
      </c>
      <c r="BR15" s="1743"/>
      <c r="BS15" s="1743"/>
      <c r="BW15" s="442"/>
    </row>
    <row r="16" spans="2:112" ht="21" customHeight="1" x14ac:dyDescent="0.25">
      <c r="B16" s="417"/>
      <c r="C16" s="417"/>
      <c r="D16" s="417"/>
      <c r="E16" s="611"/>
      <c r="F16" s="611"/>
      <c r="G16" s="611"/>
      <c r="H16" s="611"/>
      <c r="I16" s="611"/>
      <c r="J16" s="611"/>
      <c r="K16" s="611"/>
      <c r="L16" s="611"/>
      <c r="M16" s="611"/>
      <c r="N16" s="611"/>
      <c r="O16" s="611"/>
      <c r="P16" s="611"/>
      <c r="Q16" s="611"/>
      <c r="R16" s="611"/>
      <c r="S16" s="611"/>
      <c r="T16" s="611"/>
      <c r="U16" s="611"/>
      <c r="V16" s="417"/>
      <c r="W16" s="417"/>
      <c r="X16" s="417"/>
      <c r="Y16" s="417"/>
      <c r="Z16" s="1672" t="s">
        <v>596</v>
      </c>
      <c r="AA16" s="1673"/>
      <c r="AB16" s="1673"/>
      <c r="AC16" s="1673"/>
      <c r="AD16" s="1674"/>
      <c r="AE16" s="1732">
        <f>IF($D$6="○","",ROUNDDOWN(($AO$6+$AO$8*0.9)/9,1)+ROUNDDOWN(($AS$6-$AS$7+$AS$8*0.9)/6,1)+ROUNDDOWN($AS$7/12,1)+ROUNDDOWN(($AW$6-$AW$7+$AW$8*0.9)/4,1)+ROUNDDOWN($AW$7/8,1)+ROUNDDOWN(($BA$6-$BA$7+$BA$8*0.9)/2.5,1)+ROUNDDOWN($BA$7/5,1))</f>
        <v>4</v>
      </c>
      <c r="AF16" s="1733"/>
      <c r="AG16" s="1733"/>
      <c r="AH16" s="1734"/>
      <c r="AI16" s="1729">
        <f>AE16*$AY$60</f>
        <v>128</v>
      </c>
      <c r="AJ16" s="1730"/>
      <c r="AK16" s="1731"/>
      <c r="AL16" s="1729">
        <f>AE16*40</f>
        <v>160</v>
      </c>
      <c r="AM16" s="1730"/>
      <c r="AN16" s="1731"/>
      <c r="AO16" s="417"/>
      <c r="AP16" s="417"/>
      <c r="AQ16" s="1672" t="s">
        <v>596</v>
      </c>
      <c r="AR16" s="1673"/>
      <c r="AS16" s="1673"/>
      <c r="AT16" s="1673"/>
      <c r="AU16" s="1674"/>
      <c r="AV16" s="1732">
        <f>IF(($D$6="○"),"",$BE$51)</f>
        <v>4.2</v>
      </c>
      <c r="AW16" s="1733"/>
      <c r="AX16" s="1733"/>
      <c r="AY16" s="1734"/>
      <c r="AZ16" s="1735">
        <f>AV16*$AY$60</f>
        <v>134.4</v>
      </c>
      <c r="BA16" s="1735"/>
      <c r="BB16" s="1735"/>
      <c r="BC16" s="1729">
        <f>AV16*40</f>
        <v>168</v>
      </c>
      <c r="BD16" s="1730"/>
      <c r="BE16" s="1731"/>
      <c r="BF16" s="436"/>
      <c r="BG16" s="433"/>
      <c r="BH16" s="417"/>
      <c r="BI16" s="417"/>
      <c r="BJ16" s="417"/>
      <c r="BK16" s="417"/>
      <c r="BL16" s="417"/>
      <c r="BM16" s="421"/>
      <c r="BN16" s="421"/>
      <c r="BO16" s="421"/>
      <c r="BP16" s="421"/>
      <c r="BQ16" s="436"/>
      <c r="BR16" s="436"/>
      <c r="BS16" s="436"/>
    </row>
    <row r="17" spans="2:96" ht="21" customHeight="1" x14ac:dyDescent="0.25">
      <c r="B17" s="417"/>
      <c r="C17" s="417"/>
      <c r="D17" s="417"/>
      <c r="E17" s="611"/>
      <c r="F17" s="611"/>
      <c r="G17" s="611"/>
      <c r="H17" s="611"/>
      <c r="I17" s="611"/>
      <c r="J17" s="611"/>
      <c r="K17" s="611"/>
      <c r="L17" s="611"/>
      <c r="M17" s="611"/>
      <c r="N17" s="611"/>
      <c r="O17" s="611"/>
      <c r="P17" s="611"/>
      <c r="Q17" s="611"/>
      <c r="R17" s="611"/>
      <c r="S17" s="611"/>
      <c r="T17" s="611"/>
      <c r="U17" s="611"/>
      <c r="V17" s="417"/>
      <c r="W17" s="422"/>
      <c r="X17" s="422"/>
      <c r="Y17" s="422"/>
      <c r="Z17" s="1736" t="s">
        <v>35</v>
      </c>
      <c r="AA17" s="1737"/>
      <c r="AB17" s="1737"/>
      <c r="AC17" s="1737"/>
      <c r="AD17" s="1738"/>
      <c r="AE17" s="1740">
        <f>SUM(AE14:AH16)</f>
        <v>6.5</v>
      </c>
      <c r="AF17" s="1741"/>
      <c r="AG17" s="1741"/>
      <c r="AH17" s="1742"/>
      <c r="AI17" s="1753">
        <f>SUMIF(AI14:AK16,"&lt;&gt;#VALUE!")</f>
        <v>208</v>
      </c>
      <c r="AJ17" s="1753"/>
      <c r="AK17" s="1753"/>
      <c r="AL17" s="1753">
        <f>SUMIF(AL14:AN16,"&lt;&gt;#VALUE!")</f>
        <v>260</v>
      </c>
      <c r="AM17" s="1753"/>
      <c r="AN17" s="1753"/>
      <c r="AO17" s="422"/>
      <c r="AP17" s="422"/>
      <c r="AQ17" s="1736" t="s">
        <v>35</v>
      </c>
      <c r="AR17" s="1737"/>
      <c r="AS17" s="1737"/>
      <c r="AT17" s="1737"/>
      <c r="AU17" s="1738"/>
      <c r="AV17" s="1740">
        <f>SUM(AV14:AY16)</f>
        <v>6.7</v>
      </c>
      <c r="AW17" s="1741"/>
      <c r="AX17" s="1741"/>
      <c r="AY17" s="1742"/>
      <c r="AZ17" s="1743">
        <f>SUMIF(AZ14:BB16,"&lt;&gt;#VALUE!")</f>
        <v>214.4</v>
      </c>
      <c r="BA17" s="1743"/>
      <c r="BB17" s="1743"/>
      <c r="BC17" s="1736">
        <f>SUMIF(BC14:BE16,"&lt;&gt;#VALUE!")</f>
        <v>268</v>
      </c>
      <c r="BD17" s="1737"/>
      <c r="BE17" s="1738"/>
      <c r="BF17" s="422"/>
      <c r="BG17" s="443"/>
      <c r="BH17" s="422"/>
      <c r="BI17" s="422"/>
      <c r="BJ17" s="422"/>
      <c r="BK17" s="422"/>
      <c r="BL17" s="422"/>
      <c r="BM17" s="444"/>
      <c r="BN17" s="444"/>
      <c r="BO17" s="444"/>
      <c r="BP17" s="444"/>
      <c r="BQ17" s="445"/>
      <c r="BR17" s="445"/>
      <c r="BS17" s="445"/>
      <c r="BT17" s="422"/>
      <c r="BU17" s="422"/>
      <c r="BV17" s="422"/>
      <c r="BW17" s="619"/>
      <c r="BX17" s="446"/>
    </row>
    <row r="18" spans="2:96" ht="21" customHeight="1" thickBot="1" x14ac:dyDescent="0.3">
      <c r="B18" s="417"/>
      <c r="C18" s="417"/>
      <c r="D18" s="417"/>
      <c r="E18" s="611"/>
      <c r="F18" s="611"/>
      <c r="G18" s="611"/>
      <c r="H18" s="611"/>
      <c r="I18" s="611"/>
      <c r="J18" s="611"/>
      <c r="K18" s="611"/>
      <c r="L18" s="611"/>
      <c r="M18" s="611"/>
      <c r="N18" s="611"/>
      <c r="O18" s="611"/>
      <c r="P18" s="611"/>
      <c r="Q18" s="611"/>
      <c r="R18" s="611"/>
      <c r="S18" s="611"/>
      <c r="T18" s="611"/>
      <c r="U18" s="611"/>
      <c r="V18" s="417"/>
      <c r="W18" s="618"/>
      <c r="X18" s="618"/>
      <c r="Y18" s="618"/>
      <c r="Z18" s="618"/>
      <c r="AA18" s="618"/>
      <c r="AB18" s="447"/>
      <c r="AC18" s="447"/>
      <c r="AD18" s="447"/>
      <c r="AE18" s="447"/>
      <c r="AF18" s="611"/>
      <c r="AG18" s="611"/>
      <c r="AH18" s="611"/>
      <c r="AI18" s="611"/>
      <c r="AJ18" s="611"/>
      <c r="AK18" s="611"/>
      <c r="AM18" s="618"/>
      <c r="AN18" s="618"/>
      <c r="AO18" s="618"/>
      <c r="AP18" s="618"/>
      <c r="AQ18" s="618"/>
      <c r="AR18" s="447"/>
      <c r="AS18" s="447"/>
      <c r="AT18" s="447"/>
      <c r="AU18" s="447"/>
      <c r="AV18" s="617"/>
      <c r="AW18" s="617"/>
      <c r="AX18" s="617"/>
      <c r="AY18" s="611"/>
      <c r="AZ18" s="611"/>
      <c r="BA18" s="611"/>
      <c r="BD18" s="443"/>
      <c r="BE18" s="443"/>
      <c r="BF18" s="443"/>
      <c r="BG18" s="443"/>
      <c r="BH18" s="443"/>
      <c r="BI18" s="448"/>
      <c r="BJ18" s="448"/>
      <c r="BK18" s="448"/>
      <c r="BL18" s="448"/>
      <c r="BM18" s="449"/>
      <c r="BN18" s="449"/>
      <c r="BO18" s="449"/>
      <c r="BP18" s="449"/>
      <c r="BQ18" s="419"/>
      <c r="BR18" s="619"/>
      <c r="BS18" s="619"/>
      <c r="BT18" s="619"/>
      <c r="BU18" s="442"/>
      <c r="BV18" s="442"/>
      <c r="BW18" s="442"/>
      <c r="BX18" s="446"/>
    </row>
    <row r="19" spans="2:96" ht="8.25" customHeight="1" x14ac:dyDescent="0.25">
      <c r="B19" s="450"/>
      <c r="C19" s="451"/>
      <c r="D19" s="451"/>
      <c r="E19" s="610"/>
      <c r="F19" s="610"/>
      <c r="G19" s="610"/>
      <c r="H19" s="610"/>
      <c r="I19" s="610"/>
      <c r="J19" s="610"/>
      <c r="K19" s="610"/>
      <c r="L19" s="610"/>
      <c r="M19" s="610"/>
      <c r="N19" s="610"/>
      <c r="O19" s="610"/>
      <c r="P19" s="610"/>
      <c r="Q19" s="610"/>
      <c r="R19" s="610"/>
      <c r="S19" s="610"/>
      <c r="T19" s="610"/>
      <c r="U19" s="610"/>
      <c r="V19" s="451"/>
      <c r="W19" s="452"/>
      <c r="X19" s="452"/>
      <c r="Y19" s="452"/>
      <c r="Z19" s="452"/>
      <c r="AA19" s="452"/>
      <c r="AB19" s="453"/>
      <c r="AC19" s="453"/>
      <c r="AD19" s="453"/>
      <c r="AE19" s="453"/>
      <c r="AF19" s="610"/>
      <c r="AG19" s="610"/>
      <c r="AH19" s="610"/>
      <c r="AI19" s="610"/>
      <c r="AJ19" s="610"/>
      <c r="AK19" s="610"/>
      <c r="AL19" s="454"/>
      <c r="AM19" s="452"/>
      <c r="AN19" s="452"/>
      <c r="AO19" s="452"/>
      <c r="AP19" s="452"/>
      <c r="AQ19" s="452"/>
      <c r="AR19" s="453"/>
      <c r="AS19" s="453"/>
      <c r="AT19" s="453"/>
      <c r="AU19" s="453"/>
      <c r="AV19" s="455"/>
      <c r="AW19" s="455"/>
      <c r="AX19" s="455"/>
      <c r="AY19" s="610"/>
      <c r="AZ19" s="610"/>
      <c r="BA19" s="610"/>
      <c r="BB19" s="454"/>
      <c r="BC19" s="454"/>
      <c r="BD19" s="456"/>
      <c r="BE19" s="456"/>
      <c r="BF19" s="456"/>
      <c r="BG19" s="456"/>
      <c r="BH19" s="456"/>
      <c r="BI19" s="457"/>
      <c r="BJ19" s="457"/>
      <c r="BK19" s="457"/>
      <c r="BL19" s="457"/>
      <c r="BM19" s="458"/>
      <c r="BN19" s="459"/>
      <c r="BO19" s="449"/>
      <c r="BP19" s="449"/>
      <c r="BQ19" s="419"/>
      <c r="BR19" s="619"/>
      <c r="BS19" s="619"/>
      <c r="BT19" s="619"/>
      <c r="BU19" s="442"/>
      <c r="BV19" s="442"/>
      <c r="BW19" s="442"/>
      <c r="BX19" s="446"/>
    </row>
    <row r="20" spans="2:96" ht="21" customHeight="1" x14ac:dyDescent="0.25">
      <c r="B20" s="460"/>
      <c r="D20" s="422" t="s">
        <v>597</v>
      </c>
      <c r="E20" s="461"/>
      <c r="F20" s="461"/>
      <c r="G20" s="461"/>
      <c r="H20" s="461"/>
      <c r="I20" s="267"/>
      <c r="J20" s="448"/>
      <c r="K20" s="448"/>
      <c r="L20" s="448"/>
      <c r="M20" s="449"/>
      <c r="N20" s="449"/>
      <c r="O20" s="267"/>
      <c r="P20" s="449"/>
      <c r="Q20" s="611"/>
      <c r="R20" s="611"/>
      <c r="S20" s="611"/>
      <c r="T20" s="611"/>
      <c r="U20" s="611"/>
      <c r="V20" s="417"/>
      <c r="W20" s="462"/>
      <c r="X20" s="463"/>
      <c r="Y20" s="463"/>
      <c r="Z20" s="1744" t="s">
        <v>598</v>
      </c>
      <c r="AA20" s="1744"/>
      <c r="AB20" s="1744"/>
      <c r="AC20" s="1744"/>
      <c r="AD20" s="1744"/>
      <c r="AE20" s="1744"/>
      <c r="AF20" s="1744"/>
      <c r="AG20" s="1744"/>
      <c r="AH20" s="1744"/>
      <c r="AI20" s="1744"/>
      <c r="AJ20" s="1744"/>
      <c r="AK20" s="1744"/>
      <c r="AL20" s="1744"/>
      <c r="AM20" s="1744"/>
      <c r="AN20" s="1744"/>
      <c r="AO20" s="1744"/>
      <c r="AP20" s="1744"/>
      <c r="AQ20" s="1744"/>
      <c r="AR20" s="1744"/>
      <c r="AS20" s="1744"/>
      <c r="AT20" s="1744"/>
      <c r="AU20" s="1744"/>
      <c r="AV20" s="1744"/>
      <c r="AW20" s="1744"/>
      <c r="AX20" s="1744"/>
      <c r="AY20" s="1744"/>
      <c r="AZ20" s="1744"/>
      <c r="BA20" s="1744"/>
      <c r="BB20" s="1744"/>
      <c r="BC20" s="1744"/>
      <c r="BD20" s="1744"/>
      <c r="BE20" s="1744"/>
      <c r="BF20" s="1744"/>
      <c r="BG20" s="1744"/>
      <c r="BH20" s="1744"/>
      <c r="BI20" s="1744"/>
      <c r="BJ20" s="1744"/>
      <c r="BK20" s="1744"/>
      <c r="BL20" s="1744"/>
      <c r="BM20" s="1745"/>
      <c r="BN20" s="464"/>
      <c r="BO20" s="449"/>
      <c r="BP20" s="449"/>
      <c r="BQ20" s="419"/>
      <c r="BR20" s="619"/>
      <c r="BS20" s="619"/>
      <c r="BT20" s="619"/>
      <c r="BU20" s="442"/>
      <c r="BV20" s="442"/>
      <c r="BW20" s="442"/>
      <c r="BX20" s="449"/>
    </row>
    <row r="21" spans="2:96" ht="16.5" customHeight="1" x14ac:dyDescent="0.25">
      <c r="B21" s="460"/>
      <c r="C21" s="417"/>
      <c r="D21" s="417"/>
      <c r="E21" s="1"/>
      <c r="F21" s="448"/>
      <c r="G21" s="448"/>
      <c r="H21" s="448"/>
      <c r="I21" s="449"/>
      <c r="J21" s="449"/>
      <c r="L21" s="449"/>
      <c r="M21" s="611"/>
      <c r="N21" s="611"/>
      <c r="Q21" s="611"/>
      <c r="S21" s="448"/>
      <c r="T21" s="448"/>
      <c r="U21" s="448"/>
      <c r="V21" s="449"/>
      <c r="W21" s="465" t="s">
        <v>599</v>
      </c>
      <c r="X21" s="466"/>
      <c r="Y21" s="467"/>
      <c r="Z21" s="1746"/>
      <c r="AA21" s="1746"/>
      <c r="AB21" s="1746"/>
      <c r="AC21" s="1746"/>
      <c r="AD21" s="1746"/>
      <c r="AE21" s="1746"/>
      <c r="AF21" s="1746"/>
      <c r="AG21" s="1746"/>
      <c r="AH21" s="1746"/>
      <c r="AI21" s="1746"/>
      <c r="AJ21" s="1746"/>
      <c r="AK21" s="1746"/>
      <c r="AL21" s="1746"/>
      <c r="AM21" s="1746"/>
      <c r="AN21" s="1746"/>
      <c r="AO21" s="1746"/>
      <c r="AP21" s="1746"/>
      <c r="AQ21" s="1746"/>
      <c r="AR21" s="1746"/>
      <c r="AS21" s="1746"/>
      <c r="AT21" s="1746"/>
      <c r="AU21" s="1746"/>
      <c r="AV21" s="1746"/>
      <c r="AW21" s="1746"/>
      <c r="AX21" s="1746"/>
      <c r="AY21" s="1746"/>
      <c r="AZ21" s="1746"/>
      <c r="BA21" s="1746"/>
      <c r="BB21" s="1746"/>
      <c r="BC21" s="1746"/>
      <c r="BD21" s="1746"/>
      <c r="BE21" s="1746"/>
      <c r="BF21" s="1746"/>
      <c r="BG21" s="1746"/>
      <c r="BH21" s="1746"/>
      <c r="BI21" s="1746"/>
      <c r="BJ21" s="1746"/>
      <c r="BK21" s="1746"/>
      <c r="BL21" s="1746"/>
      <c r="BM21" s="1747"/>
      <c r="BN21" s="464"/>
      <c r="BO21" s="449"/>
      <c r="BQ21" s="461"/>
      <c r="BR21" s="468"/>
      <c r="BS21" s="468"/>
      <c r="BT21" s="469"/>
      <c r="BU21" s="469"/>
      <c r="BX21" s="449"/>
    </row>
    <row r="22" spans="2:96" ht="16.5" customHeight="1" x14ac:dyDescent="0.25">
      <c r="B22" s="460"/>
      <c r="C22" s="417"/>
      <c r="D22" s="417"/>
      <c r="E22" s="1"/>
      <c r="F22" s="448"/>
      <c r="G22" s="448"/>
      <c r="H22" s="448"/>
      <c r="I22" s="449"/>
      <c r="J22" s="449"/>
      <c r="L22" s="449"/>
      <c r="M22" s="611"/>
      <c r="N22" s="611"/>
      <c r="Q22" s="611"/>
      <c r="S22" s="448"/>
      <c r="T22" s="448"/>
      <c r="U22" s="448"/>
      <c r="V22" s="449"/>
      <c r="W22" s="470"/>
      <c r="X22" s="471"/>
      <c r="Y22" s="471"/>
      <c r="Z22" s="1748"/>
      <c r="AA22" s="1748"/>
      <c r="AB22" s="1748"/>
      <c r="AC22" s="1748"/>
      <c r="AD22" s="1748"/>
      <c r="AE22" s="1748"/>
      <c r="AF22" s="1748"/>
      <c r="AG22" s="1748"/>
      <c r="AH22" s="1748"/>
      <c r="AI22" s="1748"/>
      <c r="AJ22" s="1748"/>
      <c r="AK22" s="1748"/>
      <c r="AL22" s="1748"/>
      <c r="AM22" s="1748"/>
      <c r="AN22" s="1748"/>
      <c r="AO22" s="1748"/>
      <c r="AP22" s="1748"/>
      <c r="AQ22" s="1748"/>
      <c r="AR22" s="1748"/>
      <c r="AS22" s="1748"/>
      <c r="AT22" s="1748"/>
      <c r="AU22" s="1748"/>
      <c r="AV22" s="1748"/>
      <c r="AW22" s="1748"/>
      <c r="AX22" s="1748"/>
      <c r="AY22" s="1748"/>
      <c r="AZ22" s="1748"/>
      <c r="BA22" s="1748"/>
      <c r="BB22" s="1748"/>
      <c r="BC22" s="1748"/>
      <c r="BD22" s="1748"/>
      <c r="BE22" s="1748"/>
      <c r="BF22" s="1748"/>
      <c r="BG22" s="1748"/>
      <c r="BH22" s="1748"/>
      <c r="BI22" s="1748"/>
      <c r="BJ22" s="1748"/>
      <c r="BK22" s="1748"/>
      <c r="BL22" s="1748"/>
      <c r="BM22" s="1749"/>
      <c r="BN22" s="464"/>
      <c r="BO22" s="619"/>
      <c r="BQ22" s="461"/>
      <c r="BR22" s="468"/>
      <c r="BS22" s="468"/>
      <c r="BT22" s="469"/>
      <c r="BU22" s="469"/>
      <c r="BX22" s="449"/>
    </row>
    <row r="23" spans="2:96" ht="12" customHeight="1" x14ac:dyDescent="0.25">
      <c r="B23" s="460"/>
      <c r="C23" s="417"/>
      <c r="D23" s="417"/>
      <c r="E23" s="1"/>
      <c r="F23" s="448"/>
      <c r="G23" s="448"/>
      <c r="H23" s="448"/>
      <c r="I23" s="449"/>
      <c r="J23" s="449"/>
      <c r="L23" s="449"/>
      <c r="M23" s="611"/>
      <c r="N23" s="611"/>
      <c r="Q23" s="611"/>
      <c r="S23" s="448"/>
      <c r="T23" s="448"/>
      <c r="U23" s="448"/>
      <c r="V23" s="449"/>
      <c r="W23" s="472"/>
      <c r="X23" s="473"/>
      <c r="Y23" s="473"/>
      <c r="Z23" s="607"/>
      <c r="AA23" s="474"/>
      <c r="AB23" s="474"/>
      <c r="AC23" s="474"/>
      <c r="AD23" s="474"/>
      <c r="AE23" s="474"/>
      <c r="AF23" s="474"/>
      <c r="AG23" s="474"/>
      <c r="AH23" s="474"/>
      <c r="AI23" s="474"/>
      <c r="AJ23" s="474"/>
      <c r="AK23" s="474"/>
      <c r="AL23" s="474"/>
      <c r="AM23" s="474"/>
      <c r="AN23" s="474"/>
      <c r="AO23" s="474"/>
      <c r="AP23" s="474"/>
      <c r="AQ23" s="474"/>
      <c r="AR23" s="474"/>
      <c r="AS23" s="474"/>
      <c r="AT23" s="474"/>
      <c r="AU23" s="474"/>
      <c r="AV23" s="474"/>
      <c r="AW23" s="474"/>
      <c r="AX23" s="474"/>
      <c r="AY23" s="474"/>
      <c r="AZ23" s="474"/>
      <c r="BA23" s="474"/>
      <c r="BB23" s="474"/>
      <c r="BC23" s="474"/>
      <c r="BD23" s="474"/>
      <c r="BE23" s="474"/>
      <c r="BF23" s="474"/>
      <c r="BG23" s="474"/>
      <c r="BH23" s="474"/>
      <c r="BI23" s="474"/>
      <c r="BJ23" s="474"/>
      <c r="BK23" s="474"/>
      <c r="BL23" s="474"/>
      <c r="BM23" s="474"/>
      <c r="BN23" s="464"/>
      <c r="BO23" s="619"/>
      <c r="BQ23" s="461"/>
      <c r="BR23" s="468"/>
      <c r="BS23" s="468"/>
      <c r="BT23" s="469"/>
      <c r="BU23" s="475"/>
      <c r="BV23" s="60"/>
      <c r="BW23" s="60"/>
      <c r="BX23" s="476"/>
      <c r="BY23" s="60"/>
      <c r="BZ23" s="60"/>
      <c r="CA23" s="60"/>
      <c r="CB23" s="60"/>
      <c r="CC23" s="60"/>
      <c r="CD23" s="60"/>
      <c r="CE23" s="60"/>
      <c r="CF23" s="60"/>
      <c r="CG23" s="60"/>
      <c r="CH23" s="60"/>
      <c r="CI23" s="60"/>
      <c r="CJ23" s="60"/>
      <c r="CK23" s="60"/>
      <c r="CL23" s="60"/>
      <c r="CM23" s="60"/>
      <c r="CN23" s="60"/>
      <c r="CO23" s="60"/>
      <c r="CP23" s="60"/>
      <c r="CQ23" s="60"/>
      <c r="CR23" s="60"/>
    </row>
    <row r="24" spans="2:96" ht="21" customHeight="1" x14ac:dyDescent="0.25">
      <c r="B24" s="460"/>
      <c r="C24" s="477"/>
      <c r="D24" s="1750" t="s">
        <v>600</v>
      </c>
      <c r="E24" s="1750"/>
      <c r="F24" s="1750"/>
      <c r="G24" s="1750"/>
      <c r="H24" s="1750"/>
      <c r="I24" s="1750"/>
      <c r="J24" s="1750"/>
      <c r="K24" s="1750"/>
      <c r="L24" s="1750"/>
      <c r="M24" s="1750"/>
      <c r="N24" s="1750"/>
      <c r="O24" s="1750"/>
      <c r="P24" s="1750"/>
      <c r="Q24" s="1750"/>
      <c r="R24" s="1750"/>
      <c r="S24" s="1750"/>
      <c r="T24" s="1750"/>
      <c r="U24" s="1750"/>
      <c r="V24" s="1750"/>
      <c r="W24" s="1750"/>
      <c r="X24" s="1750"/>
      <c r="Y24" s="1750"/>
      <c r="Z24" s="1750"/>
      <c r="AA24" s="1750"/>
      <c r="AB24" s="1750"/>
      <c r="AC24" s="1750"/>
      <c r="AD24" s="1750"/>
      <c r="AE24" s="1750"/>
      <c r="AF24" s="1750"/>
      <c r="AG24" s="478"/>
      <c r="AH24" s="449"/>
      <c r="AI24" s="479"/>
      <c r="AJ24" s="1751" t="s">
        <v>601</v>
      </c>
      <c r="AK24" s="1751"/>
      <c r="AL24" s="1751"/>
      <c r="AM24" s="1751"/>
      <c r="AN24" s="1751"/>
      <c r="AO24" s="1751"/>
      <c r="AP24" s="1751"/>
      <c r="AQ24" s="1751"/>
      <c r="AR24" s="1751"/>
      <c r="AS24" s="1751"/>
      <c r="AT24" s="1751"/>
      <c r="AU24" s="1751"/>
      <c r="AV24" s="1751"/>
      <c r="AW24" s="1751"/>
      <c r="AX24" s="1751"/>
      <c r="AY24" s="1751"/>
      <c r="AZ24" s="1751"/>
      <c r="BA24" s="1751"/>
      <c r="BB24" s="1751"/>
      <c r="BC24" s="1751"/>
      <c r="BD24" s="1751"/>
      <c r="BE24" s="1751"/>
      <c r="BF24" s="1751"/>
      <c r="BG24" s="1751"/>
      <c r="BH24" s="1751"/>
      <c r="BI24" s="1751"/>
      <c r="BJ24" s="1751"/>
      <c r="BK24" s="1751"/>
      <c r="BL24" s="1751"/>
      <c r="BM24" s="480"/>
      <c r="BN24" s="464"/>
      <c r="BO24" s="619"/>
      <c r="BQ24" s="461"/>
      <c r="BR24" s="468"/>
      <c r="BS24" s="468"/>
      <c r="BT24" s="469"/>
      <c r="BU24" s="475"/>
      <c r="BV24" s="60"/>
      <c r="BW24" s="60"/>
      <c r="BX24" s="60"/>
      <c r="BY24" s="60"/>
      <c r="BZ24" s="60"/>
      <c r="CA24" s="60"/>
      <c r="CB24" s="60"/>
      <c r="CC24" s="60"/>
      <c r="CD24" s="60"/>
      <c r="CE24" s="60"/>
      <c r="CF24" s="60"/>
      <c r="CG24" s="60"/>
      <c r="CH24" s="60"/>
      <c r="CI24" s="60"/>
      <c r="CJ24" s="60"/>
      <c r="CK24" s="60"/>
      <c r="CL24" s="60"/>
      <c r="CM24" s="60"/>
      <c r="CN24" s="60"/>
      <c r="CO24" s="60"/>
      <c r="CP24" s="60"/>
      <c r="CQ24" s="60"/>
      <c r="CR24" s="60"/>
    </row>
    <row r="25" spans="2:96" ht="21" customHeight="1" x14ac:dyDescent="0.25">
      <c r="B25" s="460"/>
      <c r="C25" s="481"/>
      <c r="D25" s="1752" t="s">
        <v>602</v>
      </c>
      <c r="E25" s="1752"/>
      <c r="F25" s="1752"/>
      <c r="G25" s="1752"/>
      <c r="H25" s="1752"/>
      <c r="I25" s="482" t="s">
        <v>603</v>
      </c>
      <c r="J25" s="482"/>
      <c r="K25" s="482"/>
      <c r="L25" s="482"/>
      <c r="M25" s="482" t="s">
        <v>604</v>
      </c>
      <c r="N25" s="482"/>
      <c r="O25" s="482"/>
      <c r="P25" s="482"/>
      <c r="Q25" s="5"/>
      <c r="R25" s="483"/>
      <c r="S25" s="483"/>
      <c r="T25" s="1752" t="s">
        <v>605</v>
      </c>
      <c r="U25" s="1752"/>
      <c r="V25" s="1752"/>
      <c r="W25" s="1752"/>
      <c r="X25" s="1752"/>
      <c r="Y25" s="482" t="s">
        <v>603</v>
      </c>
      <c r="Z25" s="482"/>
      <c r="AA25" s="482"/>
      <c r="AB25" s="482"/>
      <c r="AC25" s="482" t="s">
        <v>604</v>
      </c>
      <c r="AD25" s="482"/>
      <c r="AE25" s="482"/>
      <c r="AF25" s="482"/>
      <c r="AG25" s="484"/>
      <c r="AH25" s="483"/>
      <c r="AI25" s="485"/>
      <c r="AJ25" s="1752" t="s">
        <v>606</v>
      </c>
      <c r="AK25" s="1752"/>
      <c r="AL25" s="1752"/>
      <c r="AM25" s="1752"/>
      <c r="AN25" s="1752"/>
      <c r="AO25" s="482" t="s">
        <v>603</v>
      </c>
      <c r="AP25" s="482"/>
      <c r="AQ25" s="482"/>
      <c r="AR25" s="482"/>
      <c r="AS25" s="482" t="s">
        <v>604</v>
      </c>
      <c r="AT25" s="482"/>
      <c r="AU25" s="482"/>
      <c r="AV25" s="482"/>
      <c r="AW25" s="486"/>
      <c r="AX25" s="487"/>
      <c r="AY25" s="488"/>
      <c r="AZ25" s="1752" t="s">
        <v>607</v>
      </c>
      <c r="BA25" s="1752"/>
      <c r="BB25" s="1752"/>
      <c r="BC25" s="1752"/>
      <c r="BD25" s="1752"/>
      <c r="BE25" s="482" t="s">
        <v>603</v>
      </c>
      <c r="BF25" s="482"/>
      <c r="BG25" s="482"/>
      <c r="BH25" s="482"/>
      <c r="BI25" s="482" t="s">
        <v>604</v>
      </c>
      <c r="BJ25" s="482"/>
      <c r="BK25" s="482"/>
      <c r="BL25" s="482"/>
      <c r="BM25" s="489"/>
      <c r="BN25" s="490"/>
      <c r="BO25" s="449"/>
      <c r="BQ25" s="461"/>
      <c r="BR25" s="468"/>
      <c r="BS25" s="468"/>
      <c r="BT25" s="469"/>
      <c r="BU25" s="475"/>
      <c r="BV25" s="486"/>
      <c r="BW25" s="486"/>
      <c r="BX25" s="486"/>
      <c r="BY25" s="486"/>
      <c r="BZ25" s="60"/>
      <c r="CA25" s="486"/>
      <c r="CB25" s="486"/>
      <c r="CC25" s="486"/>
      <c r="CD25" s="486"/>
      <c r="CE25" s="60"/>
      <c r="CF25" s="486"/>
      <c r="CG25" s="486"/>
      <c r="CH25" s="486"/>
      <c r="CI25" s="486"/>
      <c r="CJ25" s="60"/>
      <c r="CK25" s="486"/>
      <c r="CL25" s="486"/>
      <c r="CM25" s="486"/>
      <c r="CN25" s="486"/>
      <c r="CO25" s="60"/>
      <c r="CP25" s="60"/>
      <c r="CQ25" s="60"/>
      <c r="CR25" s="60"/>
    </row>
    <row r="26" spans="2:96" ht="21" customHeight="1" x14ac:dyDescent="0.25">
      <c r="B26" s="460"/>
      <c r="C26" s="481"/>
      <c r="D26" s="1752" t="s">
        <v>608</v>
      </c>
      <c r="E26" s="1752"/>
      <c r="F26" s="1752"/>
      <c r="G26" s="1752"/>
      <c r="H26" s="1752"/>
      <c r="I26" s="1754">
        <f>(ROUNDDOWN(M26/40,1))</f>
        <v>-1.2</v>
      </c>
      <c r="J26" s="1754"/>
      <c r="K26" s="1754"/>
      <c r="L26" s="1754"/>
      <c r="M26" s="1754">
        <f>((((ROUNDDOWN($BE$9/12,1))*40)))*-1</f>
        <v>-48</v>
      </c>
      <c r="N26" s="1754"/>
      <c r="O26" s="1754"/>
      <c r="P26" s="1754"/>
      <c r="Q26" s="5"/>
      <c r="R26" s="483"/>
      <c r="S26" s="483"/>
      <c r="T26" s="1752" t="s">
        <v>608</v>
      </c>
      <c r="U26" s="1752"/>
      <c r="V26" s="1752"/>
      <c r="W26" s="1752"/>
      <c r="X26" s="1752"/>
      <c r="Y26" s="1754">
        <f>(ROUNDDOWN(AC26/40,1))</f>
        <v>-0.5</v>
      </c>
      <c r="Z26" s="1754"/>
      <c r="AA26" s="1754"/>
      <c r="AB26" s="1754"/>
      <c r="AC26" s="1754">
        <f>((((ROUNDDOWN($BE$9/30,1))*40)))*-1</f>
        <v>-20</v>
      </c>
      <c r="AD26" s="1754"/>
      <c r="AE26" s="1754"/>
      <c r="AF26" s="1754"/>
      <c r="AG26" s="484"/>
      <c r="AH26" s="483"/>
      <c r="AI26" s="485"/>
      <c r="AJ26" s="1752" t="s">
        <v>608</v>
      </c>
      <c r="AK26" s="1752"/>
      <c r="AL26" s="1752"/>
      <c r="AM26" s="1752"/>
      <c r="AN26" s="1752"/>
      <c r="AO26" s="1754">
        <f>(ROUNDDOWN(AS26/40,1))</f>
        <v>-2</v>
      </c>
      <c r="AP26" s="1754"/>
      <c r="AQ26" s="1754"/>
      <c r="AR26" s="1754"/>
      <c r="AS26" s="1754">
        <f>((((ROUNDDOWN($BE$9/7.5,1))*40)))*-1</f>
        <v>-80</v>
      </c>
      <c r="AT26" s="1754"/>
      <c r="AU26" s="1754"/>
      <c r="AV26" s="1754"/>
      <c r="AW26" s="491"/>
      <c r="AX26" s="487"/>
      <c r="AY26" s="488"/>
      <c r="AZ26" s="1752" t="s">
        <v>608</v>
      </c>
      <c r="BA26" s="1752"/>
      <c r="BB26" s="1752"/>
      <c r="BC26" s="1752"/>
      <c r="BD26" s="1752"/>
      <c r="BE26" s="1754">
        <f>(ROUNDDOWN(BI26/40,1))</f>
        <v>-0.7</v>
      </c>
      <c r="BF26" s="1754"/>
      <c r="BG26" s="1754"/>
      <c r="BH26" s="1754"/>
      <c r="BI26" s="1755">
        <f>((((ROUNDDOWN($BE$9/20,1))*40)))*-1</f>
        <v>-28</v>
      </c>
      <c r="BJ26" s="1756"/>
      <c r="BK26" s="1756"/>
      <c r="BL26" s="1757"/>
      <c r="BM26" s="489"/>
      <c r="BN26" s="490"/>
      <c r="BO26" s="449"/>
      <c r="BQ26" s="461"/>
      <c r="BR26" s="468"/>
      <c r="BS26" s="468"/>
      <c r="BT26" s="469"/>
      <c r="BU26" s="475"/>
      <c r="BV26" s="492"/>
      <c r="BW26" s="492"/>
      <c r="BX26" s="492"/>
      <c r="BY26" s="492"/>
      <c r="BZ26" s="60"/>
      <c r="CA26" s="492"/>
      <c r="CB26" s="492"/>
      <c r="CC26" s="492"/>
      <c r="CD26" s="492"/>
      <c r="CE26" s="60"/>
      <c r="CF26" s="492"/>
      <c r="CG26" s="492"/>
      <c r="CH26" s="492"/>
      <c r="CI26" s="492"/>
      <c r="CJ26" s="60"/>
      <c r="CK26" s="492"/>
      <c r="CL26" s="492"/>
      <c r="CM26" s="492"/>
      <c r="CN26" s="492"/>
      <c r="CO26" s="60"/>
      <c r="CP26" s="60"/>
      <c r="CQ26" s="60"/>
      <c r="CR26" s="60"/>
    </row>
    <row r="27" spans="2:96" ht="21" customHeight="1" x14ac:dyDescent="0.25">
      <c r="B27" s="460"/>
      <c r="C27" s="481"/>
      <c r="D27" s="1758" t="s">
        <v>609</v>
      </c>
      <c r="E27" s="1759"/>
      <c r="F27" s="1759"/>
      <c r="G27" s="1759"/>
      <c r="H27" s="1760"/>
      <c r="I27" s="1754">
        <f>(ROUNDDOWN(M27/40,1))</f>
        <v>-1.3</v>
      </c>
      <c r="J27" s="1754"/>
      <c r="K27" s="1754"/>
      <c r="L27" s="1754"/>
      <c r="M27" s="1755">
        <f>($AL$17-$AI$17)*-1</f>
        <v>-52</v>
      </c>
      <c r="N27" s="1756"/>
      <c r="O27" s="1756"/>
      <c r="P27" s="1757"/>
      <c r="Q27" s="5"/>
      <c r="R27" s="483"/>
      <c r="S27" s="483"/>
      <c r="T27" s="1758" t="s">
        <v>609</v>
      </c>
      <c r="U27" s="1759"/>
      <c r="V27" s="1759"/>
      <c r="W27" s="1759"/>
      <c r="X27" s="1760"/>
      <c r="Y27" s="1754">
        <f>(ROUNDDOWN(AC27/40,1))</f>
        <v>-1.3</v>
      </c>
      <c r="Z27" s="1754"/>
      <c r="AA27" s="1754"/>
      <c r="AB27" s="1754"/>
      <c r="AC27" s="1755">
        <f>($AL$17-$AI$17)*-1</f>
        <v>-52</v>
      </c>
      <c r="AD27" s="1756"/>
      <c r="AE27" s="1756"/>
      <c r="AF27" s="1757"/>
      <c r="AG27" s="484"/>
      <c r="AH27" s="483"/>
      <c r="AI27" s="485"/>
      <c r="AJ27" s="1758" t="s">
        <v>609</v>
      </c>
      <c r="AK27" s="1759"/>
      <c r="AL27" s="1759"/>
      <c r="AM27" s="1759"/>
      <c r="AN27" s="1760"/>
      <c r="AO27" s="1754">
        <f>(ROUNDDOWN(AS27/40,1))</f>
        <v>-1.3</v>
      </c>
      <c r="AP27" s="1754"/>
      <c r="AQ27" s="1754"/>
      <c r="AR27" s="1754"/>
      <c r="AS27" s="1755">
        <f>($AL$17-$AI$17)*-1</f>
        <v>-52</v>
      </c>
      <c r="AT27" s="1756"/>
      <c r="AU27" s="1756"/>
      <c r="AV27" s="1757"/>
      <c r="AW27" s="491"/>
      <c r="AX27" s="487"/>
      <c r="AY27" s="488"/>
      <c r="AZ27" s="1758" t="s">
        <v>609</v>
      </c>
      <c r="BA27" s="1759"/>
      <c r="BB27" s="1759"/>
      <c r="BC27" s="1759"/>
      <c r="BD27" s="1760"/>
      <c r="BE27" s="1754">
        <f>(ROUNDDOWN(BI27/40,1))</f>
        <v>-1.3</v>
      </c>
      <c r="BF27" s="1754"/>
      <c r="BG27" s="1754"/>
      <c r="BH27" s="1754"/>
      <c r="BI27" s="1755">
        <f>($AL$17-$AI$17)*-1</f>
        <v>-52</v>
      </c>
      <c r="BJ27" s="1756"/>
      <c r="BK27" s="1756"/>
      <c r="BL27" s="1757"/>
      <c r="BM27" s="489"/>
      <c r="BN27" s="490"/>
      <c r="BO27" s="449"/>
      <c r="BQ27" s="461"/>
      <c r="BR27" s="468"/>
      <c r="BS27" s="468"/>
      <c r="BT27" s="469"/>
      <c r="BU27" s="475"/>
      <c r="BV27" s="492"/>
      <c r="BW27" s="492"/>
      <c r="BX27" s="492"/>
      <c r="BY27" s="492"/>
      <c r="BZ27" s="60"/>
      <c r="CA27" s="492"/>
      <c r="CB27" s="492"/>
      <c r="CC27" s="492"/>
      <c r="CD27" s="492"/>
      <c r="CE27" s="60"/>
      <c r="CF27" s="492"/>
      <c r="CG27" s="492"/>
      <c r="CH27" s="492"/>
      <c r="CI27" s="492"/>
      <c r="CJ27" s="60"/>
      <c r="CK27" s="492"/>
      <c r="CL27" s="492"/>
      <c r="CM27" s="492"/>
      <c r="CN27" s="492"/>
      <c r="CO27" s="60"/>
      <c r="CP27" s="60"/>
      <c r="CQ27" s="60"/>
      <c r="CR27" s="60"/>
    </row>
    <row r="28" spans="2:96" ht="21" customHeight="1" thickBot="1" x14ac:dyDescent="0.3">
      <c r="B28" s="460"/>
      <c r="C28" s="481"/>
      <c r="D28" s="1761" t="s">
        <v>610</v>
      </c>
      <c r="E28" s="1761"/>
      <c r="F28" s="1761"/>
      <c r="G28" s="1761"/>
      <c r="H28" s="1761"/>
      <c r="I28" s="1762">
        <f>(ROUNDDOWN(M28/40,1))</f>
        <v>2.6</v>
      </c>
      <c r="J28" s="1762"/>
      <c r="K28" s="1762"/>
      <c r="L28" s="1762"/>
      <c r="M28" s="1763">
        <f>$BB$73+(AZ17-AI17)</f>
        <v>106.65</v>
      </c>
      <c r="N28" s="1764"/>
      <c r="O28" s="1764"/>
      <c r="P28" s="1765"/>
      <c r="Q28" s="5"/>
      <c r="R28" s="483"/>
      <c r="S28" s="483"/>
      <c r="T28" s="1761" t="s">
        <v>610</v>
      </c>
      <c r="U28" s="1761"/>
      <c r="V28" s="1761"/>
      <c r="W28" s="1761"/>
      <c r="X28" s="1761"/>
      <c r="Y28" s="1762">
        <f>(ROUNDDOWN(AC28/40,1))</f>
        <v>2.6</v>
      </c>
      <c r="Z28" s="1762"/>
      <c r="AA28" s="1762"/>
      <c r="AB28" s="1762"/>
      <c r="AC28" s="1763">
        <f>$BB$73+(AZ17-AI17)</f>
        <v>106.65</v>
      </c>
      <c r="AD28" s="1764"/>
      <c r="AE28" s="1764"/>
      <c r="AF28" s="1765"/>
      <c r="AG28" s="484"/>
      <c r="AH28" s="483"/>
      <c r="AI28" s="485"/>
      <c r="AJ28" s="1761" t="s">
        <v>610</v>
      </c>
      <c r="AK28" s="1761"/>
      <c r="AL28" s="1761"/>
      <c r="AM28" s="1761"/>
      <c r="AN28" s="1761"/>
      <c r="AO28" s="1762">
        <f>(ROUNDDOWN(AS28/40,1))</f>
        <v>2.6</v>
      </c>
      <c r="AP28" s="1762"/>
      <c r="AQ28" s="1762"/>
      <c r="AR28" s="1762"/>
      <c r="AS28" s="1763">
        <f>$BB$73+(AZ17-AI17)</f>
        <v>106.65</v>
      </c>
      <c r="AT28" s="1764"/>
      <c r="AU28" s="1764"/>
      <c r="AV28" s="1765"/>
      <c r="AW28" s="491"/>
      <c r="AX28" s="487"/>
      <c r="AY28" s="488"/>
      <c r="AZ28" s="1761" t="s">
        <v>610</v>
      </c>
      <c r="BA28" s="1761"/>
      <c r="BB28" s="1761"/>
      <c r="BC28" s="1761"/>
      <c r="BD28" s="1761"/>
      <c r="BE28" s="1766">
        <f>(ROUNDDOWN(BI28/40,1))</f>
        <v>2.6</v>
      </c>
      <c r="BF28" s="1766"/>
      <c r="BG28" s="1766"/>
      <c r="BH28" s="1766"/>
      <c r="BI28" s="1763">
        <f>$BB$73+(AZ17-AI17)</f>
        <v>106.65</v>
      </c>
      <c r="BJ28" s="1764"/>
      <c r="BK28" s="1764"/>
      <c r="BL28" s="1765"/>
      <c r="BM28" s="489"/>
      <c r="BN28" s="490"/>
      <c r="BO28" s="449"/>
      <c r="BU28" s="60"/>
      <c r="BV28" s="493"/>
      <c r="BW28" s="493"/>
      <c r="BX28" s="493"/>
      <c r="BY28" s="493"/>
      <c r="BZ28" s="60"/>
      <c r="CA28" s="493"/>
      <c r="CB28" s="493"/>
      <c r="CC28" s="493"/>
      <c r="CD28" s="493"/>
      <c r="CE28" s="60"/>
      <c r="CF28" s="493"/>
      <c r="CG28" s="493"/>
      <c r="CH28" s="493"/>
      <c r="CI28" s="493"/>
      <c r="CJ28" s="60"/>
      <c r="CK28" s="493"/>
      <c r="CL28" s="493"/>
      <c r="CM28" s="493"/>
      <c r="CN28" s="493"/>
      <c r="CO28" s="60"/>
      <c r="CP28" s="60"/>
      <c r="CQ28" s="60"/>
      <c r="CR28" s="60"/>
    </row>
    <row r="29" spans="2:96" ht="30.75" customHeight="1" thickTop="1" x14ac:dyDescent="0.25">
      <c r="B29" s="460"/>
      <c r="C29" s="481"/>
      <c r="D29" s="1767" t="s">
        <v>611</v>
      </c>
      <c r="E29" s="1768"/>
      <c r="F29" s="1768"/>
      <c r="G29" s="1768"/>
      <c r="H29" s="1768"/>
      <c r="I29" s="1770">
        <f>SUM(I26:L28)</f>
        <v>0.10000000000000009</v>
      </c>
      <c r="J29" s="1770"/>
      <c r="K29" s="1770"/>
      <c r="L29" s="1770"/>
      <c r="M29" s="1770">
        <f>SUM(M26:P28)</f>
        <v>6.6500000000000057</v>
      </c>
      <c r="N29" s="1770"/>
      <c r="O29" s="1770"/>
      <c r="P29" s="1770"/>
      <c r="Q29" s="483"/>
      <c r="R29" s="483"/>
      <c r="S29" s="483"/>
      <c r="T29" s="1767" t="s">
        <v>611</v>
      </c>
      <c r="U29" s="1768"/>
      <c r="V29" s="1768"/>
      <c r="W29" s="1768"/>
      <c r="X29" s="1768"/>
      <c r="Y29" s="1770">
        <f>SUM(Y26:AB28)</f>
        <v>0.8</v>
      </c>
      <c r="Z29" s="1770"/>
      <c r="AA29" s="1770"/>
      <c r="AB29" s="1770"/>
      <c r="AC29" s="1770">
        <f>SUM(AC26:AF28)</f>
        <v>34.650000000000006</v>
      </c>
      <c r="AD29" s="1770"/>
      <c r="AE29" s="1770"/>
      <c r="AF29" s="1770"/>
      <c r="AG29" s="484"/>
      <c r="AH29" s="483"/>
      <c r="AI29" s="485"/>
      <c r="AJ29" s="1767" t="s">
        <v>612</v>
      </c>
      <c r="AK29" s="1768"/>
      <c r="AL29" s="1768"/>
      <c r="AM29" s="1768"/>
      <c r="AN29" s="1768"/>
      <c r="AO29" s="1769">
        <f>SUM(AO26:AR28)</f>
        <v>-0.69999999999999973</v>
      </c>
      <c r="AP29" s="1769"/>
      <c r="AQ29" s="1769"/>
      <c r="AR29" s="1769"/>
      <c r="AS29" s="1770">
        <f>SUM(AS26:AV28)</f>
        <v>-25.349999999999994</v>
      </c>
      <c r="AT29" s="1770"/>
      <c r="AU29" s="1770"/>
      <c r="AV29" s="1770"/>
      <c r="AW29" s="491"/>
      <c r="AX29" s="487"/>
      <c r="AY29" s="488"/>
      <c r="AZ29" s="1767" t="s">
        <v>612</v>
      </c>
      <c r="BA29" s="1768"/>
      <c r="BB29" s="1768"/>
      <c r="BC29" s="1768"/>
      <c r="BD29" s="1768"/>
      <c r="BE29" s="1769">
        <f>SUM(BE26:BH28)</f>
        <v>0.60000000000000009</v>
      </c>
      <c r="BF29" s="1769"/>
      <c r="BG29" s="1769"/>
      <c r="BH29" s="1769"/>
      <c r="BI29" s="1770">
        <f>SUM(BI26:BL28)</f>
        <v>26.650000000000006</v>
      </c>
      <c r="BJ29" s="1770"/>
      <c r="BK29" s="1770"/>
      <c r="BL29" s="1770"/>
      <c r="BM29" s="489"/>
      <c r="BN29" s="490"/>
      <c r="BO29" s="449"/>
      <c r="BQ29" s="461"/>
      <c r="BR29" s="468"/>
      <c r="BS29" s="468"/>
      <c r="BT29" s="469"/>
      <c r="BU29" s="475"/>
      <c r="BV29" s="494"/>
      <c r="BW29" s="494"/>
      <c r="BX29" s="494"/>
      <c r="BY29" s="494"/>
      <c r="BZ29" s="60"/>
      <c r="CA29" s="494"/>
      <c r="CB29" s="494"/>
      <c r="CC29" s="494"/>
      <c r="CD29" s="494"/>
      <c r="CE29" s="60"/>
      <c r="CF29" s="494"/>
      <c r="CG29" s="494"/>
      <c r="CH29" s="494"/>
      <c r="CI29" s="494"/>
      <c r="CJ29" s="60"/>
      <c r="CK29" s="494"/>
      <c r="CL29" s="494"/>
      <c r="CM29" s="494"/>
      <c r="CN29" s="494"/>
      <c r="CO29" s="60"/>
      <c r="CP29" s="60"/>
      <c r="CQ29" s="60"/>
      <c r="CR29" s="60"/>
    </row>
    <row r="30" spans="2:96" ht="20.25" customHeight="1" x14ac:dyDescent="0.25">
      <c r="B30" s="460"/>
      <c r="C30" s="481"/>
      <c r="D30" s="495"/>
      <c r="E30" s="495"/>
      <c r="F30" s="495"/>
      <c r="G30" s="495"/>
      <c r="H30" s="495"/>
      <c r="I30" s="496"/>
      <c r="J30" s="496"/>
      <c r="K30" s="496"/>
      <c r="L30" s="496"/>
      <c r="M30" s="496"/>
      <c r="N30" s="496"/>
      <c r="O30" s="496"/>
      <c r="P30" s="496"/>
      <c r="Q30" s="611"/>
      <c r="R30" s="611"/>
      <c r="S30" s="611"/>
      <c r="T30" s="495"/>
      <c r="U30" s="495"/>
      <c r="V30" s="495"/>
      <c r="W30" s="495"/>
      <c r="X30" s="495"/>
      <c r="Y30" s="496"/>
      <c r="Z30" s="496"/>
      <c r="AA30" s="496"/>
      <c r="AB30" s="496"/>
      <c r="AC30" s="496"/>
      <c r="AD30" s="496"/>
      <c r="AE30" s="496"/>
      <c r="AF30" s="496"/>
      <c r="AG30" s="612"/>
      <c r="AH30" s="611"/>
      <c r="AI30" s="614"/>
      <c r="AJ30" s="497"/>
      <c r="AK30" s="497"/>
      <c r="AL30" s="497"/>
      <c r="AM30" s="497"/>
      <c r="AN30" s="497"/>
      <c r="AO30" s="498"/>
      <c r="AP30" s="498"/>
      <c r="AQ30" s="498"/>
      <c r="AR30" s="498"/>
      <c r="AS30" s="498"/>
      <c r="AT30" s="498"/>
      <c r="AU30" s="498"/>
      <c r="AV30" s="498"/>
      <c r="AW30" s="499"/>
      <c r="AX30" s="500"/>
      <c r="AY30" s="501"/>
      <c r="AZ30" s="497"/>
      <c r="BA30" s="497"/>
      <c r="BB30" s="497"/>
      <c r="BC30" s="497"/>
      <c r="BD30" s="497"/>
      <c r="BE30" s="498"/>
      <c r="BF30" s="498"/>
      <c r="BG30" s="498"/>
      <c r="BH30" s="498"/>
      <c r="BI30" s="498"/>
      <c r="BJ30" s="498"/>
      <c r="BK30" s="498"/>
      <c r="BL30" s="498"/>
      <c r="BM30" s="489"/>
      <c r="BN30" s="490"/>
      <c r="BO30" s="449"/>
      <c r="BQ30" s="461"/>
      <c r="BR30" s="468"/>
      <c r="BS30" s="468"/>
      <c r="BT30" s="469"/>
      <c r="BU30" s="475"/>
      <c r="BV30" s="60"/>
      <c r="BW30" s="60"/>
      <c r="BX30" s="476"/>
      <c r="BY30" s="60"/>
      <c r="BZ30" s="60"/>
      <c r="CA30" s="60"/>
      <c r="CB30" s="60"/>
      <c r="CC30" s="60"/>
      <c r="CD30" s="60"/>
      <c r="CE30" s="60"/>
      <c r="CF30" s="60"/>
      <c r="CG30" s="60"/>
      <c r="CH30" s="60"/>
      <c r="CI30" s="60"/>
      <c r="CJ30" s="60"/>
      <c r="CK30" s="60"/>
      <c r="CL30" s="60"/>
      <c r="CM30" s="60"/>
      <c r="CN30" s="60"/>
      <c r="CO30" s="60"/>
      <c r="CP30" s="60"/>
      <c r="CQ30" s="60"/>
      <c r="CR30" s="60"/>
    </row>
    <row r="31" spans="2:96" ht="20.25" customHeight="1" x14ac:dyDescent="0.25">
      <c r="B31" s="460"/>
      <c r="C31" s="481"/>
      <c r="D31" s="495"/>
      <c r="E31" s="495"/>
      <c r="F31" s="495"/>
      <c r="G31" s="495"/>
      <c r="H31" s="495"/>
      <c r="I31" s="496"/>
      <c r="J31" s="496"/>
      <c r="K31" s="1771" t="s">
        <v>613</v>
      </c>
      <c r="L31" s="1772"/>
      <c r="M31" s="1772"/>
      <c r="N31" s="1774" t="str">
        <f>IF(OR($BE$9&gt;0,),IF(AND(OR($D$5="○",$D$6="○"),$I$29&gt;=0),"可",IF(AND(OR($D$5="○",$D$6="○"),$I$29&lt;0),"不可","")),"")</f>
        <v>可</v>
      </c>
      <c r="O31" s="1775"/>
      <c r="P31" s="1776"/>
      <c r="Q31" s="611"/>
      <c r="R31" s="611"/>
      <c r="S31" s="611"/>
      <c r="T31" s="495"/>
      <c r="U31" s="495"/>
      <c r="V31" s="495"/>
      <c r="W31" s="495"/>
      <c r="X31" s="495"/>
      <c r="Y31" s="496"/>
      <c r="Z31" s="496"/>
      <c r="AA31" s="1771" t="s">
        <v>614</v>
      </c>
      <c r="AB31" s="1772"/>
      <c r="AC31" s="1773"/>
      <c r="AD31" s="1774" t="str">
        <f>IF(OR($BE$9&gt;0,),IF(AND(OR($D$5="○",$D$6="○"),$Y$29&gt;=0),"可",IF(AND(OR($D$5="○",$D$6="○"),$Y$29&lt;0),"不可","")),"")</f>
        <v>可</v>
      </c>
      <c r="AE31" s="1775"/>
      <c r="AF31" s="1776"/>
      <c r="AG31" s="612"/>
      <c r="AH31" s="611"/>
      <c r="AI31" s="614"/>
      <c r="AJ31" s="497"/>
      <c r="AK31" s="497"/>
      <c r="AL31" s="497"/>
      <c r="AM31" s="497"/>
      <c r="AN31" s="497"/>
      <c r="AO31" s="498"/>
      <c r="AP31" s="498"/>
      <c r="AQ31" s="1771" t="s">
        <v>615</v>
      </c>
      <c r="AR31" s="1772"/>
      <c r="AS31" s="1773"/>
      <c r="AT31" s="1774" t="str">
        <f>IF(OR($BE$9&gt;0,),IF(AND(OR($D$7="○"),$AO$29&gt;=0),"可",IF(AND(OR($D$7="○"),$AO$29&lt;0),"不可","")),"")</f>
        <v/>
      </c>
      <c r="AU31" s="1775"/>
      <c r="AV31" s="1776"/>
      <c r="AW31" s="499"/>
      <c r="AX31" s="500"/>
      <c r="AY31" s="501"/>
      <c r="AZ31" s="497"/>
      <c r="BA31" s="497"/>
      <c r="BB31" s="497"/>
      <c r="BC31" s="497"/>
      <c r="BD31" s="497"/>
      <c r="BE31" s="498"/>
      <c r="BF31" s="498"/>
      <c r="BG31" s="1771" t="s">
        <v>616</v>
      </c>
      <c r="BH31" s="1772"/>
      <c r="BI31" s="1773"/>
      <c r="BJ31" s="1774" t="str">
        <f>IF(OR($BE$9&gt;0,),IF(AND(OR($D$7="○"),$BE$29&gt;=0),"可",IF(AND(OR($D$7="○"),$BE$29&lt;0),"不可","")),"")</f>
        <v/>
      </c>
      <c r="BK31" s="1775"/>
      <c r="BL31" s="1776"/>
      <c r="BM31" s="489"/>
      <c r="BN31" s="490"/>
      <c r="BO31" s="449"/>
      <c r="BQ31" s="461"/>
      <c r="BR31" s="468"/>
      <c r="BS31" s="468"/>
      <c r="BT31" s="469"/>
      <c r="BU31" s="475"/>
      <c r="BV31" s="60"/>
      <c r="BW31" s="60"/>
      <c r="BX31" s="476"/>
      <c r="BY31" s="60"/>
      <c r="BZ31" s="60"/>
      <c r="CA31" s="60"/>
      <c r="CB31" s="60"/>
      <c r="CC31" s="60"/>
      <c r="CD31" s="60"/>
      <c r="CE31" s="60"/>
      <c r="CF31" s="60"/>
      <c r="CG31" s="60"/>
      <c r="CH31" s="60"/>
      <c r="CI31" s="60"/>
      <c r="CJ31" s="60"/>
      <c r="CK31" s="60"/>
      <c r="CL31" s="60"/>
      <c r="CM31" s="60"/>
      <c r="CN31" s="60"/>
      <c r="CO31" s="60"/>
      <c r="CP31" s="60"/>
      <c r="CQ31" s="60"/>
      <c r="CR31" s="60"/>
    </row>
    <row r="32" spans="2:96" ht="20.25" customHeight="1" x14ac:dyDescent="0.25">
      <c r="B32" s="460"/>
      <c r="C32" s="502"/>
      <c r="D32" s="503"/>
      <c r="E32" s="503"/>
      <c r="F32" s="503"/>
      <c r="G32" s="503"/>
      <c r="H32" s="503"/>
      <c r="I32" s="504"/>
      <c r="J32" s="504"/>
      <c r="K32" s="504"/>
      <c r="L32" s="504"/>
      <c r="M32" s="504"/>
      <c r="N32" s="504"/>
      <c r="O32" s="504"/>
      <c r="P32" s="504"/>
      <c r="Q32" s="505"/>
      <c r="R32" s="505"/>
      <c r="S32" s="505"/>
      <c r="T32" s="503"/>
      <c r="U32" s="503"/>
      <c r="V32" s="503"/>
      <c r="W32" s="503"/>
      <c r="X32" s="503"/>
      <c r="Y32" s="504"/>
      <c r="Z32" s="504"/>
      <c r="AA32" s="504"/>
      <c r="AB32" s="504"/>
      <c r="AC32" s="504"/>
      <c r="AD32" s="504"/>
      <c r="AE32" s="504"/>
      <c r="AF32" s="504"/>
      <c r="AG32" s="506"/>
      <c r="AH32" s="611"/>
      <c r="AI32" s="507"/>
      <c r="AJ32" s="503"/>
      <c r="AK32" s="503"/>
      <c r="AL32" s="503"/>
      <c r="AM32" s="503"/>
      <c r="AN32" s="503"/>
      <c r="AO32" s="504"/>
      <c r="AP32" s="504"/>
      <c r="AQ32" s="504"/>
      <c r="AR32" s="504"/>
      <c r="AS32" s="504"/>
      <c r="AT32" s="504"/>
      <c r="AU32" s="504"/>
      <c r="AV32" s="504"/>
      <c r="AW32" s="508"/>
      <c r="AX32" s="505"/>
      <c r="AY32" s="509"/>
      <c r="AZ32" s="503"/>
      <c r="BA32" s="503"/>
      <c r="BB32" s="503"/>
      <c r="BC32" s="503"/>
      <c r="BD32" s="503"/>
      <c r="BE32" s="504"/>
      <c r="BF32" s="504"/>
      <c r="BG32" s="504"/>
      <c r="BH32" s="504"/>
      <c r="BI32" s="504"/>
      <c r="BJ32" s="504"/>
      <c r="BK32" s="504"/>
      <c r="BL32" s="504"/>
      <c r="BM32" s="510"/>
      <c r="BN32" s="490"/>
      <c r="BO32" s="449"/>
      <c r="BQ32" s="461"/>
      <c r="BR32" s="468"/>
      <c r="BS32" s="468"/>
      <c r="BT32" s="469"/>
      <c r="BU32" s="475"/>
      <c r="BV32" s="60"/>
      <c r="BW32" s="60"/>
      <c r="BX32" s="476"/>
      <c r="BY32" s="60"/>
      <c r="BZ32" s="60"/>
      <c r="CA32" s="60"/>
      <c r="CB32" s="60"/>
      <c r="CC32" s="60"/>
      <c r="CD32" s="60"/>
      <c r="CE32" s="60"/>
      <c r="CF32" s="60"/>
      <c r="CG32" s="60"/>
      <c r="CH32" s="60"/>
      <c r="CI32" s="60"/>
      <c r="CJ32" s="60"/>
      <c r="CK32" s="60"/>
      <c r="CL32" s="60"/>
      <c r="CM32" s="60"/>
      <c r="CN32" s="60"/>
      <c r="CO32" s="60"/>
      <c r="CP32" s="60"/>
      <c r="CQ32" s="60"/>
      <c r="CR32" s="60"/>
    </row>
    <row r="33" spans="2:96" ht="20.25" customHeight="1" thickBot="1" x14ac:dyDescent="0.3">
      <c r="B33" s="511"/>
      <c r="C33" s="512"/>
      <c r="D33" s="513"/>
      <c r="E33" s="513"/>
      <c r="F33" s="513"/>
      <c r="G33" s="513"/>
      <c r="H33" s="513"/>
      <c r="I33" s="514"/>
      <c r="J33" s="514"/>
      <c r="K33" s="514"/>
      <c r="L33" s="514"/>
      <c r="M33" s="514"/>
      <c r="N33" s="514"/>
      <c r="O33" s="514"/>
      <c r="P33" s="514"/>
      <c r="Q33" s="615"/>
      <c r="R33" s="615"/>
      <c r="S33" s="615"/>
      <c r="T33" s="513"/>
      <c r="U33" s="513"/>
      <c r="V33" s="513"/>
      <c r="W33" s="513"/>
      <c r="X33" s="513"/>
      <c r="Y33" s="514"/>
      <c r="Z33" s="514"/>
      <c r="AA33" s="514"/>
      <c r="AB33" s="514"/>
      <c r="AC33" s="514"/>
      <c r="AD33" s="514"/>
      <c r="AE33" s="514"/>
      <c r="AF33" s="514"/>
      <c r="AG33" s="615"/>
      <c r="AH33" s="615"/>
      <c r="AI33" s="615"/>
      <c r="AJ33" s="513"/>
      <c r="AK33" s="513"/>
      <c r="AL33" s="513"/>
      <c r="AM33" s="513"/>
      <c r="AN33" s="513"/>
      <c r="AO33" s="514"/>
      <c r="AP33" s="514"/>
      <c r="AQ33" s="514"/>
      <c r="AR33" s="514"/>
      <c r="AS33" s="514"/>
      <c r="AT33" s="514"/>
      <c r="AU33" s="514"/>
      <c r="AV33" s="514"/>
      <c r="AW33" s="515"/>
      <c r="AX33" s="615"/>
      <c r="AY33" s="516"/>
      <c r="AZ33" s="513"/>
      <c r="BA33" s="513"/>
      <c r="BB33" s="513"/>
      <c r="BC33" s="513"/>
      <c r="BD33" s="513"/>
      <c r="BE33" s="514"/>
      <c r="BF33" s="514"/>
      <c r="BG33" s="514"/>
      <c r="BH33" s="514"/>
      <c r="BI33" s="514"/>
      <c r="BJ33" s="514"/>
      <c r="BK33" s="514"/>
      <c r="BL33" s="514"/>
      <c r="BM33" s="517"/>
      <c r="BN33" s="518"/>
      <c r="BO33" s="619"/>
      <c r="BQ33" s="461"/>
      <c r="BR33" s="468"/>
      <c r="BS33" s="468"/>
      <c r="BT33" s="469"/>
      <c r="BU33" s="475"/>
      <c r="BV33" s="60"/>
      <c r="BW33" s="60"/>
      <c r="BX33" s="476"/>
      <c r="BY33" s="60"/>
      <c r="BZ33" s="60"/>
      <c r="CA33" s="60"/>
      <c r="CB33" s="60"/>
      <c r="CC33" s="60"/>
      <c r="CD33" s="60"/>
      <c r="CE33" s="60"/>
      <c r="CF33" s="60"/>
      <c r="CG33" s="60"/>
      <c r="CH33" s="60"/>
      <c r="CI33" s="60"/>
      <c r="CJ33" s="60"/>
      <c r="CK33" s="60"/>
      <c r="CL33" s="60"/>
      <c r="CM33" s="60"/>
      <c r="CN33" s="60"/>
      <c r="CO33" s="60"/>
      <c r="CP33" s="60"/>
      <c r="CQ33" s="60"/>
      <c r="CR33" s="60"/>
    </row>
    <row r="34" spans="2:96" ht="21" customHeight="1" thickBot="1" x14ac:dyDescent="0.3">
      <c r="B34" s="422" t="s">
        <v>617</v>
      </c>
      <c r="D34" s="472"/>
      <c r="E34" s="472"/>
      <c r="F34" s="472"/>
      <c r="G34" s="472"/>
      <c r="H34" s="472"/>
      <c r="I34" s="472"/>
      <c r="J34" s="472"/>
      <c r="K34" s="472"/>
      <c r="L34" s="472"/>
      <c r="M34" s="472"/>
      <c r="N34" s="472"/>
      <c r="O34" s="472"/>
      <c r="P34" s="472"/>
      <c r="Q34" s="472"/>
      <c r="R34" s="472"/>
      <c r="S34" s="472"/>
      <c r="T34" s="472"/>
      <c r="U34" s="472"/>
      <c r="V34" s="472"/>
      <c r="W34" s="472"/>
      <c r="X34" s="472"/>
      <c r="Y34" s="472"/>
      <c r="Z34" s="472"/>
      <c r="AA34" s="472"/>
      <c r="AB34" s="472"/>
      <c r="AC34" s="472"/>
      <c r="AD34" s="472"/>
      <c r="AE34" s="472"/>
      <c r="AF34" s="472"/>
      <c r="AG34" s="472"/>
      <c r="AH34" s="472"/>
      <c r="AI34" s="472"/>
      <c r="AJ34" s="472"/>
      <c r="AK34" s="472"/>
      <c r="AL34" s="472"/>
      <c r="AM34" s="472"/>
      <c r="AN34" s="472"/>
      <c r="AO34" s="472"/>
      <c r="AP34" s="472"/>
      <c r="AQ34" s="472"/>
      <c r="AR34" s="472"/>
      <c r="AS34" s="472"/>
      <c r="AT34" s="472"/>
      <c r="AU34" s="472"/>
      <c r="AV34" s="472"/>
      <c r="AW34" s="472"/>
      <c r="AX34" s="472"/>
      <c r="AY34" s="472"/>
      <c r="AZ34" s="472"/>
      <c r="BA34" s="267"/>
      <c r="BB34" s="472"/>
      <c r="BC34" s="267"/>
      <c r="BD34" s="267"/>
      <c r="BE34" s="472"/>
      <c r="BF34" s="267"/>
      <c r="BG34" s="472"/>
      <c r="BH34" s="472"/>
      <c r="BI34" s="472"/>
      <c r="BJ34" s="472"/>
      <c r="BK34" s="472"/>
      <c r="BL34" s="472"/>
      <c r="BM34" s="472"/>
      <c r="BN34" s="472"/>
      <c r="BO34" s="619"/>
      <c r="BQ34" s="461"/>
      <c r="BR34" s="468"/>
      <c r="BS34" s="468"/>
      <c r="BT34" s="469"/>
      <c r="BU34" s="475"/>
      <c r="BV34" s="60"/>
      <c r="BW34" s="60"/>
      <c r="BX34" s="60"/>
      <c r="BY34" s="60"/>
      <c r="BZ34" s="60"/>
      <c r="CA34" s="60"/>
      <c r="CB34" s="60"/>
      <c r="CC34" s="60"/>
      <c r="CD34" s="60"/>
      <c r="CE34" s="60"/>
      <c r="CF34" s="60"/>
      <c r="CG34" s="60"/>
      <c r="CH34" s="60"/>
      <c r="CI34" s="60"/>
      <c r="CJ34" s="60"/>
      <c r="CK34" s="60"/>
      <c r="CL34" s="60"/>
      <c r="CM34" s="60"/>
      <c r="CN34" s="60"/>
      <c r="CO34" s="60"/>
      <c r="CP34" s="60"/>
      <c r="CQ34" s="60"/>
      <c r="CR34" s="60"/>
    </row>
    <row r="35" spans="2:96" ht="32.25" customHeight="1" thickBot="1" x14ac:dyDescent="0.3">
      <c r="B35" s="1777"/>
      <c r="C35" s="519"/>
      <c r="D35" s="1779" t="s">
        <v>59</v>
      </c>
      <c r="E35" s="1779"/>
      <c r="F35" s="1779"/>
      <c r="G35" s="1779"/>
      <c r="H35" s="1779"/>
      <c r="I35" s="1780"/>
      <c r="J35" s="1782" t="s">
        <v>68</v>
      </c>
      <c r="K35" s="1783"/>
      <c r="L35" s="1783"/>
      <c r="M35" s="1783"/>
      <c r="N35" s="1783"/>
      <c r="O35" s="1784"/>
      <c r="P35" s="1788" t="s">
        <v>3</v>
      </c>
      <c r="Q35" s="1779"/>
      <c r="R35" s="1779"/>
      <c r="S35" s="1779"/>
      <c r="T35" s="1779"/>
      <c r="U35" s="1779"/>
      <c r="V35" s="1789"/>
      <c r="W35" s="1793" t="s">
        <v>618</v>
      </c>
      <c r="X35" s="1794"/>
      <c r="Y35" s="1794"/>
      <c r="Z35" s="1794"/>
      <c r="AA35" s="1794"/>
      <c r="AB35" s="1794"/>
      <c r="AC35" s="1795"/>
      <c r="AD35" s="1793" t="s">
        <v>619</v>
      </c>
      <c r="AE35" s="1794"/>
      <c r="AF35" s="1794"/>
      <c r="AG35" s="1794"/>
      <c r="AH35" s="1794"/>
      <c r="AI35" s="1794"/>
      <c r="AJ35" s="1795"/>
      <c r="AK35" s="1793" t="s">
        <v>620</v>
      </c>
      <c r="AL35" s="1794"/>
      <c r="AM35" s="1794"/>
      <c r="AN35" s="1794"/>
      <c r="AO35" s="1794"/>
      <c r="AP35" s="1794"/>
      <c r="AQ35" s="1795"/>
      <c r="AR35" s="1777" t="s">
        <v>621</v>
      </c>
      <c r="AS35" s="1779"/>
      <c r="AT35" s="1779"/>
      <c r="AU35" s="1779"/>
      <c r="AV35" s="1779"/>
      <c r="AW35" s="1779"/>
      <c r="AX35" s="1789"/>
      <c r="AY35" s="1783" t="s">
        <v>622</v>
      </c>
      <c r="AZ35" s="1783"/>
      <c r="BA35" s="1784"/>
      <c r="BB35" s="1782" t="s">
        <v>623</v>
      </c>
      <c r="BC35" s="1783"/>
      <c r="BD35" s="1784"/>
      <c r="BE35" s="1782" t="s">
        <v>624</v>
      </c>
      <c r="BF35" s="1783"/>
      <c r="BG35" s="1783"/>
      <c r="BH35" s="1782" t="s">
        <v>625</v>
      </c>
      <c r="BI35" s="1783"/>
      <c r="BJ35" s="1783"/>
      <c r="BK35" s="1788" t="s">
        <v>626</v>
      </c>
      <c r="BL35" s="1779"/>
      <c r="BM35" s="1779"/>
      <c r="BN35" s="1789"/>
      <c r="BQ35" s="461"/>
      <c r="BR35" s="468"/>
      <c r="BS35" s="468"/>
      <c r="BT35" s="469"/>
      <c r="BU35" s="469"/>
    </row>
    <row r="36" spans="2:96" ht="32.25" customHeight="1" thickBot="1" x14ac:dyDescent="0.3">
      <c r="B36" s="1778"/>
      <c r="C36" s="520"/>
      <c r="D36" s="1667"/>
      <c r="E36" s="1667"/>
      <c r="F36" s="1667"/>
      <c r="G36" s="1667"/>
      <c r="H36" s="1667"/>
      <c r="I36" s="1781"/>
      <c r="J36" s="1785"/>
      <c r="K36" s="1786"/>
      <c r="L36" s="1786"/>
      <c r="M36" s="1786"/>
      <c r="N36" s="1786"/>
      <c r="O36" s="1787"/>
      <c r="P36" s="1790"/>
      <c r="Q36" s="1791"/>
      <c r="R36" s="1791"/>
      <c r="S36" s="1791"/>
      <c r="T36" s="1791"/>
      <c r="U36" s="1791"/>
      <c r="V36" s="1792"/>
      <c r="W36" s="521" t="s">
        <v>269</v>
      </c>
      <c r="X36" s="522" t="s">
        <v>627</v>
      </c>
      <c r="Y36" s="522" t="s">
        <v>628</v>
      </c>
      <c r="Z36" s="522" t="s">
        <v>629</v>
      </c>
      <c r="AA36" s="522" t="s">
        <v>630</v>
      </c>
      <c r="AB36" s="522" t="s">
        <v>631</v>
      </c>
      <c r="AC36" s="523" t="s">
        <v>22</v>
      </c>
      <c r="AD36" s="521" t="s">
        <v>269</v>
      </c>
      <c r="AE36" s="522" t="s">
        <v>627</v>
      </c>
      <c r="AF36" s="522" t="s">
        <v>628</v>
      </c>
      <c r="AG36" s="522" t="s">
        <v>629</v>
      </c>
      <c r="AH36" s="522" t="s">
        <v>630</v>
      </c>
      <c r="AI36" s="522" t="s">
        <v>631</v>
      </c>
      <c r="AJ36" s="523" t="s">
        <v>22</v>
      </c>
      <c r="AK36" s="521" t="s">
        <v>269</v>
      </c>
      <c r="AL36" s="522" t="s">
        <v>627</v>
      </c>
      <c r="AM36" s="522" t="s">
        <v>628</v>
      </c>
      <c r="AN36" s="522" t="s">
        <v>629</v>
      </c>
      <c r="AO36" s="522" t="s">
        <v>630</v>
      </c>
      <c r="AP36" s="522" t="s">
        <v>631</v>
      </c>
      <c r="AQ36" s="523" t="s">
        <v>22</v>
      </c>
      <c r="AR36" s="524" t="s">
        <v>269</v>
      </c>
      <c r="AS36" s="525" t="s">
        <v>627</v>
      </c>
      <c r="AT36" s="525" t="s">
        <v>628</v>
      </c>
      <c r="AU36" s="525" t="s">
        <v>629</v>
      </c>
      <c r="AV36" s="525" t="s">
        <v>630</v>
      </c>
      <c r="AW36" s="525" t="s">
        <v>631</v>
      </c>
      <c r="AX36" s="526" t="s">
        <v>22</v>
      </c>
      <c r="AY36" s="1786"/>
      <c r="AZ36" s="1786"/>
      <c r="BA36" s="1787"/>
      <c r="BB36" s="1785"/>
      <c r="BC36" s="1786"/>
      <c r="BD36" s="1787"/>
      <c r="BE36" s="1785"/>
      <c r="BF36" s="1786"/>
      <c r="BG36" s="1786"/>
      <c r="BH36" s="1785"/>
      <c r="BI36" s="1786"/>
      <c r="BJ36" s="1786"/>
      <c r="BK36" s="1796"/>
      <c r="BL36" s="1667"/>
      <c r="BM36" s="1667"/>
      <c r="BN36" s="1797"/>
      <c r="BQ36" s="461"/>
      <c r="BR36" s="468"/>
      <c r="BS36" s="468"/>
      <c r="BT36" s="469"/>
      <c r="BU36" s="469"/>
    </row>
    <row r="37" spans="2:96" ht="21" customHeight="1" thickBot="1" x14ac:dyDescent="0.3">
      <c r="B37" s="1798" t="s">
        <v>632</v>
      </c>
      <c r="C37" s="527"/>
      <c r="D37" s="1801" t="s">
        <v>640</v>
      </c>
      <c r="E37" s="1801"/>
      <c r="F37" s="1801"/>
      <c r="G37" s="1801"/>
      <c r="H37" s="1801"/>
      <c r="I37" s="1802"/>
      <c r="J37" s="1803"/>
      <c r="K37" s="1801"/>
      <c r="L37" s="1802"/>
      <c r="M37" s="1803"/>
      <c r="N37" s="1801"/>
      <c r="O37" s="1802"/>
      <c r="P37" s="1804"/>
      <c r="Q37" s="1805"/>
      <c r="R37" s="1805"/>
      <c r="S37" s="1805"/>
      <c r="T37" s="1805"/>
      <c r="U37" s="1805"/>
      <c r="V37" s="1806"/>
      <c r="W37" s="528">
        <v>4</v>
      </c>
      <c r="X37" s="529">
        <v>4</v>
      </c>
      <c r="Y37" s="529">
        <v>4</v>
      </c>
      <c r="Z37" s="529">
        <v>4</v>
      </c>
      <c r="AA37" s="529">
        <v>4</v>
      </c>
      <c r="AB37" s="529"/>
      <c r="AC37" s="530"/>
      <c r="AD37" s="528">
        <v>4</v>
      </c>
      <c r="AE37" s="529">
        <v>4</v>
      </c>
      <c r="AF37" s="529">
        <v>4</v>
      </c>
      <c r="AG37" s="529">
        <v>4</v>
      </c>
      <c r="AH37" s="529">
        <v>4</v>
      </c>
      <c r="AI37" s="529"/>
      <c r="AJ37" s="530"/>
      <c r="AK37" s="528">
        <v>4</v>
      </c>
      <c r="AL37" s="529">
        <v>4</v>
      </c>
      <c r="AM37" s="529">
        <v>4</v>
      </c>
      <c r="AN37" s="529">
        <v>4</v>
      </c>
      <c r="AO37" s="529">
        <v>4</v>
      </c>
      <c r="AP37" s="529"/>
      <c r="AQ37" s="530"/>
      <c r="AR37" s="528">
        <v>4</v>
      </c>
      <c r="AS37" s="529">
        <v>4</v>
      </c>
      <c r="AT37" s="529">
        <v>4</v>
      </c>
      <c r="AU37" s="529">
        <v>4</v>
      </c>
      <c r="AV37" s="529">
        <v>4</v>
      </c>
      <c r="AW37" s="529"/>
      <c r="AX37" s="530"/>
      <c r="AY37" s="1807">
        <f t="shared" ref="AY37:AY56" si="4">SUM(W37:AX37)</f>
        <v>80</v>
      </c>
      <c r="AZ37" s="1807"/>
      <c r="BA37" s="1808"/>
      <c r="BB37" s="1809">
        <f t="shared" ref="BB37:BB57" si="5">AY37/4</f>
        <v>20</v>
      </c>
      <c r="BC37" s="1810"/>
      <c r="BD37" s="1811"/>
      <c r="BE37" s="1812"/>
      <c r="BF37" s="1813"/>
      <c r="BG37" s="1813"/>
      <c r="BH37" s="1812"/>
      <c r="BI37" s="1813"/>
      <c r="BJ37" s="1813"/>
      <c r="BK37" s="1838"/>
      <c r="BL37" s="1839"/>
      <c r="BM37" s="1839"/>
      <c r="BN37" s="1840"/>
      <c r="BQ37" s="461"/>
      <c r="BR37" s="468"/>
      <c r="BS37" s="468"/>
      <c r="BT37" s="469"/>
      <c r="BU37" s="469"/>
    </row>
    <row r="38" spans="2:96" ht="21" customHeight="1" x14ac:dyDescent="0.25">
      <c r="B38" s="1799"/>
      <c r="C38" s="1841" t="s">
        <v>633</v>
      </c>
      <c r="D38" s="1843" t="s">
        <v>641</v>
      </c>
      <c r="E38" s="1843"/>
      <c r="F38" s="1843"/>
      <c r="G38" s="1843"/>
      <c r="H38" s="1843"/>
      <c r="I38" s="1844"/>
      <c r="J38" s="1845"/>
      <c r="K38" s="1843"/>
      <c r="L38" s="1844"/>
      <c r="M38" s="1845"/>
      <c r="N38" s="1843"/>
      <c r="O38" s="1844"/>
      <c r="P38" s="1846"/>
      <c r="Q38" s="1847"/>
      <c r="R38" s="1847"/>
      <c r="S38" s="1847"/>
      <c r="T38" s="1847"/>
      <c r="U38" s="1847"/>
      <c r="V38" s="1848"/>
      <c r="W38" s="531">
        <v>8</v>
      </c>
      <c r="X38" s="532">
        <v>8</v>
      </c>
      <c r="Y38" s="532">
        <v>8</v>
      </c>
      <c r="Z38" s="532">
        <v>8</v>
      </c>
      <c r="AA38" s="532">
        <v>8</v>
      </c>
      <c r="AB38" s="532"/>
      <c r="AC38" s="533"/>
      <c r="AD38" s="531">
        <v>8</v>
      </c>
      <c r="AE38" s="532">
        <v>8</v>
      </c>
      <c r="AF38" s="532">
        <v>8</v>
      </c>
      <c r="AG38" s="532">
        <v>8</v>
      </c>
      <c r="AH38" s="532">
        <v>8</v>
      </c>
      <c r="AI38" s="532"/>
      <c r="AJ38" s="533"/>
      <c r="AK38" s="531">
        <v>8</v>
      </c>
      <c r="AL38" s="532">
        <v>8</v>
      </c>
      <c r="AM38" s="532">
        <v>8</v>
      </c>
      <c r="AN38" s="532">
        <v>8</v>
      </c>
      <c r="AO38" s="532">
        <v>8</v>
      </c>
      <c r="AP38" s="532"/>
      <c r="AQ38" s="533"/>
      <c r="AR38" s="531">
        <v>8</v>
      </c>
      <c r="AS38" s="532">
        <v>8</v>
      </c>
      <c r="AT38" s="532">
        <v>8</v>
      </c>
      <c r="AU38" s="532">
        <v>8</v>
      </c>
      <c r="AV38" s="532">
        <v>8</v>
      </c>
      <c r="AW38" s="532"/>
      <c r="AX38" s="533"/>
      <c r="AY38" s="1849">
        <f t="shared" si="4"/>
        <v>160</v>
      </c>
      <c r="AZ38" s="1849"/>
      <c r="BA38" s="1850"/>
      <c r="BB38" s="1851">
        <f t="shared" si="5"/>
        <v>40</v>
      </c>
      <c r="BC38" s="1852"/>
      <c r="BD38" s="1853"/>
      <c r="BE38" s="1854"/>
      <c r="BF38" s="1855"/>
      <c r="BG38" s="1856"/>
      <c r="BH38" s="1854"/>
      <c r="BI38" s="1855"/>
      <c r="BJ38" s="1856"/>
      <c r="BK38" s="1857"/>
      <c r="BL38" s="1858"/>
      <c r="BM38" s="1858"/>
      <c r="BN38" s="1859"/>
      <c r="BO38" s="534"/>
    </row>
    <row r="39" spans="2:96" ht="21" customHeight="1" x14ac:dyDescent="0.25">
      <c r="B39" s="1799"/>
      <c r="C39" s="1842"/>
      <c r="D39" s="1860" t="s">
        <v>641</v>
      </c>
      <c r="E39" s="1860"/>
      <c r="F39" s="1860"/>
      <c r="G39" s="1860"/>
      <c r="H39" s="1860"/>
      <c r="I39" s="1861"/>
      <c r="J39" s="1862"/>
      <c r="K39" s="1860"/>
      <c r="L39" s="1861"/>
      <c r="M39" s="1862"/>
      <c r="N39" s="1860"/>
      <c r="O39" s="1861"/>
      <c r="P39" s="1825"/>
      <c r="Q39" s="1826"/>
      <c r="R39" s="1826"/>
      <c r="S39" s="1826"/>
      <c r="T39" s="1826"/>
      <c r="U39" s="1826"/>
      <c r="V39" s="1827"/>
      <c r="W39" s="535"/>
      <c r="X39" s="536"/>
      <c r="Y39" s="536"/>
      <c r="Z39" s="536"/>
      <c r="AA39" s="536"/>
      <c r="AB39" s="536"/>
      <c r="AC39" s="537"/>
      <c r="AD39" s="535"/>
      <c r="AE39" s="536"/>
      <c r="AF39" s="536"/>
      <c r="AG39" s="536"/>
      <c r="AH39" s="536"/>
      <c r="AI39" s="536"/>
      <c r="AJ39" s="537"/>
      <c r="AK39" s="535"/>
      <c r="AL39" s="536"/>
      <c r="AM39" s="536"/>
      <c r="AN39" s="536"/>
      <c r="AO39" s="536"/>
      <c r="AP39" s="536"/>
      <c r="AQ39" s="537"/>
      <c r="AR39" s="535"/>
      <c r="AS39" s="536"/>
      <c r="AT39" s="536"/>
      <c r="AU39" s="536"/>
      <c r="AV39" s="536"/>
      <c r="AW39" s="536"/>
      <c r="AX39" s="537"/>
      <c r="AY39" s="1814">
        <f t="shared" si="4"/>
        <v>0</v>
      </c>
      <c r="AZ39" s="1814"/>
      <c r="BA39" s="1815"/>
      <c r="BB39" s="1816">
        <f t="shared" si="5"/>
        <v>0</v>
      </c>
      <c r="BC39" s="1817"/>
      <c r="BD39" s="1818"/>
      <c r="BE39" s="1819"/>
      <c r="BF39" s="1820"/>
      <c r="BG39" s="1821"/>
      <c r="BH39" s="1819"/>
      <c r="BI39" s="1820"/>
      <c r="BJ39" s="1821"/>
      <c r="BK39" s="1672"/>
      <c r="BL39" s="1673"/>
      <c r="BM39" s="1673"/>
      <c r="BN39" s="1863"/>
      <c r="BO39" s="534"/>
    </row>
    <row r="40" spans="2:96" ht="21" customHeight="1" x14ac:dyDescent="0.25">
      <c r="B40" s="1799"/>
      <c r="C40" s="1842"/>
      <c r="D40" s="1860"/>
      <c r="E40" s="1860"/>
      <c r="F40" s="1860"/>
      <c r="G40" s="1860"/>
      <c r="H40" s="1860"/>
      <c r="I40" s="1861"/>
      <c r="J40" s="1862"/>
      <c r="K40" s="1860"/>
      <c r="L40" s="1861"/>
      <c r="M40" s="1862"/>
      <c r="N40" s="1860"/>
      <c r="O40" s="1861"/>
      <c r="P40" s="1825"/>
      <c r="Q40" s="1826"/>
      <c r="R40" s="1826"/>
      <c r="S40" s="1826"/>
      <c r="T40" s="1826"/>
      <c r="U40" s="1826"/>
      <c r="V40" s="1827"/>
      <c r="W40" s="535"/>
      <c r="X40" s="536"/>
      <c r="Y40" s="536"/>
      <c r="Z40" s="536"/>
      <c r="AA40" s="536"/>
      <c r="AB40" s="536"/>
      <c r="AC40" s="537"/>
      <c r="AD40" s="535"/>
      <c r="AE40" s="536"/>
      <c r="AF40" s="536"/>
      <c r="AG40" s="536"/>
      <c r="AH40" s="536"/>
      <c r="AI40" s="536"/>
      <c r="AJ40" s="537"/>
      <c r="AK40" s="535"/>
      <c r="AL40" s="536"/>
      <c r="AM40" s="536"/>
      <c r="AN40" s="536"/>
      <c r="AO40" s="536"/>
      <c r="AP40" s="536"/>
      <c r="AQ40" s="537"/>
      <c r="AR40" s="535"/>
      <c r="AS40" s="536"/>
      <c r="AT40" s="536"/>
      <c r="AU40" s="536"/>
      <c r="AV40" s="536"/>
      <c r="AW40" s="536"/>
      <c r="AX40" s="537"/>
      <c r="AY40" s="1814">
        <f t="shared" si="4"/>
        <v>0</v>
      </c>
      <c r="AZ40" s="1814"/>
      <c r="BA40" s="1815"/>
      <c r="BB40" s="1816">
        <f t="shared" si="5"/>
        <v>0</v>
      </c>
      <c r="BC40" s="1817"/>
      <c r="BD40" s="1818"/>
      <c r="BE40" s="1819"/>
      <c r="BF40" s="1820"/>
      <c r="BG40" s="1821"/>
      <c r="BH40" s="1819"/>
      <c r="BI40" s="1820"/>
      <c r="BJ40" s="1821"/>
      <c r="BK40" s="1672"/>
      <c r="BL40" s="1673"/>
      <c r="BM40" s="1673"/>
      <c r="BN40" s="1863"/>
      <c r="BO40" s="534"/>
    </row>
    <row r="41" spans="2:96" ht="21" customHeight="1" x14ac:dyDescent="0.25">
      <c r="B41" s="1799"/>
      <c r="C41" s="1842"/>
      <c r="D41" s="1860"/>
      <c r="E41" s="1860"/>
      <c r="F41" s="1860"/>
      <c r="G41" s="1860"/>
      <c r="H41" s="1860"/>
      <c r="I41" s="1861"/>
      <c r="J41" s="1862"/>
      <c r="K41" s="1860"/>
      <c r="L41" s="1861"/>
      <c r="M41" s="1862"/>
      <c r="N41" s="1860"/>
      <c r="O41" s="1861"/>
      <c r="P41" s="1825"/>
      <c r="Q41" s="1826"/>
      <c r="R41" s="1826"/>
      <c r="S41" s="1826"/>
      <c r="T41" s="1826"/>
      <c r="U41" s="1826"/>
      <c r="V41" s="1827"/>
      <c r="W41" s="535"/>
      <c r="X41" s="536"/>
      <c r="Y41" s="536"/>
      <c r="Z41" s="536"/>
      <c r="AA41" s="536"/>
      <c r="AB41" s="536"/>
      <c r="AC41" s="537"/>
      <c r="AD41" s="535"/>
      <c r="AE41" s="536"/>
      <c r="AF41" s="536"/>
      <c r="AG41" s="536"/>
      <c r="AH41" s="536"/>
      <c r="AI41" s="536"/>
      <c r="AJ41" s="537"/>
      <c r="AK41" s="535"/>
      <c r="AL41" s="536"/>
      <c r="AM41" s="536"/>
      <c r="AN41" s="536"/>
      <c r="AO41" s="536"/>
      <c r="AP41" s="536"/>
      <c r="AQ41" s="537"/>
      <c r="AR41" s="535"/>
      <c r="AS41" s="536"/>
      <c r="AT41" s="536"/>
      <c r="AU41" s="536"/>
      <c r="AV41" s="536"/>
      <c r="AW41" s="536"/>
      <c r="AX41" s="537"/>
      <c r="AY41" s="1814">
        <f t="shared" si="4"/>
        <v>0</v>
      </c>
      <c r="AZ41" s="1814"/>
      <c r="BA41" s="1815"/>
      <c r="BB41" s="1816">
        <f t="shared" si="5"/>
        <v>0</v>
      </c>
      <c r="BC41" s="1817"/>
      <c r="BD41" s="1818"/>
      <c r="BE41" s="1819"/>
      <c r="BF41" s="1820"/>
      <c r="BG41" s="1821"/>
      <c r="BH41" s="1819"/>
      <c r="BI41" s="1820"/>
      <c r="BJ41" s="1821"/>
      <c r="BK41" s="1672"/>
      <c r="BL41" s="1673"/>
      <c r="BM41" s="1673"/>
      <c r="BN41" s="1863"/>
      <c r="BO41" s="534"/>
      <c r="CC41" s="319"/>
      <c r="CD41" s="311"/>
      <c r="CE41" s="311"/>
      <c r="CF41" s="311"/>
      <c r="CG41" s="311"/>
      <c r="CH41" s="311"/>
      <c r="CI41" s="311"/>
      <c r="CJ41" s="311"/>
      <c r="CK41" s="311"/>
      <c r="CL41" s="311"/>
      <c r="CM41" s="311"/>
      <c r="CN41" s="311"/>
      <c r="CO41" s="311"/>
      <c r="CP41" s="311"/>
      <c r="CQ41" s="311"/>
      <c r="CR41" s="311"/>
    </row>
    <row r="42" spans="2:96" ht="21" customHeight="1" thickBot="1" x14ac:dyDescent="0.3">
      <c r="B42" s="1799"/>
      <c r="C42" s="1842"/>
      <c r="D42" s="1822"/>
      <c r="E42" s="1822"/>
      <c r="F42" s="1822"/>
      <c r="G42" s="1822"/>
      <c r="H42" s="1822"/>
      <c r="I42" s="1823"/>
      <c r="J42" s="1824"/>
      <c r="K42" s="1822"/>
      <c r="L42" s="1823"/>
      <c r="M42" s="1824"/>
      <c r="N42" s="1822"/>
      <c r="O42" s="1823"/>
      <c r="P42" s="1825"/>
      <c r="Q42" s="1826"/>
      <c r="R42" s="1826"/>
      <c r="S42" s="1826"/>
      <c r="T42" s="1826"/>
      <c r="U42" s="1826"/>
      <c r="V42" s="1827"/>
      <c r="W42" s="538"/>
      <c r="X42" s="539"/>
      <c r="Y42" s="539"/>
      <c r="Z42" s="539"/>
      <c r="AA42" s="539"/>
      <c r="AB42" s="539"/>
      <c r="AC42" s="540"/>
      <c r="AD42" s="538"/>
      <c r="AE42" s="539"/>
      <c r="AF42" s="539"/>
      <c r="AG42" s="539"/>
      <c r="AH42" s="539"/>
      <c r="AI42" s="539"/>
      <c r="AJ42" s="540"/>
      <c r="AK42" s="538"/>
      <c r="AL42" s="539"/>
      <c r="AM42" s="539"/>
      <c r="AN42" s="539"/>
      <c r="AO42" s="539"/>
      <c r="AP42" s="539"/>
      <c r="AQ42" s="540"/>
      <c r="AR42" s="538"/>
      <c r="AS42" s="539"/>
      <c r="AT42" s="539"/>
      <c r="AU42" s="539"/>
      <c r="AV42" s="539"/>
      <c r="AW42" s="539"/>
      <c r="AX42" s="540"/>
      <c r="AY42" s="1828">
        <f t="shared" si="4"/>
        <v>0</v>
      </c>
      <c r="AZ42" s="1828"/>
      <c r="BA42" s="1829"/>
      <c r="BB42" s="1830">
        <f t="shared" si="5"/>
        <v>0</v>
      </c>
      <c r="BC42" s="1831"/>
      <c r="BD42" s="1832"/>
      <c r="BE42" s="1833"/>
      <c r="BF42" s="1834"/>
      <c r="BG42" s="1835"/>
      <c r="BH42" s="1833"/>
      <c r="BI42" s="1834"/>
      <c r="BJ42" s="1835"/>
      <c r="BK42" s="1690"/>
      <c r="BL42" s="1691"/>
      <c r="BM42" s="1691"/>
      <c r="BN42" s="1864"/>
      <c r="BO42" s="534"/>
      <c r="CC42" s="311"/>
      <c r="CD42" s="311"/>
      <c r="CE42" s="1576"/>
      <c r="CF42" s="1576"/>
      <c r="CG42" s="1576"/>
      <c r="CH42" s="1576"/>
      <c r="CI42" s="1576"/>
      <c r="CJ42" s="1576"/>
      <c r="CK42" s="1865"/>
      <c r="CL42" s="1865"/>
      <c r="CM42" s="1865"/>
      <c r="CN42" s="1865"/>
      <c r="CO42" s="1865"/>
      <c r="CP42" s="469"/>
      <c r="CQ42" s="469"/>
      <c r="CR42" s="469"/>
    </row>
    <row r="43" spans="2:96" ht="21" customHeight="1" x14ac:dyDescent="0.25">
      <c r="B43" s="1799"/>
      <c r="C43" s="1866" t="s">
        <v>561</v>
      </c>
      <c r="D43" s="1867" t="s">
        <v>642</v>
      </c>
      <c r="E43" s="1868"/>
      <c r="F43" s="1868"/>
      <c r="G43" s="1868"/>
      <c r="H43" s="1868"/>
      <c r="I43" s="1868"/>
      <c r="J43" s="1868"/>
      <c r="K43" s="1868"/>
      <c r="L43" s="1868"/>
      <c r="M43" s="1868"/>
      <c r="N43" s="1868"/>
      <c r="O43" s="1868"/>
      <c r="P43" s="1846"/>
      <c r="Q43" s="1847"/>
      <c r="R43" s="1847"/>
      <c r="S43" s="1847"/>
      <c r="T43" s="1847"/>
      <c r="U43" s="1847"/>
      <c r="V43" s="1848"/>
      <c r="W43" s="531"/>
      <c r="X43" s="532">
        <v>8</v>
      </c>
      <c r="Y43" s="532"/>
      <c r="Z43" s="532">
        <v>8</v>
      </c>
      <c r="AA43" s="532">
        <v>8</v>
      </c>
      <c r="AB43" s="532"/>
      <c r="AC43" s="533"/>
      <c r="AD43" s="531"/>
      <c r="AE43" s="532">
        <v>8</v>
      </c>
      <c r="AF43" s="532"/>
      <c r="AG43" s="532">
        <v>8</v>
      </c>
      <c r="AH43" s="532">
        <v>8</v>
      </c>
      <c r="AI43" s="532"/>
      <c r="AJ43" s="533"/>
      <c r="AK43" s="531"/>
      <c r="AL43" s="532">
        <v>8</v>
      </c>
      <c r="AM43" s="532"/>
      <c r="AN43" s="532">
        <v>8</v>
      </c>
      <c r="AO43" s="532">
        <v>8</v>
      </c>
      <c r="AP43" s="532"/>
      <c r="AQ43" s="533"/>
      <c r="AR43" s="541"/>
      <c r="AS43" s="532">
        <v>8</v>
      </c>
      <c r="AT43" s="532"/>
      <c r="AU43" s="532">
        <v>8</v>
      </c>
      <c r="AV43" s="532">
        <v>8</v>
      </c>
      <c r="AW43" s="532"/>
      <c r="AX43" s="533"/>
      <c r="AY43" s="1850">
        <f t="shared" si="4"/>
        <v>96</v>
      </c>
      <c r="AZ43" s="1869"/>
      <c r="BA43" s="1869"/>
      <c r="BB43" s="1870">
        <f>AY43/4</f>
        <v>24</v>
      </c>
      <c r="BC43" s="1870"/>
      <c r="BD43" s="1870"/>
      <c r="BE43" s="1873">
        <f>ROUNDDOWN(SUM(BB43:BD50)/AY60,1)</f>
        <v>2.5</v>
      </c>
      <c r="BF43" s="1874"/>
      <c r="BG43" s="1875"/>
      <c r="BH43" s="1882">
        <f>ROUNDDOWN(SUM(BB43:BD50)/40,1)</f>
        <v>2</v>
      </c>
      <c r="BI43" s="1883"/>
      <c r="BJ43" s="1884"/>
      <c r="BK43" s="1857"/>
      <c r="BL43" s="1858"/>
      <c r="BM43" s="1858"/>
      <c r="BN43" s="1859"/>
      <c r="BO43" s="534"/>
      <c r="BP43" s="542"/>
      <c r="CC43" s="311"/>
      <c r="CD43" s="311"/>
      <c r="CE43" s="1576"/>
      <c r="CF43" s="1576"/>
      <c r="CG43" s="1576"/>
      <c r="CH43" s="1576"/>
      <c r="CI43" s="1576"/>
      <c r="CJ43" s="1576"/>
      <c r="CK43" s="1865"/>
      <c r="CL43" s="1865"/>
      <c r="CM43" s="1865"/>
      <c r="CN43" s="1865"/>
      <c r="CO43" s="1865"/>
      <c r="CP43" s="469"/>
      <c r="CQ43" s="469"/>
      <c r="CR43" s="469"/>
    </row>
    <row r="44" spans="2:96" ht="21" customHeight="1" x14ac:dyDescent="0.25">
      <c r="B44" s="1799"/>
      <c r="C44" s="1799"/>
      <c r="D44" s="1836" t="s">
        <v>643</v>
      </c>
      <c r="E44" s="1837"/>
      <c r="F44" s="1837"/>
      <c r="G44" s="1837"/>
      <c r="H44" s="1837"/>
      <c r="I44" s="1837"/>
      <c r="J44" s="1837"/>
      <c r="K44" s="1837"/>
      <c r="L44" s="1837"/>
      <c r="M44" s="1837"/>
      <c r="N44" s="1837"/>
      <c r="O44" s="1837"/>
      <c r="P44" s="1825"/>
      <c r="Q44" s="1826"/>
      <c r="R44" s="1826"/>
      <c r="S44" s="1826"/>
      <c r="T44" s="1826"/>
      <c r="U44" s="1826"/>
      <c r="V44" s="1827"/>
      <c r="W44" s="535">
        <v>4</v>
      </c>
      <c r="X44" s="536"/>
      <c r="Y44" s="536">
        <v>7</v>
      </c>
      <c r="Z44" s="536"/>
      <c r="AA44" s="536"/>
      <c r="AB44" s="536">
        <v>1</v>
      </c>
      <c r="AC44" s="537">
        <v>4</v>
      </c>
      <c r="AD44" s="535">
        <v>4</v>
      </c>
      <c r="AE44" s="536"/>
      <c r="AF44" s="536">
        <v>7</v>
      </c>
      <c r="AG44" s="536"/>
      <c r="AH44" s="536"/>
      <c r="AI44" s="536">
        <v>1</v>
      </c>
      <c r="AJ44" s="537">
        <v>4</v>
      </c>
      <c r="AK44" s="535">
        <v>4</v>
      </c>
      <c r="AL44" s="536"/>
      <c r="AM44" s="536">
        <v>7</v>
      </c>
      <c r="AN44" s="536">
        <v>2</v>
      </c>
      <c r="AO44" s="536"/>
      <c r="AP44" s="536">
        <v>1</v>
      </c>
      <c r="AQ44" s="537">
        <v>4</v>
      </c>
      <c r="AR44" s="543">
        <v>4</v>
      </c>
      <c r="AS44" s="536"/>
      <c r="AT44" s="536"/>
      <c r="AU44" s="536"/>
      <c r="AV44" s="536"/>
      <c r="AW44" s="536"/>
      <c r="AX44" s="537">
        <v>7</v>
      </c>
      <c r="AY44" s="1815">
        <f t="shared" si="4"/>
        <v>61</v>
      </c>
      <c r="AZ44" s="1871"/>
      <c r="BA44" s="1871"/>
      <c r="BB44" s="1872">
        <f>AY44/4</f>
        <v>15.25</v>
      </c>
      <c r="BC44" s="1872"/>
      <c r="BD44" s="1872"/>
      <c r="BE44" s="1876"/>
      <c r="BF44" s="1877"/>
      <c r="BG44" s="1878"/>
      <c r="BH44" s="1885"/>
      <c r="BI44" s="1886"/>
      <c r="BJ44" s="1887"/>
      <c r="BK44" s="1672"/>
      <c r="BL44" s="1673"/>
      <c r="BM44" s="1673"/>
      <c r="BN44" s="1863"/>
      <c r="BO44" s="534"/>
      <c r="CC44" s="311"/>
      <c r="CD44" s="311"/>
      <c r="CE44" s="1576"/>
      <c r="CF44" s="1576"/>
      <c r="CG44" s="1576"/>
      <c r="CH44" s="1576"/>
      <c r="CI44" s="1576"/>
      <c r="CJ44" s="1576"/>
      <c r="CK44" s="1865"/>
      <c r="CL44" s="1865"/>
      <c r="CM44" s="1865"/>
      <c r="CN44" s="1865"/>
      <c r="CO44" s="1865"/>
      <c r="CP44" s="469"/>
      <c r="CQ44" s="469"/>
      <c r="CR44" s="469"/>
    </row>
    <row r="45" spans="2:96" ht="21" customHeight="1" x14ac:dyDescent="0.25">
      <c r="B45" s="1799"/>
      <c r="C45" s="1799"/>
      <c r="D45" s="1836" t="s">
        <v>644</v>
      </c>
      <c r="E45" s="1837"/>
      <c r="F45" s="1837"/>
      <c r="G45" s="1837"/>
      <c r="H45" s="1837"/>
      <c r="I45" s="1837"/>
      <c r="J45" s="1837"/>
      <c r="K45" s="1837"/>
      <c r="L45" s="1837"/>
      <c r="M45" s="1837"/>
      <c r="N45" s="1837"/>
      <c r="O45" s="1837"/>
      <c r="P45" s="1825"/>
      <c r="Q45" s="1826"/>
      <c r="R45" s="1826"/>
      <c r="S45" s="1826"/>
      <c r="T45" s="1826"/>
      <c r="U45" s="1826"/>
      <c r="V45" s="1827"/>
      <c r="W45" s="535">
        <v>4</v>
      </c>
      <c r="X45" s="536"/>
      <c r="Y45" s="536">
        <v>7</v>
      </c>
      <c r="Z45" s="536"/>
      <c r="AA45" s="536"/>
      <c r="AB45" s="536">
        <v>1</v>
      </c>
      <c r="AC45" s="537">
        <v>4</v>
      </c>
      <c r="AD45" s="535">
        <v>4</v>
      </c>
      <c r="AE45" s="536"/>
      <c r="AF45" s="536">
        <v>7</v>
      </c>
      <c r="AG45" s="536"/>
      <c r="AH45" s="536"/>
      <c r="AI45" s="536">
        <v>1</v>
      </c>
      <c r="AJ45" s="537">
        <v>4</v>
      </c>
      <c r="AK45" s="535">
        <v>4</v>
      </c>
      <c r="AL45" s="536"/>
      <c r="AM45" s="536">
        <v>7</v>
      </c>
      <c r="AN45" s="536">
        <v>2</v>
      </c>
      <c r="AO45" s="536"/>
      <c r="AP45" s="536">
        <v>1</v>
      </c>
      <c r="AQ45" s="537">
        <v>4</v>
      </c>
      <c r="AR45" s="543">
        <v>4</v>
      </c>
      <c r="AS45" s="536"/>
      <c r="AT45" s="536"/>
      <c r="AU45" s="536"/>
      <c r="AV45" s="536"/>
      <c r="AW45" s="536"/>
      <c r="AX45" s="537">
        <v>7</v>
      </c>
      <c r="AY45" s="1815">
        <f t="shared" si="4"/>
        <v>61</v>
      </c>
      <c r="AZ45" s="1871"/>
      <c r="BA45" s="1871"/>
      <c r="BB45" s="1872">
        <f t="shared" si="5"/>
        <v>15.25</v>
      </c>
      <c r="BC45" s="1872"/>
      <c r="BD45" s="1872"/>
      <c r="BE45" s="1876"/>
      <c r="BF45" s="1877"/>
      <c r="BG45" s="1878"/>
      <c r="BH45" s="1885"/>
      <c r="BI45" s="1886"/>
      <c r="BJ45" s="1887"/>
      <c r="BK45" s="1672"/>
      <c r="BL45" s="1673"/>
      <c r="BM45" s="1673"/>
      <c r="BN45" s="1863"/>
      <c r="BO45" s="534"/>
      <c r="CC45" s="323"/>
      <c r="CD45" s="311"/>
      <c r="CE45" s="1576"/>
      <c r="CF45" s="1576"/>
      <c r="CG45" s="1576"/>
      <c r="CH45" s="1576"/>
      <c r="CI45" s="1576"/>
      <c r="CJ45" s="1576"/>
      <c r="CK45" s="1865"/>
      <c r="CL45" s="1865"/>
      <c r="CM45" s="1865"/>
      <c r="CN45" s="1865"/>
      <c r="CO45" s="1865"/>
      <c r="CP45" s="469"/>
      <c r="CQ45" s="469"/>
      <c r="CR45" s="469"/>
    </row>
    <row r="46" spans="2:96" ht="21" customHeight="1" x14ac:dyDescent="0.25">
      <c r="B46" s="1799"/>
      <c r="C46" s="1799"/>
      <c r="D46" s="1836" t="s">
        <v>645</v>
      </c>
      <c r="E46" s="1837"/>
      <c r="F46" s="1837"/>
      <c r="G46" s="1837"/>
      <c r="H46" s="1837"/>
      <c r="I46" s="1837"/>
      <c r="J46" s="1837"/>
      <c r="K46" s="1837"/>
      <c r="L46" s="1837"/>
      <c r="M46" s="1837"/>
      <c r="N46" s="1837"/>
      <c r="O46" s="1837"/>
      <c r="P46" s="1825"/>
      <c r="Q46" s="1826"/>
      <c r="R46" s="1826"/>
      <c r="S46" s="1826"/>
      <c r="T46" s="1826"/>
      <c r="U46" s="1826"/>
      <c r="V46" s="1827"/>
      <c r="W46" s="535"/>
      <c r="X46" s="536"/>
      <c r="Y46" s="536"/>
      <c r="Z46" s="536"/>
      <c r="AA46" s="536">
        <v>7</v>
      </c>
      <c r="AB46" s="536"/>
      <c r="AC46" s="537"/>
      <c r="AD46" s="535">
        <v>1</v>
      </c>
      <c r="AE46" s="536">
        <v>4</v>
      </c>
      <c r="AF46" s="536">
        <v>4</v>
      </c>
      <c r="AG46" s="536"/>
      <c r="AH46" s="536">
        <v>7</v>
      </c>
      <c r="AI46" s="536"/>
      <c r="AJ46" s="537"/>
      <c r="AK46" s="535">
        <v>1</v>
      </c>
      <c r="AL46" s="536">
        <v>4</v>
      </c>
      <c r="AM46" s="536">
        <v>4</v>
      </c>
      <c r="AN46" s="536"/>
      <c r="AO46" s="536">
        <v>7</v>
      </c>
      <c r="AP46" s="536">
        <v>2</v>
      </c>
      <c r="AQ46" s="537"/>
      <c r="AR46" s="543">
        <v>1</v>
      </c>
      <c r="AS46" s="536">
        <v>4</v>
      </c>
      <c r="AT46" s="536"/>
      <c r="AU46" s="536"/>
      <c r="AV46" s="536">
        <v>7</v>
      </c>
      <c r="AW46" s="536"/>
      <c r="AX46" s="537">
        <v>4</v>
      </c>
      <c r="AY46" s="1815">
        <f t="shared" si="4"/>
        <v>57</v>
      </c>
      <c r="AZ46" s="1871"/>
      <c r="BA46" s="1871"/>
      <c r="BB46" s="1872">
        <f t="shared" si="5"/>
        <v>14.25</v>
      </c>
      <c r="BC46" s="1872"/>
      <c r="BD46" s="1872"/>
      <c r="BE46" s="1876"/>
      <c r="BF46" s="1877"/>
      <c r="BG46" s="1878"/>
      <c r="BH46" s="1885"/>
      <c r="BI46" s="1886"/>
      <c r="BJ46" s="1887"/>
      <c r="BK46" s="1690"/>
      <c r="BL46" s="1691"/>
      <c r="BM46" s="1691"/>
      <c r="BN46" s="1864"/>
      <c r="BO46" s="534"/>
    </row>
    <row r="47" spans="2:96" ht="21" customHeight="1" x14ac:dyDescent="0.25">
      <c r="B47" s="1799"/>
      <c r="C47" s="1799"/>
      <c r="D47" s="1836" t="s">
        <v>646</v>
      </c>
      <c r="E47" s="1837"/>
      <c r="F47" s="1837"/>
      <c r="G47" s="1837"/>
      <c r="H47" s="1837"/>
      <c r="I47" s="1837"/>
      <c r="J47" s="1837"/>
      <c r="K47" s="1837"/>
      <c r="L47" s="1837"/>
      <c r="M47" s="1837"/>
      <c r="N47" s="1837"/>
      <c r="O47" s="1837"/>
      <c r="P47" s="1825"/>
      <c r="Q47" s="1826"/>
      <c r="R47" s="1826"/>
      <c r="S47" s="1826"/>
      <c r="T47" s="1826"/>
      <c r="U47" s="1826"/>
      <c r="V47" s="1827"/>
      <c r="W47" s="535"/>
      <c r="X47" s="536"/>
      <c r="Y47" s="536"/>
      <c r="Z47" s="536"/>
      <c r="AA47" s="536">
        <v>7</v>
      </c>
      <c r="AB47" s="536"/>
      <c r="AC47" s="537"/>
      <c r="AD47" s="535">
        <v>1</v>
      </c>
      <c r="AE47" s="536">
        <v>4</v>
      </c>
      <c r="AF47" s="536">
        <v>4</v>
      </c>
      <c r="AG47" s="536"/>
      <c r="AH47" s="536">
        <v>7</v>
      </c>
      <c r="AI47" s="536"/>
      <c r="AJ47" s="537"/>
      <c r="AK47" s="535">
        <v>1</v>
      </c>
      <c r="AL47" s="536">
        <v>4</v>
      </c>
      <c r="AM47" s="536">
        <v>4</v>
      </c>
      <c r="AN47" s="536"/>
      <c r="AO47" s="536">
        <v>7</v>
      </c>
      <c r="AP47" s="536">
        <v>2</v>
      </c>
      <c r="AQ47" s="537"/>
      <c r="AR47" s="543">
        <v>1</v>
      </c>
      <c r="AS47" s="536">
        <v>4</v>
      </c>
      <c r="AT47" s="536"/>
      <c r="AU47" s="536"/>
      <c r="AV47" s="536">
        <v>7</v>
      </c>
      <c r="AW47" s="536"/>
      <c r="AX47" s="537">
        <v>4</v>
      </c>
      <c r="AY47" s="1815">
        <f t="shared" si="4"/>
        <v>57</v>
      </c>
      <c r="AZ47" s="1871"/>
      <c r="BA47" s="1871"/>
      <c r="BB47" s="1872">
        <f t="shared" si="5"/>
        <v>14.25</v>
      </c>
      <c r="BC47" s="1872"/>
      <c r="BD47" s="1872"/>
      <c r="BE47" s="1876"/>
      <c r="BF47" s="1877"/>
      <c r="BG47" s="1878"/>
      <c r="BH47" s="1885"/>
      <c r="BI47" s="1886"/>
      <c r="BJ47" s="1887"/>
      <c r="BK47" s="1672"/>
      <c r="BL47" s="1673"/>
      <c r="BM47" s="1673"/>
      <c r="BN47" s="1863"/>
      <c r="BO47" s="534"/>
    </row>
    <row r="48" spans="2:96" ht="21" customHeight="1" x14ac:dyDescent="0.25">
      <c r="B48" s="1799"/>
      <c r="C48" s="1799"/>
      <c r="D48" s="1836"/>
      <c r="E48" s="1837"/>
      <c r="F48" s="1837"/>
      <c r="G48" s="1837"/>
      <c r="H48" s="1837"/>
      <c r="I48" s="1837"/>
      <c r="J48" s="1837"/>
      <c r="K48" s="1837"/>
      <c r="L48" s="1837"/>
      <c r="M48" s="1837"/>
      <c r="N48" s="1837"/>
      <c r="O48" s="1837"/>
      <c r="P48" s="1825"/>
      <c r="Q48" s="1826"/>
      <c r="R48" s="1826"/>
      <c r="S48" s="1826"/>
      <c r="T48" s="1826"/>
      <c r="U48" s="1826"/>
      <c r="V48" s="1827"/>
      <c r="W48" s="535"/>
      <c r="X48" s="536"/>
      <c r="Y48" s="536"/>
      <c r="Z48" s="536"/>
      <c r="AA48" s="536"/>
      <c r="AB48" s="536"/>
      <c r="AC48" s="537"/>
      <c r="AD48" s="535"/>
      <c r="AE48" s="536"/>
      <c r="AF48" s="536"/>
      <c r="AG48" s="536"/>
      <c r="AH48" s="536"/>
      <c r="AI48" s="536"/>
      <c r="AJ48" s="537"/>
      <c r="AK48" s="535"/>
      <c r="AL48" s="536"/>
      <c r="AM48" s="536"/>
      <c r="AN48" s="536"/>
      <c r="AO48" s="536"/>
      <c r="AP48" s="536"/>
      <c r="AQ48" s="537"/>
      <c r="AR48" s="543"/>
      <c r="AS48" s="536"/>
      <c r="AT48" s="536"/>
      <c r="AU48" s="536"/>
      <c r="AV48" s="536"/>
      <c r="AW48" s="536"/>
      <c r="AX48" s="537"/>
      <c r="AY48" s="1815">
        <f t="shared" si="4"/>
        <v>0</v>
      </c>
      <c r="AZ48" s="1871"/>
      <c r="BA48" s="1871"/>
      <c r="BB48" s="1872">
        <f t="shared" si="5"/>
        <v>0</v>
      </c>
      <c r="BC48" s="1872"/>
      <c r="BD48" s="1872"/>
      <c r="BE48" s="1876"/>
      <c r="BF48" s="1877"/>
      <c r="BG48" s="1878"/>
      <c r="BH48" s="1885"/>
      <c r="BI48" s="1886"/>
      <c r="BJ48" s="1887"/>
      <c r="BK48" s="1672"/>
      <c r="BL48" s="1673"/>
      <c r="BM48" s="1673"/>
      <c r="BN48" s="1863"/>
      <c r="BO48" s="534"/>
    </row>
    <row r="49" spans="2:85" ht="21" customHeight="1" x14ac:dyDescent="0.25">
      <c r="B49" s="1799"/>
      <c r="C49" s="1799"/>
      <c r="D49" s="1836"/>
      <c r="E49" s="1837"/>
      <c r="F49" s="1837"/>
      <c r="G49" s="1837"/>
      <c r="H49" s="1837"/>
      <c r="I49" s="1837"/>
      <c r="J49" s="1837"/>
      <c r="K49" s="1837"/>
      <c r="L49" s="1837"/>
      <c r="M49" s="1837"/>
      <c r="N49" s="1837"/>
      <c r="O49" s="1837"/>
      <c r="P49" s="1825"/>
      <c r="Q49" s="1826"/>
      <c r="R49" s="1826"/>
      <c r="S49" s="1826"/>
      <c r="T49" s="1826"/>
      <c r="U49" s="1826"/>
      <c r="V49" s="1827"/>
      <c r="W49" s="535"/>
      <c r="X49" s="536"/>
      <c r="Y49" s="536"/>
      <c r="Z49" s="536"/>
      <c r="AA49" s="536"/>
      <c r="AB49" s="536"/>
      <c r="AC49" s="537"/>
      <c r="AD49" s="535"/>
      <c r="AE49" s="536"/>
      <c r="AF49" s="536"/>
      <c r="AG49" s="536"/>
      <c r="AH49" s="536"/>
      <c r="AI49" s="536"/>
      <c r="AJ49" s="537"/>
      <c r="AK49" s="535"/>
      <c r="AL49" s="536"/>
      <c r="AM49" s="536"/>
      <c r="AN49" s="536"/>
      <c r="AO49" s="536"/>
      <c r="AP49" s="536"/>
      <c r="AQ49" s="537"/>
      <c r="AR49" s="543"/>
      <c r="AS49" s="536"/>
      <c r="AT49" s="536"/>
      <c r="AU49" s="536"/>
      <c r="AV49" s="536"/>
      <c r="AW49" s="536"/>
      <c r="AX49" s="537"/>
      <c r="AY49" s="1815">
        <f t="shared" si="4"/>
        <v>0</v>
      </c>
      <c r="AZ49" s="1871"/>
      <c r="BA49" s="1871"/>
      <c r="BB49" s="1872">
        <f t="shared" si="5"/>
        <v>0</v>
      </c>
      <c r="BC49" s="1872"/>
      <c r="BD49" s="1872"/>
      <c r="BE49" s="1876"/>
      <c r="BF49" s="1877"/>
      <c r="BG49" s="1878"/>
      <c r="BH49" s="1885"/>
      <c r="BI49" s="1886"/>
      <c r="BJ49" s="1887"/>
      <c r="BK49" s="1672"/>
      <c r="BL49" s="1673"/>
      <c r="BM49" s="1673"/>
      <c r="BN49" s="1863"/>
      <c r="BO49" s="534"/>
    </row>
    <row r="50" spans="2:85" ht="21" customHeight="1" thickBot="1" x14ac:dyDescent="0.3">
      <c r="B50" s="1799"/>
      <c r="C50" s="1799"/>
      <c r="D50" s="1905"/>
      <c r="E50" s="1906"/>
      <c r="F50" s="1906"/>
      <c r="G50" s="1906"/>
      <c r="H50" s="1906"/>
      <c r="I50" s="1906"/>
      <c r="J50" s="1906"/>
      <c r="K50" s="1906"/>
      <c r="L50" s="1906"/>
      <c r="M50" s="1906"/>
      <c r="N50" s="1906"/>
      <c r="O50" s="1906"/>
      <c r="P50" s="1907"/>
      <c r="Q50" s="1908"/>
      <c r="R50" s="1908"/>
      <c r="S50" s="1908"/>
      <c r="T50" s="1908"/>
      <c r="U50" s="1908"/>
      <c r="V50" s="1909"/>
      <c r="W50" s="544"/>
      <c r="X50" s="545"/>
      <c r="Y50" s="545"/>
      <c r="Z50" s="545"/>
      <c r="AA50" s="545"/>
      <c r="AB50" s="545"/>
      <c r="AC50" s="546"/>
      <c r="AD50" s="544"/>
      <c r="AE50" s="545"/>
      <c r="AF50" s="545"/>
      <c r="AG50" s="545"/>
      <c r="AH50" s="545"/>
      <c r="AI50" s="545"/>
      <c r="AJ50" s="546"/>
      <c r="AK50" s="544"/>
      <c r="AL50" s="545"/>
      <c r="AM50" s="545"/>
      <c r="AN50" s="545"/>
      <c r="AO50" s="545"/>
      <c r="AP50" s="545"/>
      <c r="AQ50" s="546"/>
      <c r="AR50" s="547"/>
      <c r="AS50" s="545"/>
      <c r="AT50" s="545"/>
      <c r="AU50" s="545"/>
      <c r="AV50" s="545"/>
      <c r="AW50" s="545"/>
      <c r="AX50" s="546"/>
      <c r="AY50" s="1910">
        <f t="shared" si="4"/>
        <v>0</v>
      </c>
      <c r="AZ50" s="1911"/>
      <c r="BA50" s="1911"/>
      <c r="BB50" s="1912">
        <f t="shared" si="5"/>
        <v>0</v>
      </c>
      <c r="BC50" s="1912"/>
      <c r="BD50" s="1912"/>
      <c r="BE50" s="1879"/>
      <c r="BF50" s="1880"/>
      <c r="BG50" s="1881"/>
      <c r="BH50" s="1888"/>
      <c r="BI50" s="1889"/>
      <c r="BJ50" s="1890"/>
      <c r="BK50" s="1896"/>
      <c r="BL50" s="1897"/>
      <c r="BM50" s="1897"/>
      <c r="BN50" s="1898"/>
      <c r="BO50" s="534"/>
    </row>
    <row r="51" spans="2:85" ht="21" customHeight="1" x14ac:dyDescent="0.25">
      <c r="B51" s="1799"/>
      <c r="C51" s="1935" t="s">
        <v>562</v>
      </c>
      <c r="D51" s="1844" t="s">
        <v>647</v>
      </c>
      <c r="E51" s="1868"/>
      <c r="F51" s="1868"/>
      <c r="G51" s="1868"/>
      <c r="H51" s="1868"/>
      <c r="I51" s="1868"/>
      <c r="J51" s="1868"/>
      <c r="K51" s="1868"/>
      <c r="L51" s="1868"/>
      <c r="M51" s="1868"/>
      <c r="N51" s="1868"/>
      <c r="O51" s="1868"/>
      <c r="P51" s="1846"/>
      <c r="Q51" s="1847"/>
      <c r="R51" s="1847"/>
      <c r="S51" s="1847"/>
      <c r="T51" s="1847"/>
      <c r="U51" s="1847"/>
      <c r="V51" s="1848"/>
      <c r="W51" s="548"/>
      <c r="X51" s="549">
        <v>7</v>
      </c>
      <c r="Y51" s="549">
        <v>7</v>
      </c>
      <c r="Z51" s="549"/>
      <c r="AA51" s="549">
        <v>7</v>
      </c>
      <c r="AB51" s="549"/>
      <c r="AC51" s="550">
        <v>7</v>
      </c>
      <c r="AD51" s="548"/>
      <c r="AE51" s="549">
        <v>7</v>
      </c>
      <c r="AF51" s="549">
        <v>7</v>
      </c>
      <c r="AG51" s="549"/>
      <c r="AH51" s="549">
        <v>7</v>
      </c>
      <c r="AI51" s="549"/>
      <c r="AJ51" s="550">
        <v>7</v>
      </c>
      <c r="AK51" s="548"/>
      <c r="AL51" s="549">
        <v>7</v>
      </c>
      <c r="AM51" s="549">
        <v>7</v>
      </c>
      <c r="AN51" s="549"/>
      <c r="AO51" s="549">
        <v>7</v>
      </c>
      <c r="AP51" s="549"/>
      <c r="AQ51" s="550">
        <v>7</v>
      </c>
      <c r="AR51" s="548"/>
      <c r="AS51" s="549">
        <v>7</v>
      </c>
      <c r="AT51" s="549">
        <v>7</v>
      </c>
      <c r="AU51" s="549"/>
      <c r="AV51" s="549"/>
      <c r="AW51" s="549"/>
      <c r="AX51" s="550">
        <v>7</v>
      </c>
      <c r="AY51" s="1899">
        <f t="shared" si="4"/>
        <v>105</v>
      </c>
      <c r="AZ51" s="1900"/>
      <c r="BA51" s="1900"/>
      <c r="BB51" s="1901">
        <f t="shared" si="5"/>
        <v>26.25</v>
      </c>
      <c r="BC51" s="1901"/>
      <c r="BD51" s="1901"/>
      <c r="BE51" s="1876">
        <f>ROUNDDOWN(SUM(BB51:BD57)/AY60,1)</f>
        <v>4.2</v>
      </c>
      <c r="BF51" s="1877"/>
      <c r="BG51" s="1878"/>
      <c r="BH51" s="1902">
        <f>ROUNDDOWN(SUM(BB51:BD57)/40,1)</f>
        <v>3.3</v>
      </c>
      <c r="BI51" s="1903"/>
      <c r="BJ51" s="1904"/>
      <c r="BK51" s="1891"/>
      <c r="BL51" s="1892"/>
      <c r="BM51" s="1892"/>
      <c r="BN51" s="1893"/>
      <c r="BO51" s="534"/>
    </row>
    <row r="52" spans="2:85" ht="21" customHeight="1" x14ac:dyDescent="0.25">
      <c r="B52" s="1799"/>
      <c r="C52" s="1936"/>
      <c r="D52" s="1861" t="s">
        <v>648</v>
      </c>
      <c r="E52" s="1837"/>
      <c r="F52" s="1837"/>
      <c r="G52" s="1837"/>
      <c r="H52" s="1837"/>
      <c r="I52" s="1837"/>
      <c r="J52" s="1837"/>
      <c r="K52" s="1837"/>
      <c r="L52" s="1837"/>
      <c r="M52" s="1837"/>
      <c r="N52" s="1837"/>
      <c r="O52" s="1837"/>
      <c r="P52" s="1825"/>
      <c r="Q52" s="1826"/>
      <c r="R52" s="1826"/>
      <c r="S52" s="1826"/>
      <c r="T52" s="1826"/>
      <c r="U52" s="1826"/>
      <c r="V52" s="1827"/>
      <c r="W52" s="535"/>
      <c r="X52" s="536">
        <v>7</v>
      </c>
      <c r="Y52" s="536">
        <v>7</v>
      </c>
      <c r="Z52" s="536"/>
      <c r="AA52" s="536">
        <v>7</v>
      </c>
      <c r="AB52" s="536"/>
      <c r="AC52" s="537">
        <v>7</v>
      </c>
      <c r="AD52" s="535"/>
      <c r="AE52" s="536">
        <v>7</v>
      </c>
      <c r="AF52" s="536">
        <v>7</v>
      </c>
      <c r="AG52" s="536"/>
      <c r="AH52" s="536">
        <v>7</v>
      </c>
      <c r="AI52" s="536"/>
      <c r="AJ52" s="537">
        <v>7</v>
      </c>
      <c r="AK52" s="535"/>
      <c r="AL52" s="536">
        <v>7</v>
      </c>
      <c r="AM52" s="536">
        <v>7</v>
      </c>
      <c r="AN52" s="536"/>
      <c r="AO52" s="536"/>
      <c r="AP52" s="536"/>
      <c r="AQ52" s="537">
        <v>7</v>
      </c>
      <c r="AR52" s="535"/>
      <c r="AS52" s="536"/>
      <c r="AT52" s="536">
        <v>7</v>
      </c>
      <c r="AU52" s="536"/>
      <c r="AV52" s="536"/>
      <c r="AW52" s="536"/>
      <c r="AX52" s="537">
        <v>7</v>
      </c>
      <c r="AY52" s="1815">
        <f t="shared" si="4"/>
        <v>91</v>
      </c>
      <c r="AZ52" s="1871"/>
      <c r="BA52" s="1871"/>
      <c r="BB52" s="1872">
        <f t="shared" si="5"/>
        <v>22.75</v>
      </c>
      <c r="BC52" s="1872"/>
      <c r="BD52" s="1872"/>
      <c r="BE52" s="1876"/>
      <c r="BF52" s="1877"/>
      <c r="BG52" s="1878"/>
      <c r="BH52" s="1902"/>
      <c r="BI52" s="1903"/>
      <c r="BJ52" s="1904"/>
      <c r="BK52" s="1894"/>
      <c r="BL52" s="1894"/>
      <c r="BM52" s="1894"/>
      <c r="BN52" s="1895"/>
      <c r="BO52" s="534"/>
    </row>
    <row r="53" spans="2:85" ht="21" customHeight="1" x14ac:dyDescent="0.25">
      <c r="B53" s="1799"/>
      <c r="C53" s="1936"/>
      <c r="D53" s="1861" t="s">
        <v>649</v>
      </c>
      <c r="E53" s="1837"/>
      <c r="F53" s="1837"/>
      <c r="G53" s="1837"/>
      <c r="H53" s="1837"/>
      <c r="I53" s="1837"/>
      <c r="J53" s="1837"/>
      <c r="K53" s="1837"/>
      <c r="L53" s="1837"/>
      <c r="M53" s="1837"/>
      <c r="N53" s="1837"/>
      <c r="O53" s="1837"/>
      <c r="P53" s="1825"/>
      <c r="Q53" s="1826"/>
      <c r="R53" s="1826"/>
      <c r="S53" s="1826"/>
      <c r="T53" s="1826"/>
      <c r="U53" s="1826"/>
      <c r="V53" s="1827"/>
      <c r="W53" s="535">
        <v>7</v>
      </c>
      <c r="X53" s="536"/>
      <c r="Y53" s="536">
        <v>7</v>
      </c>
      <c r="Z53" s="536">
        <v>7</v>
      </c>
      <c r="AA53" s="536">
        <v>7</v>
      </c>
      <c r="AB53" s="536">
        <v>7</v>
      </c>
      <c r="AC53" s="537"/>
      <c r="AD53" s="535">
        <v>7</v>
      </c>
      <c r="AE53" s="536"/>
      <c r="AF53" s="536">
        <v>7</v>
      </c>
      <c r="AG53" s="536">
        <v>7</v>
      </c>
      <c r="AH53" s="536">
        <v>7</v>
      </c>
      <c r="AI53" s="536">
        <v>7</v>
      </c>
      <c r="AJ53" s="537"/>
      <c r="AK53" s="535">
        <v>7</v>
      </c>
      <c r="AL53" s="536"/>
      <c r="AM53" s="536">
        <v>7</v>
      </c>
      <c r="AN53" s="536">
        <v>7</v>
      </c>
      <c r="AO53" s="536"/>
      <c r="AP53" s="536">
        <v>7</v>
      </c>
      <c r="AQ53" s="537"/>
      <c r="AR53" s="535">
        <v>7</v>
      </c>
      <c r="AS53" s="536"/>
      <c r="AT53" s="536">
        <v>7</v>
      </c>
      <c r="AU53" s="536"/>
      <c r="AV53" s="536">
        <v>7</v>
      </c>
      <c r="AW53" s="536"/>
      <c r="AX53" s="537"/>
      <c r="AY53" s="1815">
        <f t="shared" si="4"/>
        <v>119</v>
      </c>
      <c r="AZ53" s="1871"/>
      <c r="BA53" s="1871"/>
      <c r="BB53" s="1872">
        <f t="shared" si="5"/>
        <v>29.75</v>
      </c>
      <c r="BC53" s="1872"/>
      <c r="BD53" s="1872"/>
      <c r="BE53" s="1876"/>
      <c r="BF53" s="1877"/>
      <c r="BG53" s="1878"/>
      <c r="BH53" s="1902"/>
      <c r="BI53" s="1903"/>
      <c r="BJ53" s="1904"/>
      <c r="BK53" s="1894"/>
      <c r="BL53" s="1894"/>
      <c r="BM53" s="1894"/>
      <c r="BN53" s="1895"/>
      <c r="BO53" s="534"/>
    </row>
    <row r="54" spans="2:85" ht="21" customHeight="1" x14ac:dyDescent="0.25">
      <c r="B54" s="1799"/>
      <c r="C54" s="1936"/>
      <c r="D54" s="1861" t="s">
        <v>650</v>
      </c>
      <c r="E54" s="1837"/>
      <c r="F54" s="1837"/>
      <c r="G54" s="1837"/>
      <c r="H54" s="1837"/>
      <c r="I54" s="1837"/>
      <c r="J54" s="1837"/>
      <c r="K54" s="1837"/>
      <c r="L54" s="1837"/>
      <c r="M54" s="1837"/>
      <c r="N54" s="1837"/>
      <c r="O54" s="1837"/>
      <c r="P54" s="1825"/>
      <c r="Q54" s="1826"/>
      <c r="R54" s="1826"/>
      <c r="S54" s="1826"/>
      <c r="T54" s="1826"/>
      <c r="U54" s="1826"/>
      <c r="V54" s="1827"/>
      <c r="W54" s="535">
        <v>7</v>
      </c>
      <c r="X54" s="536"/>
      <c r="Y54" s="536"/>
      <c r="Z54" s="536">
        <v>7</v>
      </c>
      <c r="AA54" s="536">
        <v>7</v>
      </c>
      <c r="AB54" s="536">
        <v>7</v>
      </c>
      <c r="AC54" s="537"/>
      <c r="AD54" s="535">
        <v>7</v>
      </c>
      <c r="AE54" s="536"/>
      <c r="AF54" s="536"/>
      <c r="AG54" s="536">
        <v>7</v>
      </c>
      <c r="AH54" s="536">
        <v>7</v>
      </c>
      <c r="AI54" s="536">
        <v>7</v>
      </c>
      <c r="AJ54" s="537"/>
      <c r="AK54" s="535">
        <v>7</v>
      </c>
      <c r="AL54" s="536"/>
      <c r="AM54" s="536">
        <v>7</v>
      </c>
      <c r="AN54" s="536">
        <v>7</v>
      </c>
      <c r="AO54" s="536">
        <v>7</v>
      </c>
      <c r="AP54" s="536">
        <v>7</v>
      </c>
      <c r="AQ54" s="537"/>
      <c r="AR54" s="535">
        <v>7</v>
      </c>
      <c r="AS54" s="536"/>
      <c r="AT54" s="536">
        <v>7</v>
      </c>
      <c r="AU54" s="536"/>
      <c r="AV54" s="536">
        <v>7</v>
      </c>
      <c r="AW54" s="536"/>
      <c r="AX54" s="537"/>
      <c r="AY54" s="1815">
        <f t="shared" si="4"/>
        <v>112</v>
      </c>
      <c r="AZ54" s="1871"/>
      <c r="BA54" s="1871"/>
      <c r="BB54" s="1872">
        <f t="shared" si="5"/>
        <v>28</v>
      </c>
      <c r="BC54" s="1872"/>
      <c r="BD54" s="1872"/>
      <c r="BE54" s="1876"/>
      <c r="BF54" s="1877"/>
      <c r="BG54" s="1878"/>
      <c r="BH54" s="1902"/>
      <c r="BI54" s="1903"/>
      <c r="BJ54" s="1904"/>
      <c r="BK54" s="1894"/>
      <c r="BL54" s="1894"/>
      <c r="BM54" s="1894"/>
      <c r="BN54" s="1895"/>
    </row>
    <row r="55" spans="2:85" ht="21" customHeight="1" x14ac:dyDescent="0.25">
      <c r="B55" s="1799"/>
      <c r="C55" s="1936"/>
      <c r="D55" s="1861" t="s">
        <v>651</v>
      </c>
      <c r="E55" s="1837"/>
      <c r="F55" s="1837"/>
      <c r="G55" s="1837"/>
      <c r="H55" s="1837"/>
      <c r="I55" s="1837"/>
      <c r="J55" s="1837"/>
      <c r="K55" s="1837"/>
      <c r="L55" s="1837"/>
      <c r="M55" s="1837"/>
      <c r="N55" s="1837"/>
      <c r="O55" s="1837"/>
      <c r="P55" s="1825"/>
      <c r="Q55" s="1826"/>
      <c r="R55" s="1826"/>
      <c r="S55" s="1826"/>
      <c r="T55" s="1826"/>
      <c r="U55" s="1826"/>
      <c r="V55" s="1827"/>
      <c r="W55" s="535">
        <v>7</v>
      </c>
      <c r="X55" s="536"/>
      <c r="Y55" s="536"/>
      <c r="Z55" s="536">
        <v>7</v>
      </c>
      <c r="AA55" s="536">
        <v>7</v>
      </c>
      <c r="AB55" s="536">
        <v>7</v>
      </c>
      <c r="AC55" s="537"/>
      <c r="AD55" s="535">
        <v>7</v>
      </c>
      <c r="AE55" s="536"/>
      <c r="AF55" s="536"/>
      <c r="AG55" s="536">
        <v>7</v>
      </c>
      <c r="AH55" s="536">
        <v>7</v>
      </c>
      <c r="AI55" s="536">
        <v>7</v>
      </c>
      <c r="AJ55" s="537"/>
      <c r="AK55" s="535">
        <v>7</v>
      </c>
      <c r="AL55" s="536"/>
      <c r="AM55" s="536">
        <v>7</v>
      </c>
      <c r="AN55" s="536">
        <v>7</v>
      </c>
      <c r="AO55" s="536">
        <v>7</v>
      </c>
      <c r="AP55" s="536">
        <v>7</v>
      </c>
      <c r="AQ55" s="537"/>
      <c r="AR55" s="535">
        <v>7</v>
      </c>
      <c r="AS55" s="536"/>
      <c r="AT55" s="536">
        <v>7</v>
      </c>
      <c r="AU55" s="536"/>
      <c r="AV55" s="536">
        <v>7</v>
      </c>
      <c r="AW55" s="536"/>
      <c r="AX55" s="537"/>
      <c r="AY55" s="1815">
        <f t="shared" si="4"/>
        <v>112</v>
      </c>
      <c r="AZ55" s="1871"/>
      <c r="BA55" s="1871"/>
      <c r="BB55" s="1872">
        <f t="shared" si="5"/>
        <v>28</v>
      </c>
      <c r="BC55" s="1872"/>
      <c r="BD55" s="1872"/>
      <c r="BE55" s="1876"/>
      <c r="BF55" s="1877"/>
      <c r="BG55" s="1878"/>
      <c r="BH55" s="1902"/>
      <c r="BI55" s="1903"/>
      <c r="BJ55" s="1904"/>
      <c r="BK55" s="1894"/>
      <c r="BL55" s="1894"/>
      <c r="BM55" s="1894"/>
      <c r="BN55" s="1895"/>
      <c r="CE55" s="408"/>
      <c r="CF55" s="408"/>
      <c r="CG55" s="408"/>
    </row>
    <row r="56" spans="2:85" ht="21" customHeight="1" x14ac:dyDescent="0.25">
      <c r="B56" s="1799"/>
      <c r="C56" s="1936"/>
      <c r="D56" s="1861"/>
      <c r="E56" s="1837"/>
      <c r="F56" s="1837"/>
      <c r="G56" s="1837"/>
      <c r="H56" s="1837"/>
      <c r="I56" s="1837"/>
      <c r="J56" s="1837"/>
      <c r="K56" s="1837"/>
      <c r="L56" s="1837"/>
      <c r="M56" s="1837"/>
      <c r="N56" s="1837"/>
      <c r="O56" s="1837"/>
      <c r="P56" s="1825"/>
      <c r="Q56" s="1826"/>
      <c r="R56" s="1826"/>
      <c r="S56" s="1826"/>
      <c r="T56" s="1826"/>
      <c r="U56" s="1826"/>
      <c r="V56" s="1827"/>
      <c r="W56" s="535"/>
      <c r="X56" s="536"/>
      <c r="Y56" s="536"/>
      <c r="Z56" s="536"/>
      <c r="AA56" s="536"/>
      <c r="AB56" s="536"/>
      <c r="AC56" s="537"/>
      <c r="AD56" s="535"/>
      <c r="AE56" s="536"/>
      <c r="AF56" s="536"/>
      <c r="AG56" s="536"/>
      <c r="AH56" s="536"/>
      <c r="AI56" s="536"/>
      <c r="AJ56" s="537"/>
      <c r="AK56" s="535"/>
      <c r="AL56" s="536"/>
      <c r="AM56" s="536"/>
      <c r="AN56" s="536"/>
      <c r="AO56" s="536"/>
      <c r="AP56" s="536"/>
      <c r="AQ56" s="537"/>
      <c r="AR56" s="535"/>
      <c r="AS56" s="536"/>
      <c r="AT56" s="536"/>
      <c r="AU56" s="536"/>
      <c r="AV56" s="536"/>
      <c r="AW56" s="536"/>
      <c r="AX56" s="537"/>
      <c r="AY56" s="1815">
        <f t="shared" si="4"/>
        <v>0</v>
      </c>
      <c r="AZ56" s="1871"/>
      <c r="BA56" s="1871"/>
      <c r="BB56" s="1872">
        <f t="shared" si="5"/>
        <v>0</v>
      </c>
      <c r="BC56" s="1872"/>
      <c r="BD56" s="1872"/>
      <c r="BE56" s="1876"/>
      <c r="BF56" s="1877"/>
      <c r="BG56" s="1878"/>
      <c r="BH56" s="1902"/>
      <c r="BI56" s="1903"/>
      <c r="BJ56" s="1904"/>
      <c r="BK56" s="1894"/>
      <c r="BL56" s="1894"/>
      <c r="BM56" s="1894"/>
      <c r="BN56" s="1895"/>
      <c r="CE56" s="408"/>
      <c r="CF56" s="408"/>
      <c r="CG56" s="408"/>
    </row>
    <row r="57" spans="2:85" ht="21" customHeight="1" thickBot="1" x14ac:dyDescent="0.3">
      <c r="B57" s="1799"/>
      <c r="C57" s="1937"/>
      <c r="D57" s="1927"/>
      <c r="E57" s="1928"/>
      <c r="F57" s="1928"/>
      <c r="G57" s="1928"/>
      <c r="H57" s="1928"/>
      <c r="I57" s="1928"/>
      <c r="J57" s="1929"/>
      <c r="K57" s="1929"/>
      <c r="L57" s="1929"/>
      <c r="M57" s="1929"/>
      <c r="N57" s="1929"/>
      <c r="O57" s="1929"/>
      <c r="P57" s="1930"/>
      <c r="Q57" s="1931"/>
      <c r="R57" s="1931"/>
      <c r="S57" s="1931"/>
      <c r="T57" s="1931"/>
      <c r="U57" s="1931"/>
      <c r="V57" s="1932"/>
      <c r="W57" s="544"/>
      <c r="X57" s="545"/>
      <c r="Y57" s="545"/>
      <c r="Z57" s="545"/>
      <c r="AA57" s="545"/>
      <c r="AB57" s="545"/>
      <c r="AC57" s="546"/>
      <c r="AD57" s="544"/>
      <c r="AE57" s="545"/>
      <c r="AF57" s="545"/>
      <c r="AG57" s="545"/>
      <c r="AH57" s="545"/>
      <c r="AI57" s="545"/>
      <c r="AJ57" s="546"/>
      <c r="AK57" s="544"/>
      <c r="AL57" s="545"/>
      <c r="AM57" s="545"/>
      <c r="AN57" s="545"/>
      <c r="AO57" s="545"/>
      <c r="AP57" s="545"/>
      <c r="AQ57" s="546"/>
      <c r="AR57" s="544"/>
      <c r="AS57" s="545"/>
      <c r="AT57" s="545"/>
      <c r="AU57" s="545"/>
      <c r="AV57" s="545"/>
      <c r="AW57" s="545"/>
      <c r="AX57" s="546"/>
      <c r="AY57" s="1829">
        <f>SUM(W57:AX57)</f>
        <v>0</v>
      </c>
      <c r="AZ57" s="1933"/>
      <c r="BA57" s="1933"/>
      <c r="BB57" s="1934">
        <f t="shared" si="5"/>
        <v>0</v>
      </c>
      <c r="BC57" s="1934"/>
      <c r="BD57" s="1934"/>
      <c r="BE57" s="1876"/>
      <c r="BF57" s="1877"/>
      <c r="BG57" s="1878"/>
      <c r="BH57" s="1902"/>
      <c r="BI57" s="1903"/>
      <c r="BJ57" s="1904"/>
      <c r="BK57" s="1922"/>
      <c r="BL57" s="1922"/>
      <c r="BM57" s="1922"/>
      <c r="BN57" s="1923"/>
    </row>
    <row r="58" spans="2:85" ht="21" customHeight="1" thickBot="1" x14ac:dyDescent="0.3">
      <c r="B58" s="1799"/>
      <c r="C58" s="1322" t="s">
        <v>634</v>
      </c>
      <c r="D58" s="1314"/>
      <c r="E58" s="1314"/>
      <c r="F58" s="1314"/>
      <c r="G58" s="1314"/>
      <c r="H58" s="1314"/>
      <c r="I58" s="1314"/>
      <c r="J58" s="1314"/>
      <c r="K58" s="1314"/>
      <c r="L58" s="1314"/>
      <c r="M58" s="1314"/>
      <c r="N58" s="1314"/>
      <c r="O58" s="1314"/>
      <c r="P58" s="1314"/>
      <c r="Q58" s="1314"/>
      <c r="R58" s="1314"/>
      <c r="S58" s="1314"/>
      <c r="T58" s="1314"/>
      <c r="U58" s="1314"/>
      <c r="V58" s="1315"/>
      <c r="W58" s="551">
        <f t="shared" ref="W58:AX58" si="6">SUM(W43:W57)</f>
        <v>29</v>
      </c>
      <c r="X58" s="552">
        <f t="shared" si="6"/>
        <v>22</v>
      </c>
      <c r="Y58" s="552">
        <f t="shared" si="6"/>
        <v>35</v>
      </c>
      <c r="Z58" s="552">
        <f t="shared" si="6"/>
        <v>29</v>
      </c>
      <c r="AA58" s="552">
        <f t="shared" si="6"/>
        <v>57</v>
      </c>
      <c r="AB58" s="552">
        <f t="shared" si="6"/>
        <v>23</v>
      </c>
      <c r="AC58" s="553">
        <f t="shared" si="6"/>
        <v>22</v>
      </c>
      <c r="AD58" s="551">
        <f t="shared" si="6"/>
        <v>31</v>
      </c>
      <c r="AE58" s="552">
        <f t="shared" si="6"/>
        <v>30</v>
      </c>
      <c r="AF58" s="552">
        <f t="shared" si="6"/>
        <v>43</v>
      </c>
      <c r="AG58" s="552">
        <f t="shared" si="6"/>
        <v>29</v>
      </c>
      <c r="AH58" s="552">
        <f t="shared" si="6"/>
        <v>57</v>
      </c>
      <c r="AI58" s="552">
        <f t="shared" si="6"/>
        <v>23</v>
      </c>
      <c r="AJ58" s="553">
        <f t="shared" si="6"/>
        <v>22</v>
      </c>
      <c r="AK58" s="551">
        <f t="shared" si="6"/>
        <v>31</v>
      </c>
      <c r="AL58" s="552">
        <f t="shared" si="6"/>
        <v>30</v>
      </c>
      <c r="AM58" s="552">
        <f t="shared" si="6"/>
        <v>57</v>
      </c>
      <c r="AN58" s="552">
        <f t="shared" si="6"/>
        <v>33</v>
      </c>
      <c r="AO58" s="552">
        <f t="shared" si="6"/>
        <v>43</v>
      </c>
      <c r="AP58" s="552">
        <f t="shared" si="6"/>
        <v>27</v>
      </c>
      <c r="AQ58" s="553">
        <f t="shared" si="6"/>
        <v>22</v>
      </c>
      <c r="AR58" s="551">
        <f t="shared" si="6"/>
        <v>31</v>
      </c>
      <c r="AS58" s="552">
        <f t="shared" si="6"/>
        <v>23</v>
      </c>
      <c r="AT58" s="552">
        <f t="shared" si="6"/>
        <v>35</v>
      </c>
      <c r="AU58" s="552">
        <f t="shared" si="6"/>
        <v>8</v>
      </c>
      <c r="AV58" s="552">
        <f t="shared" si="6"/>
        <v>43</v>
      </c>
      <c r="AW58" s="552">
        <f t="shared" si="6"/>
        <v>0</v>
      </c>
      <c r="AX58" s="553">
        <f t="shared" si="6"/>
        <v>36</v>
      </c>
      <c r="AY58" s="1808">
        <f>SUM(AY37:BA53)</f>
        <v>887</v>
      </c>
      <c r="AZ58" s="1913"/>
      <c r="BA58" s="1913"/>
      <c r="BB58" s="1914">
        <f>SUM($BB$43:$BD$57)</f>
        <v>217.75</v>
      </c>
      <c r="BC58" s="1914"/>
      <c r="BD58" s="1914"/>
      <c r="BE58" s="1924">
        <f>SUM(BE43:BG57)</f>
        <v>6.7</v>
      </c>
      <c r="BF58" s="1924"/>
      <c r="BG58" s="1924"/>
      <c r="BH58" s="1925">
        <f>SUM(BH43:BJ57)</f>
        <v>5.3</v>
      </c>
      <c r="BI58" s="1926"/>
      <c r="BJ58" s="1926"/>
      <c r="BK58" s="1920"/>
      <c r="BL58" s="1920"/>
      <c r="BM58" s="1920"/>
      <c r="BN58" s="1921"/>
    </row>
    <row r="59" spans="2:85" ht="21" customHeight="1" thickBot="1" x14ac:dyDescent="0.3">
      <c r="B59" s="1800"/>
      <c r="C59" s="1322" t="s">
        <v>635</v>
      </c>
      <c r="D59" s="1314"/>
      <c r="E59" s="1314"/>
      <c r="F59" s="1314"/>
      <c r="G59" s="1314"/>
      <c r="H59" s="1314"/>
      <c r="I59" s="1314"/>
      <c r="J59" s="1314"/>
      <c r="K59" s="1314"/>
      <c r="L59" s="1314"/>
      <c r="M59" s="1314"/>
      <c r="N59" s="1314"/>
      <c r="O59" s="1314"/>
      <c r="P59" s="1314"/>
      <c r="Q59" s="1314"/>
      <c r="R59" s="1314"/>
      <c r="S59" s="1314"/>
      <c r="T59" s="1314"/>
      <c r="U59" s="1314"/>
      <c r="V59" s="1315"/>
      <c r="W59" s="554">
        <f t="shared" ref="W59:AM59" si="7">SUM(W37:W54)</f>
        <v>34</v>
      </c>
      <c r="X59" s="555">
        <f t="shared" si="7"/>
        <v>34</v>
      </c>
      <c r="Y59" s="555">
        <f t="shared" si="7"/>
        <v>47</v>
      </c>
      <c r="Z59" s="555">
        <f t="shared" si="7"/>
        <v>34</v>
      </c>
      <c r="AA59" s="555">
        <f t="shared" si="7"/>
        <v>62</v>
      </c>
      <c r="AB59" s="555">
        <f t="shared" si="7"/>
        <v>16</v>
      </c>
      <c r="AC59" s="556">
        <f t="shared" si="7"/>
        <v>22</v>
      </c>
      <c r="AD59" s="554">
        <f t="shared" si="7"/>
        <v>36</v>
      </c>
      <c r="AE59" s="555">
        <f t="shared" si="7"/>
        <v>42</v>
      </c>
      <c r="AF59" s="555">
        <f t="shared" si="7"/>
        <v>55</v>
      </c>
      <c r="AG59" s="555">
        <f t="shared" si="7"/>
        <v>34</v>
      </c>
      <c r="AH59" s="555">
        <f t="shared" si="7"/>
        <v>62</v>
      </c>
      <c r="AI59" s="555">
        <f t="shared" si="7"/>
        <v>16</v>
      </c>
      <c r="AJ59" s="556">
        <f t="shared" si="7"/>
        <v>22</v>
      </c>
      <c r="AK59" s="554">
        <f t="shared" si="7"/>
        <v>36</v>
      </c>
      <c r="AL59" s="555">
        <f t="shared" si="7"/>
        <v>42</v>
      </c>
      <c r="AM59" s="555">
        <f t="shared" si="7"/>
        <v>62</v>
      </c>
      <c r="AN59" s="555">
        <f>SUM(AN37:AN55)</f>
        <v>45</v>
      </c>
      <c r="AO59" s="555">
        <f t="shared" ref="AO59:AX59" si="8">SUM(AO37:AO54)</f>
        <v>48</v>
      </c>
      <c r="AP59" s="555">
        <f t="shared" si="8"/>
        <v>20</v>
      </c>
      <c r="AQ59" s="556">
        <f t="shared" si="8"/>
        <v>22</v>
      </c>
      <c r="AR59" s="554">
        <f t="shared" si="8"/>
        <v>36</v>
      </c>
      <c r="AS59" s="555">
        <f t="shared" si="8"/>
        <v>35</v>
      </c>
      <c r="AT59" s="555">
        <f t="shared" si="8"/>
        <v>40</v>
      </c>
      <c r="AU59" s="555">
        <f t="shared" si="8"/>
        <v>20</v>
      </c>
      <c r="AV59" s="555">
        <f t="shared" si="8"/>
        <v>48</v>
      </c>
      <c r="AW59" s="555">
        <f t="shared" si="8"/>
        <v>0</v>
      </c>
      <c r="AX59" s="556">
        <f t="shared" si="8"/>
        <v>36</v>
      </c>
      <c r="AY59" s="1808">
        <f>SUM(AY38:BA54)</f>
        <v>919</v>
      </c>
      <c r="AZ59" s="1913"/>
      <c r="BA59" s="1913"/>
      <c r="BB59" s="1914">
        <f>SUM($BB$37:$BD$57)</f>
        <v>277.75</v>
      </c>
      <c r="BC59" s="1914"/>
      <c r="BD59" s="1914"/>
      <c r="BE59" s="1915"/>
      <c r="BF59" s="1916"/>
      <c r="BG59" s="1917"/>
      <c r="BH59" s="1918"/>
      <c r="BI59" s="1919"/>
      <c r="BJ59" s="1919"/>
      <c r="BK59" s="1920"/>
      <c r="BL59" s="1920"/>
      <c r="BM59" s="1920"/>
      <c r="BN59" s="1921"/>
    </row>
    <row r="60" spans="2:85" ht="21" customHeight="1" thickBot="1" x14ac:dyDescent="0.3">
      <c r="B60" s="557" t="s">
        <v>636</v>
      </c>
      <c r="C60" s="558"/>
      <c r="D60" s="559"/>
      <c r="E60" s="608"/>
      <c r="F60" s="608"/>
      <c r="G60" s="608"/>
      <c r="H60" s="608"/>
      <c r="I60" s="608"/>
      <c r="J60" s="608"/>
      <c r="K60" s="608"/>
      <c r="L60" s="608"/>
      <c r="M60" s="608"/>
      <c r="N60" s="608"/>
      <c r="O60" s="608"/>
      <c r="P60" s="608"/>
      <c r="Q60" s="608"/>
      <c r="R60" s="608"/>
      <c r="S60" s="608"/>
      <c r="T60" s="608"/>
      <c r="U60" s="608"/>
      <c r="V60" s="608"/>
      <c r="W60" s="615"/>
      <c r="X60" s="615"/>
      <c r="Y60" s="615"/>
      <c r="Z60" s="615"/>
      <c r="AA60" s="615"/>
      <c r="AB60" s="615"/>
      <c r="AC60" s="615"/>
      <c r="AD60" s="615"/>
      <c r="AE60" s="615"/>
      <c r="AF60" s="615"/>
      <c r="AG60" s="615"/>
      <c r="AH60" s="615"/>
      <c r="AI60" s="615"/>
      <c r="AJ60" s="615"/>
      <c r="AK60" s="615"/>
      <c r="AL60" s="615"/>
      <c r="AM60" s="615"/>
      <c r="AN60" s="615"/>
      <c r="AO60" s="615"/>
      <c r="AP60" s="615"/>
      <c r="AQ60" s="615"/>
      <c r="AR60" s="615"/>
      <c r="AS60" s="615"/>
      <c r="AT60" s="615"/>
      <c r="AU60" s="615"/>
      <c r="AV60" s="615"/>
      <c r="AW60" s="615"/>
      <c r="AX60" s="616"/>
      <c r="AY60" s="1938">
        <v>32</v>
      </c>
      <c r="AZ60" s="1805"/>
      <c r="BA60" s="1805"/>
      <c r="BB60" s="1805"/>
      <c r="BC60" s="1805"/>
      <c r="BD60" s="1805"/>
      <c r="BE60" s="1805"/>
      <c r="BF60" s="1805"/>
      <c r="BG60" s="1805"/>
      <c r="BH60" s="1805"/>
      <c r="BI60" s="1805"/>
      <c r="BJ60" s="1805"/>
      <c r="BK60" s="1805"/>
      <c r="BL60" s="1805"/>
      <c r="BM60" s="1805"/>
      <c r="BN60" s="1806"/>
    </row>
    <row r="61" spans="2:85" ht="21" customHeight="1" x14ac:dyDescent="0.25">
      <c r="G61" s="1"/>
    </row>
    <row r="62" spans="2:85" ht="21" customHeight="1" thickBot="1" x14ac:dyDescent="0.3">
      <c r="B62" s="422" t="s">
        <v>637</v>
      </c>
      <c r="D62" s="472"/>
      <c r="E62" s="472"/>
      <c r="F62" s="472"/>
      <c r="G62" s="472"/>
      <c r="H62" s="472"/>
      <c r="I62" s="472"/>
      <c r="J62" s="472"/>
      <c r="K62" s="472"/>
      <c r="L62" s="472"/>
      <c r="M62" s="472"/>
      <c r="N62" s="472"/>
      <c r="O62" s="472"/>
      <c r="P62" s="472"/>
      <c r="Q62" s="472"/>
      <c r="R62" s="472"/>
      <c r="S62" s="472"/>
      <c r="T62" s="472"/>
      <c r="U62" s="472"/>
      <c r="V62" s="472"/>
      <c r="W62" s="472"/>
      <c r="X62" s="472"/>
      <c r="Y62" s="472"/>
      <c r="Z62" s="472"/>
      <c r="AA62" s="472"/>
      <c r="AB62" s="472"/>
      <c r="AC62" s="472"/>
      <c r="AD62" s="472"/>
      <c r="AE62" s="472"/>
      <c r="AF62" s="472"/>
      <c r="AG62" s="472"/>
      <c r="AH62" s="472"/>
      <c r="AI62" s="472"/>
      <c r="AJ62" s="472"/>
      <c r="AK62" s="472"/>
      <c r="AL62" s="472"/>
      <c r="AM62" s="472"/>
      <c r="AN62" s="472"/>
      <c r="AO62" s="472"/>
      <c r="AP62" s="472"/>
      <c r="AQ62" s="472"/>
      <c r="AR62" s="472"/>
      <c r="AS62" s="472"/>
      <c r="AT62" s="472"/>
      <c r="AU62" s="472"/>
      <c r="AV62" s="472"/>
      <c r="AW62" s="472"/>
      <c r="AX62" s="472"/>
      <c r="AY62" s="472"/>
      <c r="AZ62" s="472"/>
      <c r="BA62" s="267"/>
      <c r="BB62" s="472"/>
      <c r="BC62" s="267"/>
      <c r="BD62" s="267"/>
      <c r="BE62" s="472"/>
      <c r="BF62" s="267"/>
      <c r="BG62" s="472"/>
      <c r="BH62" s="472"/>
      <c r="BI62" s="472"/>
      <c r="BJ62" s="472"/>
      <c r="BK62" s="472"/>
      <c r="BL62" s="472"/>
      <c r="BM62" s="472"/>
      <c r="BN62" s="472"/>
    </row>
    <row r="63" spans="2:85" ht="21" customHeight="1" thickBot="1" x14ac:dyDescent="0.3">
      <c r="B63" s="1777"/>
      <c r="C63" s="519"/>
      <c r="D63" s="1779" t="s">
        <v>59</v>
      </c>
      <c r="E63" s="1779"/>
      <c r="F63" s="1779"/>
      <c r="G63" s="1779"/>
      <c r="H63" s="1779"/>
      <c r="I63" s="1780"/>
      <c r="J63" s="1782" t="s">
        <v>68</v>
      </c>
      <c r="K63" s="1783"/>
      <c r="L63" s="1783"/>
      <c r="M63" s="1783"/>
      <c r="N63" s="1783"/>
      <c r="O63" s="1784"/>
      <c r="P63" s="1788" t="s">
        <v>3</v>
      </c>
      <c r="Q63" s="1779"/>
      <c r="R63" s="1779"/>
      <c r="S63" s="1779"/>
      <c r="T63" s="1779"/>
      <c r="U63" s="1779"/>
      <c r="V63" s="1789"/>
      <c r="W63" s="1793" t="s">
        <v>618</v>
      </c>
      <c r="X63" s="1794"/>
      <c r="Y63" s="1794"/>
      <c r="Z63" s="1794"/>
      <c r="AA63" s="1794"/>
      <c r="AB63" s="1794"/>
      <c r="AC63" s="1795"/>
      <c r="AD63" s="1793" t="s">
        <v>619</v>
      </c>
      <c r="AE63" s="1794"/>
      <c r="AF63" s="1794"/>
      <c r="AG63" s="1794"/>
      <c r="AH63" s="1794"/>
      <c r="AI63" s="1794"/>
      <c r="AJ63" s="1795"/>
      <c r="AK63" s="1793" t="s">
        <v>620</v>
      </c>
      <c r="AL63" s="1794"/>
      <c r="AM63" s="1794"/>
      <c r="AN63" s="1794"/>
      <c r="AO63" s="1794"/>
      <c r="AP63" s="1794"/>
      <c r="AQ63" s="1795"/>
      <c r="AR63" s="1777" t="s">
        <v>621</v>
      </c>
      <c r="AS63" s="1779"/>
      <c r="AT63" s="1779"/>
      <c r="AU63" s="1779"/>
      <c r="AV63" s="1779"/>
      <c r="AW63" s="1779"/>
      <c r="AX63" s="1779"/>
      <c r="AY63" s="1939" t="s">
        <v>622</v>
      </c>
      <c r="AZ63" s="1940"/>
      <c r="BA63" s="1940"/>
      <c r="BB63" s="1940" t="s">
        <v>623</v>
      </c>
      <c r="BC63" s="1940"/>
      <c r="BD63" s="1940"/>
      <c r="BE63" s="1940" t="s">
        <v>625</v>
      </c>
      <c r="BF63" s="1940"/>
      <c r="BG63" s="1940"/>
      <c r="BH63" s="1940"/>
      <c r="BI63" s="1940"/>
      <c r="BJ63" s="1940"/>
      <c r="BK63" s="1794" t="s">
        <v>626</v>
      </c>
      <c r="BL63" s="1794"/>
      <c r="BM63" s="1794"/>
      <c r="BN63" s="1795"/>
    </row>
    <row r="64" spans="2:85" ht="21" customHeight="1" thickBot="1" x14ac:dyDescent="0.3">
      <c r="B64" s="1778"/>
      <c r="C64" s="520"/>
      <c r="D64" s="1667"/>
      <c r="E64" s="1667"/>
      <c r="F64" s="1667"/>
      <c r="G64" s="1667"/>
      <c r="H64" s="1667"/>
      <c r="I64" s="1781"/>
      <c r="J64" s="1785"/>
      <c r="K64" s="1786"/>
      <c r="L64" s="1786"/>
      <c r="M64" s="1786"/>
      <c r="N64" s="1786"/>
      <c r="O64" s="1787"/>
      <c r="P64" s="1796"/>
      <c r="Q64" s="1667"/>
      <c r="R64" s="1667"/>
      <c r="S64" s="1667"/>
      <c r="T64" s="1667"/>
      <c r="U64" s="1667"/>
      <c r="V64" s="1797"/>
      <c r="W64" s="521" t="s">
        <v>269</v>
      </c>
      <c r="X64" s="522" t="s">
        <v>627</v>
      </c>
      <c r="Y64" s="522" t="s">
        <v>628</v>
      </c>
      <c r="Z64" s="522" t="s">
        <v>629</v>
      </c>
      <c r="AA64" s="522" t="s">
        <v>630</v>
      </c>
      <c r="AB64" s="522" t="s">
        <v>631</v>
      </c>
      <c r="AC64" s="523" t="s">
        <v>22</v>
      </c>
      <c r="AD64" s="521" t="s">
        <v>269</v>
      </c>
      <c r="AE64" s="522" t="s">
        <v>627</v>
      </c>
      <c r="AF64" s="522" t="s">
        <v>628</v>
      </c>
      <c r="AG64" s="522" t="s">
        <v>629</v>
      </c>
      <c r="AH64" s="522" t="s">
        <v>630</v>
      </c>
      <c r="AI64" s="522" t="s">
        <v>631</v>
      </c>
      <c r="AJ64" s="523" t="s">
        <v>22</v>
      </c>
      <c r="AK64" s="521" t="s">
        <v>269</v>
      </c>
      <c r="AL64" s="522" t="s">
        <v>627</v>
      </c>
      <c r="AM64" s="522" t="s">
        <v>628</v>
      </c>
      <c r="AN64" s="522" t="s">
        <v>629</v>
      </c>
      <c r="AO64" s="522" t="s">
        <v>630</v>
      </c>
      <c r="AP64" s="522" t="s">
        <v>631</v>
      </c>
      <c r="AQ64" s="523" t="s">
        <v>22</v>
      </c>
      <c r="AR64" s="524" t="s">
        <v>269</v>
      </c>
      <c r="AS64" s="525" t="s">
        <v>627</v>
      </c>
      <c r="AT64" s="525" t="s">
        <v>628</v>
      </c>
      <c r="AU64" s="525" t="s">
        <v>629</v>
      </c>
      <c r="AV64" s="525" t="s">
        <v>630</v>
      </c>
      <c r="AW64" s="525" t="s">
        <v>631</v>
      </c>
      <c r="AX64" s="560" t="s">
        <v>22</v>
      </c>
      <c r="AY64" s="1941"/>
      <c r="AZ64" s="1942"/>
      <c r="BA64" s="1942"/>
      <c r="BB64" s="1942"/>
      <c r="BC64" s="1942"/>
      <c r="BD64" s="1942"/>
      <c r="BE64" s="1942"/>
      <c r="BF64" s="1942"/>
      <c r="BG64" s="1942"/>
      <c r="BH64" s="1942"/>
      <c r="BI64" s="1942"/>
      <c r="BJ64" s="1942"/>
      <c r="BK64" s="1943"/>
      <c r="BL64" s="1943"/>
      <c r="BM64" s="1943"/>
      <c r="BN64" s="1944"/>
    </row>
    <row r="65" spans="2:66" ht="21" customHeight="1" x14ac:dyDescent="0.25">
      <c r="B65" s="1799"/>
      <c r="C65" s="1866" t="s">
        <v>563</v>
      </c>
      <c r="D65" s="1867" t="s">
        <v>652</v>
      </c>
      <c r="E65" s="1868"/>
      <c r="F65" s="1868"/>
      <c r="G65" s="1868"/>
      <c r="H65" s="1868"/>
      <c r="I65" s="1868"/>
      <c r="J65" s="1868"/>
      <c r="K65" s="1868"/>
      <c r="L65" s="1868"/>
      <c r="M65" s="1868"/>
      <c r="N65" s="1868"/>
      <c r="O65" s="1868"/>
      <c r="P65" s="1945"/>
      <c r="Q65" s="1945"/>
      <c r="R65" s="1945"/>
      <c r="S65" s="1945"/>
      <c r="T65" s="1945"/>
      <c r="U65" s="1945"/>
      <c r="V65" s="1946"/>
      <c r="W65" s="541"/>
      <c r="X65" s="532">
        <v>7</v>
      </c>
      <c r="Y65" s="532">
        <v>7</v>
      </c>
      <c r="Z65" s="532"/>
      <c r="AA65" s="532">
        <v>7</v>
      </c>
      <c r="AB65" s="532">
        <v>7</v>
      </c>
      <c r="AC65" s="533"/>
      <c r="AD65" s="531"/>
      <c r="AE65" s="532">
        <v>7</v>
      </c>
      <c r="AF65" s="532">
        <v>7</v>
      </c>
      <c r="AG65" s="532"/>
      <c r="AH65" s="532">
        <v>7</v>
      </c>
      <c r="AI65" s="532">
        <v>7</v>
      </c>
      <c r="AJ65" s="533"/>
      <c r="AK65" s="531"/>
      <c r="AL65" s="532">
        <v>7</v>
      </c>
      <c r="AM65" s="532">
        <v>7</v>
      </c>
      <c r="AN65" s="532"/>
      <c r="AO65" s="532">
        <v>7</v>
      </c>
      <c r="AP65" s="532">
        <v>7</v>
      </c>
      <c r="AQ65" s="533"/>
      <c r="AR65" s="531"/>
      <c r="AS65" s="532">
        <v>7</v>
      </c>
      <c r="AT65" s="532">
        <v>7</v>
      </c>
      <c r="AU65" s="532"/>
      <c r="AV65" s="532">
        <v>7</v>
      </c>
      <c r="AW65" s="532"/>
      <c r="AX65" s="533"/>
      <c r="AY65" s="1947">
        <f t="shared" ref="AY65:AY72" si="9">SUM(W65:AX65)</f>
        <v>105</v>
      </c>
      <c r="AZ65" s="1900"/>
      <c r="BA65" s="1900"/>
      <c r="BB65" s="1901">
        <f>AY65/4</f>
        <v>26.25</v>
      </c>
      <c r="BC65" s="1901"/>
      <c r="BD65" s="1948"/>
      <c r="BE65" s="1949">
        <f>ROUNDDOWN(SUM($BB$65:$BD$72)/40,1)</f>
        <v>2.5</v>
      </c>
      <c r="BF65" s="1949"/>
      <c r="BG65" s="1949"/>
      <c r="BH65" s="1949"/>
      <c r="BI65" s="1949"/>
      <c r="BJ65" s="1949"/>
      <c r="BK65" s="1960"/>
      <c r="BL65" s="1960"/>
      <c r="BM65" s="1960"/>
      <c r="BN65" s="1961"/>
    </row>
    <row r="66" spans="2:66" ht="21" customHeight="1" x14ac:dyDescent="0.25">
      <c r="B66" s="1799"/>
      <c r="C66" s="1799"/>
      <c r="D66" s="1836" t="s">
        <v>643</v>
      </c>
      <c r="E66" s="1837"/>
      <c r="F66" s="1837"/>
      <c r="G66" s="1837"/>
      <c r="H66" s="1837"/>
      <c r="I66" s="1837"/>
      <c r="J66" s="1837"/>
      <c r="K66" s="1837"/>
      <c r="L66" s="1837"/>
      <c r="M66" s="1837"/>
      <c r="N66" s="1837"/>
      <c r="O66" s="1837"/>
      <c r="P66" s="1962"/>
      <c r="Q66" s="1962"/>
      <c r="R66" s="1962"/>
      <c r="S66" s="1962"/>
      <c r="T66" s="1962"/>
      <c r="U66" s="1962"/>
      <c r="V66" s="1963"/>
      <c r="W66" s="543">
        <v>4</v>
      </c>
      <c r="X66" s="536"/>
      <c r="Y66" s="536">
        <v>7</v>
      </c>
      <c r="Z66" s="536"/>
      <c r="AA66" s="536"/>
      <c r="AB66" s="536">
        <v>1</v>
      </c>
      <c r="AC66" s="537">
        <v>4</v>
      </c>
      <c r="AD66" s="535">
        <v>4</v>
      </c>
      <c r="AE66" s="536"/>
      <c r="AF66" s="536">
        <v>7</v>
      </c>
      <c r="AG66" s="536"/>
      <c r="AH66" s="536"/>
      <c r="AI66" s="536">
        <v>1</v>
      </c>
      <c r="AJ66" s="537">
        <v>4</v>
      </c>
      <c r="AK66" s="535">
        <v>4</v>
      </c>
      <c r="AL66" s="536"/>
      <c r="AM66" s="536">
        <v>7</v>
      </c>
      <c r="AN66" s="536">
        <v>2</v>
      </c>
      <c r="AO66" s="536"/>
      <c r="AP66" s="536">
        <v>1</v>
      </c>
      <c r="AQ66" s="537">
        <v>4</v>
      </c>
      <c r="AR66" s="543">
        <v>4</v>
      </c>
      <c r="AS66" s="536"/>
      <c r="AT66" s="536">
        <v>7</v>
      </c>
      <c r="AU66" s="536"/>
      <c r="AV66" s="536"/>
      <c r="AW66" s="536"/>
      <c r="AX66" s="537"/>
      <c r="AY66" s="1952">
        <f t="shared" si="9"/>
        <v>61</v>
      </c>
      <c r="AZ66" s="1871"/>
      <c r="BA66" s="1871"/>
      <c r="BB66" s="1872">
        <f>AY66/4</f>
        <v>15.25</v>
      </c>
      <c r="BC66" s="1872"/>
      <c r="BD66" s="1816"/>
      <c r="BE66" s="1950"/>
      <c r="BF66" s="1950"/>
      <c r="BG66" s="1950"/>
      <c r="BH66" s="1950"/>
      <c r="BI66" s="1950"/>
      <c r="BJ66" s="1950"/>
      <c r="BK66" s="1894"/>
      <c r="BL66" s="1894"/>
      <c r="BM66" s="1894"/>
      <c r="BN66" s="1895"/>
    </row>
    <row r="67" spans="2:66" ht="21" customHeight="1" x14ac:dyDescent="0.25">
      <c r="B67" s="1799"/>
      <c r="C67" s="1799"/>
      <c r="D67" s="1836" t="s">
        <v>647</v>
      </c>
      <c r="E67" s="1837"/>
      <c r="F67" s="1837"/>
      <c r="G67" s="1837"/>
      <c r="H67" s="1837"/>
      <c r="I67" s="1837"/>
      <c r="J67" s="1837"/>
      <c r="K67" s="1837"/>
      <c r="L67" s="1837"/>
      <c r="M67" s="1837"/>
      <c r="N67" s="1837"/>
      <c r="O67" s="1837"/>
      <c r="P67" s="1962"/>
      <c r="Q67" s="1962"/>
      <c r="R67" s="1962"/>
      <c r="S67" s="1962"/>
      <c r="T67" s="1962"/>
      <c r="U67" s="1962"/>
      <c r="V67" s="1963"/>
      <c r="W67" s="561"/>
      <c r="X67" s="549">
        <v>7</v>
      </c>
      <c r="Y67" s="549">
        <v>7</v>
      </c>
      <c r="Z67" s="549"/>
      <c r="AA67" s="549">
        <v>7</v>
      </c>
      <c r="AB67" s="549">
        <v>7</v>
      </c>
      <c r="AC67" s="550"/>
      <c r="AD67" s="548"/>
      <c r="AE67" s="549">
        <v>7</v>
      </c>
      <c r="AF67" s="549">
        <v>7</v>
      </c>
      <c r="AG67" s="549"/>
      <c r="AH67" s="549">
        <v>7</v>
      </c>
      <c r="AI67" s="549">
        <v>7</v>
      </c>
      <c r="AJ67" s="550"/>
      <c r="AK67" s="548"/>
      <c r="AL67" s="549">
        <v>7</v>
      </c>
      <c r="AM67" s="549">
        <v>7</v>
      </c>
      <c r="AN67" s="549"/>
      <c r="AO67" s="549">
        <v>7</v>
      </c>
      <c r="AP67" s="549">
        <v>7</v>
      </c>
      <c r="AQ67" s="550"/>
      <c r="AR67" s="548"/>
      <c r="AS67" s="549">
        <v>7</v>
      </c>
      <c r="AT67" s="549"/>
      <c r="AU67" s="549"/>
      <c r="AV67" s="549">
        <v>7</v>
      </c>
      <c r="AW67" s="549"/>
      <c r="AX67" s="550">
        <v>7</v>
      </c>
      <c r="AY67" s="1952">
        <f t="shared" si="9"/>
        <v>105</v>
      </c>
      <c r="AZ67" s="1871"/>
      <c r="BA67" s="1871"/>
      <c r="BB67" s="1872">
        <f t="shared" ref="BB67:BB72" si="10">AY67/4</f>
        <v>26.25</v>
      </c>
      <c r="BC67" s="1872"/>
      <c r="BD67" s="1816"/>
      <c r="BE67" s="1950"/>
      <c r="BF67" s="1950"/>
      <c r="BG67" s="1950"/>
      <c r="BH67" s="1950"/>
      <c r="BI67" s="1950"/>
      <c r="BJ67" s="1950"/>
      <c r="BK67" s="1894"/>
      <c r="BL67" s="1894"/>
      <c r="BM67" s="1894"/>
      <c r="BN67" s="1895"/>
    </row>
    <row r="68" spans="2:66" ht="21" customHeight="1" x14ac:dyDescent="0.25">
      <c r="B68" s="1799"/>
      <c r="C68" s="1799"/>
      <c r="D68" s="1836" t="s">
        <v>648</v>
      </c>
      <c r="E68" s="1837"/>
      <c r="F68" s="1837"/>
      <c r="G68" s="1837"/>
      <c r="H68" s="1837"/>
      <c r="I68" s="1837"/>
      <c r="J68" s="1837"/>
      <c r="K68" s="1837"/>
      <c r="L68" s="1837"/>
      <c r="M68" s="1837"/>
      <c r="N68" s="1837"/>
      <c r="O68" s="1837"/>
      <c r="P68" s="1825"/>
      <c r="Q68" s="1826"/>
      <c r="R68" s="1826"/>
      <c r="S68" s="1826"/>
      <c r="T68" s="1826"/>
      <c r="U68" s="1826"/>
      <c r="V68" s="1827"/>
      <c r="W68" s="543"/>
      <c r="X68" s="536"/>
      <c r="Y68" s="536"/>
      <c r="Z68" s="549">
        <v>7</v>
      </c>
      <c r="AA68" s="549">
        <v>7</v>
      </c>
      <c r="AB68" s="536"/>
      <c r="AC68" s="537"/>
      <c r="AD68" s="535"/>
      <c r="AE68" s="536"/>
      <c r="AF68" s="536"/>
      <c r="AG68" s="549">
        <v>7</v>
      </c>
      <c r="AH68" s="549">
        <v>7</v>
      </c>
      <c r="AI68" s="536"/>
      <c r="AJ68" s="537"/>
      <c r="AK68" s="535"/>
      <c r="AL68" s="536"/>
      <c r="AM68" s="536"/>
      <c r="AN68" s="549">
        <v>7</v>
      </c>
      <c r="AO68" s="549">
        <v>7</v>
      </c>
      <c r="AP68" s="536"/>
      <c r="AQ68" s="537"/>
      <c r="AR68" s="543"/>
      <c r="AS68" s="536"/>
      <c r="AT68" s="536"/>
      <c r="AU68" s="549">
        <v>7</v>
      </c>
      <c r="AV68" s="536"/>
      <c r="AW68" s="536"/>
      <c r="AX68" s="537">
        <v>7</v>
      </c>
      <c r="AY68" s="1952">
        <f t="shared" si="9"/>
        <v>56</v>
      </c>
      <c r="AZ68" s="1871"/>
      <c r="BA68" s="1871"/>
      <c r="BB68" s="1872">
        <f t="shared" si="10"/>
        <v>14</v>
      </c>
      <c r="BC68" s="1872"/>
      <c r="BD68" s="1816"/>
      <c r="BE68" s="1950"/>
      <c r="BF68" s="1950"/>
      <c r="BG68" s="1950"/>
      <c r="BH68" s="1950"/>
      <c r="BI68" s="1950"/>
      <c r="BJ68" s="1950"/>
      <c r="BK68" s="1894"/>
      <c r="BL68" s="1894"/>
      <c r="BM68" s="1894"/>
      <c r="BN68" s="1895"/>
    </row>
    <row r="69" spans="2:66" ht="21" customHeight="1" x14ac:dyDescent="0.25">
      <c r="B69" s="1799"/>
      <c r="C69" s="1799"/>
      <c r="D69" s="1836" t="s">
        <v>649</v>
      </c>
      <c r="E69" s="1837"/>
      <c r="F69" s="1837"/>
      <c r="G69" s="1837"/>
      <c r="H69" s="1837"/>
      <c r="I69" s="1837"/>
      <c r="J69" s="1837"/>
      <c r="K69" s="1837"/>
      <c r="L69" s="1837"/>
      <c r="M69" s="1837"/>
      <c r="N69" s="1837"/>
      <c r="O69" s="1837"/>
      <c r="P69" s="1962"/>
      <c r="Q69" s="1962"/>
      <c r="R69" s="1962"/>
      <c r="S69" s="1962"/>
      <c r="T69" s="1962"/>
      <c r="U69" s="1962"/>
      <c r="V69" s="1963"/>
      <c r="W69" s="561">
        <v>4</v>
      </c>
      <c r="X69" s="549">
        <v>7</v>
      </c>
      <c r="Y69" s="549">
        <v>7</v>
      </c>
      <c r="Z69" s="549"/>
      <c r="AA69" s="549">
        <v>7</v>
      </c>
      <c r="AB69" s="549">
        <v>7</v>
      </c>
      <c r="AC69" s="550"/>
      <c r="AD69" s="548"/>
      <c r="AE69" s="549">
        <v>7</v>
      </c>
      <c r="AF69" s="549"/>
      <c r="AG69" s="549"/>
      <c r="AH69" s="549">
        <v>7</v>
      </c>
      <c r="AI69" s="549">
        <v>7</v>
      </c>
      <c r="AJ69" s="550"/>
      <c r="AK69" s="548"/>
      <c r="AL69" s="549"/>
      <c r="AM69" s="549"/>
      <c r="AN69" s="549"/>
      <c r="AO69" s="549"/>
      <c r="AP69" s="549"/>
      <c r="AQ69" s="550"/>
      <c r="AR69" s="548"/>
      <c r="AS69" s="549">
        <v>7</v>
      </c>
      <c r="AT69" s="549"/>
      <c r="AU69" s="549"/>
      <c r="AV69" s="549">
        <v>7</v>
      </c>
      <c r="AW69" s="549"/>
      <c r="AX69" s="550">
        <v>7</v>
      </c>
      <c r="AY69" s="1952">
        <f t="shared" si="9"/>
        <v>74</v>
      </c>
      <c r="AZ69" s="1871"/>
      <c r="BA69" s="1871"/>
      <c r="BB69" s="1872">
        <f t="shared" si="10"/>
        <v>18.5</v>
      </c>
      <c r="BC69" s="1872"/>
      <c r="BD69" s="1816"/>
      <c r="BE69" s="1950"/>
      <c r="BF69" s="1950"/>
      <c r="BG69" s="1950"/>
      <c r="BH69" s="1950"/>
      <c r="BI69" s="1950"/>
      <c r="BJ69" s="1950"/>
      <c r="BK69" s="1894"/>
      <c r="BL69" s="1894"/>
      <c r="BM69" s="1894"/>
      <c r="BN69" s="1895"/>
    </row>
    <row r="70" spans="2:66" ht="21" customHeight="1" x14ac:dyDescent="0.25">
      <c r="B70" s="1799"/>
      <c r="C70" s="1799"/>
      <c r="D70" s="1836"/>
      <c r="E70" s="1837"/>
      <c r="F70" s="1837"/>
      <c r="G70" s="1837"/>
      <c r="H70" s="1837"/>
      <c r="I70" s="1837"/>
      <c r="J70" s="1837"/>
      <c r="K70" s="1837"/>
      <c r="L70" s="1837"/>
      <c r="M70" s="1837"/>
      <c r="N70" s="1837"/>
      <c r="O70" s="1837"/>
      <c r="P70" s="1825"/>
      <c r="Q70" s="1826"/>
      <c r="R70" s="1826"/>
      <c r="S70" s="1826"/>
      <c r="T70" s="1826"/>
      <c r="U70" s="1826"/>
      <c r="V70" s="1827"/>
      <c r="W70" s="543"/>
      <c r="X70" s="536"/>
      <c r="Y70" s="536"/>
      <c r="Z70" s="536"/>
      <c r="AA70" s="536"/>
      <c r="AB70" s="536"/>
      <c r="AC70" s="562"/>
      <c r="AD70" s="535"/>
      <c r="AE70" s="536"/>
      <c r="AF70" s="536"/>
      <c r="AG70" s="536"/>
      <c r="AH70" s="536"/>
      <c r="AI70" s="536"/>
      <c r="AJ70" s="562"/>
      <c r="AK70" s="535"/>
      <c r="AL70" s="536"/>
      <c r="AM70" s="536"/>
      <c r="AN70" s="536"/>
      <c r="AO70" s="536"/>
      <c r="AP70" s="536"/>
      <c r="AQ70" s="562"/>
      <c r="AR70" s="535"/>
      <c r="AS70" s="536"/>
      <c r="AT70" s="536"/>
      <c r="AU70" s="536"/>
      <c r="AV70" s="536"/>
      <c r="AW70" s="536"/>
      <c r="AX70" s="562"/>
      <c r="AY70" s="1952">
        <f t="shared" si="9"/>
        <v>0</v>
      </c>
      <c r="AZ70" s="1871"/>
      <c r="BA70" s="1871"/>
      <c r="BB70" s="1872">
        <f t="shared" si="10"/>
        <v>0</v>
      </c>
      <c r="BC70" s="1872"/>
      <c r="BD70" s="1816"/>
      <c r="BE70" s="1950"/>
      <c r="BF70" s="1950"/>
      <c r="BG70" s="1950"/>
      <c r="BH70" s="1950"/>
      <c r="BI70" s="1950"/>
      <c r="BJ70" s="1950"/>
      <c r="BK70" s="1894"/>
      <c r="BL70" s="1894"/>
      <c r="BM70" s="1894"/>
      <c r="BN70" s="1895"/>
    </row>
    <row r="71" spans="2:66" ht="21" customHeight="1" x14ac:dyDescent="0.25">
      <c r="B71" s="1799"/>
      <c r="C71" s="1799"/>
      <c r="D71" s="1836"/>
      <c r="E71" s="1837"/>
      <c r="F71" s="1837"/>
      <c r="G71" s="1837"/>
      <c r="H71" s="1837"/>
      <c r="I71" s="1837"/>
      <c r="J71" s="1837"/>
      <c r="K71" s="1837"/>
      <c r="L71" s="1837"/>
      <c r="M71" s="1837"/>
      <c r="N71" s="1837"/>
      <c r="O71" s="1837"/>
      <c r="P71" s="1825"/>
      <c r="Q71" s="1826"/>
      <c r="R71" s="1826"/>
      <c r="S71" s="1826"/>
      <c r="T71" s="1826"/>
      <c r="U71" s="1826"/>
      <c r="V71" s="1827"/>
      <c r="W71" s="543"/>
      <c r="X71" s="536"/>
      <c r="Y71" s="536"/>
      <c r="Z71" s="536"/>
      <c r="AA71" s="536"/>
      <c r="AB71" s="536"/>
      <c r="AC71" s="537"/>
      <c r="AD71" s="535"/>
      <c r="AE71" s="536"/>
      <c r="AF71" s="536"/>
      <c r="AG71" s="536"/>
      <c r="AH71" s="536"/>
      <c r="AI71" s="536"/>
      <c r="AJ71" s="537"/>
      <c r="AK71" s="535"/>
      <c r="AL71" s="536"/>
      <c r="AM71" s="536"/>
      <c r="AN71" s="536"/>
      <c r="AO71" s="536"/>
      <c r="AP71" s="536"/>
      <c r="AQ71" s="537"/>
      <c r="AR71" s="543"/>
      <c r="AS71" s="536"/>
      <c r="AT71" s="536"/>
      <c r="AU71" s="536"/>
      <c r="AV71" s="536"/>
      <c r="AW71" s="536"/>
      <c r="AX71" s="537"/>
      <c r="AY71" s="1952">
        <f t="shared" si="9"/>
        <v>0</v>
      </c>
      <c r="AZ71" s="1871"/>
      <c r="BA71" s="1871"/>
      <c r="BB71" s="1872">
        <f t="shared" si="10"/>
        <v>0</v>
      </c>
      <c r="BC71" s="1872"/>
      <c r="BD71" s="1816"/>
      <c r="BE71" s="1950"/>
      <c r="BF71" s="1950"/>
      <c r="BG71" s="1950"/>
      <c r="BH71" s="1950"/>
      <c r="BI71" s="1950"/>
      <c r="BJ71" s="1950"/>
      <c r="BK71" s="1894"/>
      <c r="BL71" s="1894"/>
      <c r="BM71" s="1894"/>
      <c r="BN71" s="1895"/>
    </row>
    <row r="72" spans="2:66" ht="21" customHeight="1" thickBot="1" x14ac:dyDescent="0.3">
      <c r="B72" s="1799"/>
      <c r="C72" s="1799"/>
      <c r="D72" s="1969"/>
      <c r="E72" s="1929"/>
      <c r="F72" s="1929"/>
      <c r="G72" s="1929"/>
      <c r="H72" s="1929"/>
      <c r="I72" s="1929"/>
      <c r="J72" s="1929"/>
      <c r="K72" s="1929"/>
      <c r="L72" s="1929"/>
      <c r="M72" s="1929"/>
      <c r="N72" s="1929"/>
      <c r="O72" s="1929"/>
      <c r="P72" s="1930"/>
      <c r="Q72" s="1931"/>
      <c r="R72" s="1931"/>
      <c r="S72" s="1931"/>
      <c r="T72" s="1931"/>
      <c r="U72" s="1931"/>
      <c r="V72" s="1932"/>
      <c r="W72" s="547"/>
      <c r="X72" s="545"/>
      <c r="Y72" s="545"/>
      <c r="Z72" s="545"/>
      <c r="AA72" s="545"/>
      <c r="AB72" s="545"/>
      <c r="AC72" s="546"/>
      <c r="AD72" s="544"/>
      <c r="AE72" s="545"/>
      <c r="AF72" s="545"/>
      <c r="AG72" s="545"/>
      <c r="AH72" s="545"/>
      <c r="AI72" s="545"/>
      <c r="AJ72" s="546"/>
      <c r="AK72" s="544"/>
      <c r="AL72" s="545"/>
      <c r="AM72" s="545"/>
      <c r="AN72" s="545"/>
      <c r="AO72" s="545"/>
      <c r="AP72" s="545"/>
      <c r="AQ72" s="546"/>
      <c r="AR72" s="547"/>
      <c r="AS72" s="545"/>
      <c r="AT72" s="545"/>
      <c r="AU72" s="545"/>
      <c r="AV72" s="545"/>
      <c r="AW72" s="545"/>
      <c r="AX72" s="546"/>
      <c r="AY72" s="1970">
        <f t="shared" si="9"/>
        <v>0</v>
      </c>
      <c r="AZ72" s="1933"/>
      <c r="BA72" s="1933"/>
      <c r="BB72" s="1934">
        <f t="shared" si="10"/>
        <v>0</v>
      </c>
      <c r="BC72" s="1934"/>
      <c r="BD72" s="1830"/>
      <c r="BE72" s="1951"/>
      <c r="BF72" s="1951"/>
      <c r="BG72" s="1951"/>
      <c r="BH72" s="1951"/>
      <c r="BI72" s="1951"/>
      <c r="BJ72" s="1951"/>
      <c r="BK72" s="1922"/>
      <c r="BL72" s="1922"/>
      <c r="BM72" s="1922"/>
      <c r="BN72" s="1923"/>
    </row>
    <row r="73" spans="2:66" ht="21" customHeight="1" thickBot="1" x14ac:dyDescent="0.3">
      <c r="B73" s="1799"/>
      <c r="C73" s="1322" t="s">
        <v>634</v>
      </c>
      <c r="D73" s="1314"/>
      <c r="E73" s="1314"/>
      <c r="F73" s="1314"/>
      <c r="G73" s="1314"/>
      <c r="H73" s="1314"/>
      <c r="I73" s="1314"/>
      <c r="J73" s="1314"/>
      <c r="K73" s="1314"/>
      <c r="L73" s="1314"/>
      <c r="M73" s="1314"/>
      <c r="N73" s="1314"/>
      <c r="O73" s="1314"/>
      <c r="P73" s="1314"/>
      <c r="Q73" s="1314"/>
      <c r="R73" s="1314"/>
      <c r="S73" s="1314"/>
      <c r="T73" s="1314"/>
      <c r="U73" s="1314"/>
      <c r="V73" s="1315"/>
      <c r="W73" s="551">
        <f t="shared" ref="W73:AX73" si="11">SUM(W65:W72)</f>
        <v>8</v>
      </c>
      <c r="X73" s="552">
        <f t="shared" si="11"/>
        <v>21</v>
      </c>
      <c r="Y73" s="552">
        <f t="shared" si="11"/>
        <v>28</v>
      </c>
      <c r="Z73" s="552">
        <f t="shared" si="11"/>
        <v>7</v>
      </c>
      <c r="AA73" s="552">
        <f t="shared" si="11"/>
        <v>28</v>
      </c>
      <c r="AB73" s="552">
        <f t="shared" si="11"/>
        <v>22</v>
      </c>
      <c r="AC73" s="553">
        <f t="shared" si="11"/>
        <v>4</v>
      </c>
      <c r="AD73" s="551">
        <f t="shared" si="11"/>
        <v>4</v>
      </c>
      <c r="AE73" s="552">
        <f t="shared" si="11"/>
        <v>21</v>
      </c>
      <c r="AF73" s="552">
        <f t="shared" si="11"/>
        <v>21</v>
      </c>
      <c r="AG73" s="552">
        <f t="shared" si="11"/>
        <v>7</v>
      </c>
      <c r="AH73" s="552">
        <f t="shared" si="11"/>
        <v>28</v>
      </c>
      <c r="AI73" s="552">
        <f t="shared" si="11"/>
        <v>22</v>
      </c>
      <c r="AJ73" s="553">
        <f t="shared" si="11"/>
        <v>4</v>
      </c>
      <c r="AK73" s="551">
        <f t="shared" si="11"/>
        <v>4</v>
      </c>
      <c r="AL73" s="552">
        <f t="shared" si="11"/>
        <v>14</v>
      </c>
      <c r="AM73" s="552">
        <f t="shared" si="11"/>
        <v>21</v>
      </c>
      <c r="AN73" s="552">
        <f t="shared" si="11"/>
        <v>9</v>
      </c>
      <c r="AO73" s="552">
        <f t="shared" si="11"/>
        <v>21</v>
      </c>
      <c r="AP73" s="552">
        <f t="shared" si="11"/>
        <v>15</v>
      </c>
      <c r="AQ73" s="553">
        <f t="shared" si="11"/>
        <v>4</v>
      </c>
      <c r="AR73" s="551">
        <f t="shared" si="11"/>
        <v>4</v>
      </c>
      <c r="AS73" s="552">
        <f t="shared" si="11"/>
        <v>21</v>
      </c>
      <c r="AT73" s="552">
        <f t="shared" si="11"/>
        <v>14</v>
      </c>
      <c r="AU73" s="552">
        <f t="shared" si="11"/>
        <v>7</v>
      </c>
      <c r="AV73" s="552">
        <f t="shared" si="11"/>
        <v>21</v>
      </c>
      <c r="AW73" s="552">
        <f t="shared" si="11"/>
        <v>0</v>
      </c>
      <c r="AX73" s="553">
        <f t="shared" si="11"/>
        <v>21</v>
      </c>
      <c r="AY73" s="1953">
        <f>SUM(AY65:BA72)</f>
        <v>401</v>
      </c>
      <c r="AZ73" s="1954"/>
      <c r="BA73" s="1954"/>
      <c r="BB73" s="1955">
        <f>SUM($BB$65:$BD$72)</f>
        <v>100.25</v>
      </c>
      <c r="BC73" s="1955"/>
      <c r="BD73" s="1956"/>
      <c r="BE73" s="1957">
        <f>SUM(BE65)</f>
        <v>2.5</v>
      </c>
      <c r="BF73" s="1958"/>
      <c r="BG73" s="1958"/>
      <c r="BH73" s="1958"/>
      <c r="BI73" s="1958"/>
      <c r="BJ73" s="1959"/>
      <c r="BK73" s="1964"/>
      <c r="BL73" s="1964"/>
      <c r="BM73" s="1964"/>
      <c r="BN73" s="1965"/>
    </row>
    <row r="74" spans="2:66" ht="21" customHeight="1" thickBot="1" x14ac:dyDescent="0.3">
      <c r="B74" s="557" t="s">
        <v>636</v>
      </c>
      <c r="C74" s="558"/>
      <c r="D74" s="559"/>
      <c r="E74" s="608"/>
      <c r="F74" s="608"/>
      <c r="G74" s="608"/>
      <c r="H74" s="608"/>
      <c r="I74" s="608"/>
      <c r="J74" s="608"/>
      <c r="K74" s="608"/>
      <c r="L74" s="608"/>
      <c r="M74" s="608"/>
      <c r="N74" s="608"/>
      <c r="O74" s="608"/>
      <c r="P74" s="608"/>
      <c r="Q74" s="608"/>
      <c r="R74" s="608"/>
      <c r="S74" s="608"/>
      <c r="T74" s="608"/>
      <c r="U74" s="608"/>
      <c r="V74" s="608"/>
      <c r="W74" s="615"/>
      <c r="X74" s="615"/>
      <c r="Y74" s="615"/>
      <c r="Z74" s="615"/>
      <c r="AA74" s="615"/>
      <c r="AB74" s="615"/>
      <c r="AC74" s="615"/>
      <c r="AD74" s="615"/>
      <c r="AE74" s="615"/>
      <c r="AF74" s="615"/>
      <c r="AG74" s="615"/>
      <c r="AH74" s="615"/>
      <c r="AI74" s="615"/>
      <c r="AJ74" s="615"/>
      <c r="AK74" s="615"/>
      <c r="AL74" s="615"/>
      <c r="AM74" s="615"/>
      <c r="AN74" s="615"/>
      <c r="AO74" s="615"/>
      <c r="AP74" s="615"/>
      <c r="AQ74" s="615"/>
      <c r="AR74" s="615"/>
      <c r="AS74" s="615"/>
      <c r="AT74" s="615"/>
      <c r="AU74" s="615"/>
      <c r="AV74" s="615"/>
      <c r="AW74" s="615"/>
      <c r="AX74" s="616"/>
      <c r="AY74" s="1966">
        <v>40</v>
      </c>
      <c r="AZ74" s="1967"/>
      <c r="BA74" s="1967"/>
      <c r="BB74" s="1967"/>
      <c r="BC74" s="1967"/>
      <c r="BD74" s="1967"/>
      <c r="BE74" s="1967"/>
      <c r="BF74" s="1967"/>
      <c r="BG74" s="1967"/>
      <c r="BH74" s="1967"/>
      <c r="BI74" s="1967"/>
      <c r="BJ74" s="1967"/>
      <c r="BK74" s="1967"/>
      <c r="BL74" s="1967"/>
      <c r="BM74" s="1967"/>
      <c r="BN74" s="1968"/>
    </row>
    <row r="75" spans="2:66" ht="21" customHeight="1" x14ac:dyDescent="0.25">
      <c r="B75" s="1" t="s">
        <v>638</v>
      </c>
    </row>
    <row r="76" spans="2:66" ht="21" customHeight="1" x14ac:dyDescent="0.25">
      <c r="B76" s="1" t="s">
        <v>639</v>
      </c>
      <c r="G76" s="1"/>
    </row>
    <row r="77" spans="2:66" ht="21" customHeight="1" x14ac:dyDescent="0.25">
      <c r="G77" s="1"/>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2"/>
  <conditionalFormatting sqref="C31:N31 C27:D27 T27 Q27:S28 T28:X28 C28:H29 C30:AG30 AG31 C25:H26 Q25:X26 I25:L29 Y25:AB29 AG25:AG29 BV27:BV28 BV29:BY29 M27:M28 M29:X29 CA29:CD29 CA25:CD26 AC29:AF29 AC25:AF26">
    <cfRule type="expression" dxfId="41" priority="26">
      <formula>COUNTA($D$7)&gt;=1</formula>
    </cfRule>
  </conditionalFormatting>
  <conditionalFormatting sqref="C24:AG24">
    <cfRule type="expression" dxfId="40" priority="32">
      <formula>COUNTA($D$7)&gt;=1</formula>
    </cfRule>
  </conditionalFormatting>
  <conditionalFormatting sqref="C32:AG33">
    <cfRule type="expression" dxfId="39" priority="28">
      <formula>COUNTA($D$7)&gt;=1</formula>
    </cfRule>
  </conditionalFormatting>
  <conditionalFormatting sqref="D5:D7 E16:E17">
    <cfRule type="expression" dxfId="38" priority="41">
      <formula>IF($E$9:$F$9="〇",TRUE,FALSE)</formula>
    </cfRule>
  </conditionalFormatting>
  <conditionalFormatting sqref="D5:D7">
    <cfRule type="expression" dxfId="37" priority="40">
      <formula>IF($E$10:$F$11="〇",TRUE,FALSE)</formula>
    </cfRule>
  </conditionalFormatting>
  <conditionalFormatting sqref="D10">
    <cfRule type="expression" dxfId="36" priority="39">
      <formula>IF($E$9:$F$9="〇",TRUE,FALSE)</formula>
    </cfRule>
  </conditionalFormatting>
  <conditionalFormatting sqref="D12:E12 D13:D14">
    <cfRule type="expression" dxfId="35" priority="37">
      <formula>IF($E$9:$F$9="〇",TRUE,FALSE)</formula>
    </cfRule>
    <cfRule type="expression" dxfId="34" priority="38">
      <formula>IF($E$10:$F$11="〇",TRUE,FALSE)</formula>
    </cfRule>
  </conditionalFormatting>
  <conditionalFormatting sqref="N31:P31">
    <cfRule type="beginsWith" dxfId="33" priority="15" operator="beginsWith" text="可">
      <formula>LEFT(N31,LEN("可"))="可"</formula>
    </cfRule>
    <cfRule type="containsText" dxfId="32" priority="16" operator="containsText" text="不可">
      <formula>NOT(ISERROR(SEARCH("不可",N31)))</formula>
    </cfRule>
  </conditionalFormatting>
  <conditionalFormatting sqref="Q31:AD31">
    <cfRule type="expression" dxfId="31" priority="25">
      <formula>COUNTA($D$7)&gt;=1</formula>
    </cfRule>
  </conditionalFormatting>
  <conditionalFormatting sqref="AD31:AF31">
    <cfRule type="beginsWith" dxfId="30" priority="13" operator="beginsWith" text="可">
      <formula>LEFT(AD31,LEN("可"))="可"</formula>
    </cfRule>
    <cfRule type="containsText" dxfId="29" priority="14" operator="containsText" text="不可">
      <formula>NOT(ISERROR(SEARCH("不可",AD31)))</formula>
    </cfRule>
  </conditionalFormatting>
  <conditionalFormatting sqref="AE15">
    <cfRule type="expression" dxfId="28" priority="36">
      <formula>COUNTA($D$5,$D$6)&gt;=1</formula>
    </cfRule>
  </conditionalFormatting>
  <conditionalFormatting sqref="AE14:AN14">
    <cfRule type="expression" dxfId="27" priority="31">
      <formula>COUNTA($D$7)&gt;=1</formula>
    </cfRule>
  </conditionalFormatting>
  <conditionalFormatting sqref="AE16:AN16">
    <cfRule type="expression" dxfId="26" priority="35">
      <formula>COUNTA($D$6)&gt;=1</formula>
    </cfRule>
  </conditionalFormatting>
  <conditionalFormatting sqref="AI15:AN15">
    <cfRule type="expression" dxfId="25" priority="42">
      <formula>COUNTA($D$5,$D$6)&gt;=1</formula>
    </cfRule>
  </conditionalFormatting>
  <conditionalFormatting sqref="AI31:AT31 AI24:BM24 AI30:BM30 AI25:AR29 BM25:BM29 AW25:BH29">
    <cfRule type="expression" dxfId="24" priority="24">
      <formula>COUNTA($D$5:$D$6)&gt;=1</formula>
    </cfRule>
  </conditionalFormatting>
  <conditionalFormatting sqref="BM31">
    <cfRule type="expression" dxfId="23" priority="29">
      <formula>COUNTA($D$5:$D$6)&gt;=1</formula>
    </cfRule>
  </conditionalFormatting>
  <conditionalFormatting sqref="AI32:BM32">
    <cfRule type="expression" dxfId="22" priority="27">
      <formula>COUNTA($D$5:$D$6)&gt;=1</formula>
    </cfRule>
  </conditionalFormatting>
  <conditionalFormatting sqref="AT31:AV31">
    <cfRule type="beginsWith" dxfId="21" priority="10" operator="beginsWith" text="可">
      <formula>LEFT(AT31,LEN("可"))="可"</formula>
    </cfRule>
    <cfRule type="containsText" dxfId="20" priority="12" operator="containsText" text="不可">
      <formula>NOT(ISERROR(SEARCH("不可",AT31)))</formula>
    </cfRule>
  </conditionalFormatting>
  <conditionalFormatting sqref="AV14:BE14">
    <cfRule type="expression" dxfId="19" priority="17">
      <formula>COUNTA($D$7)&gt;=1</formula>
    </cfRule>
  </conditionalFormatting>
  <conditionalFormatting sqref="AV15:BE15">
    <cfRule type="expression" dxfId="18" priority="18">
      <formula>COUNTA($D$5,$D$6)&gt;=1</formula>
    </cfRule>
  </conditionalFormatting>
  <conditionalFormatting sqref="AV16:BE16">
    <cfRule type="expression" dxfId="17" priority="19">
      <formula>COUNTA($D$6)&gt;=1</formula>
    </cfRule>
  </conditionalFormatting>
  <conditionalFormatting sqref="AW31:BJ31">
    <cfRule type="expression" dxfId="16" priority="23">
      <formula>COUNTA($D$5:$D$6)&gt;=1</formula>
    </cfRule>
  </conditionalFormatting>
  <conditionalFormatting sqref="BJ31:BL31">
    <cfRule type="beginsWith" dxfId="15" priority="9" operator="beginsWith" text="可">
      <formula>LEFT(BJ31,LEN("可"))="可"</formula>
    </cfRule>
    <cfRule type="containsText" dxfId="14" priority="11" operator="containsText" text="不可">
      <formula>NOT(ISERROR(SEARCH("不可",BJ31)))</formula>
    </cfRule>
  </conditionalFormatting>
  <conditionalFormatting sqref="BM14:BS14">
    <cfRule type="expression" dxfId="13" priority="30">
      <formula>COUNTA($D$7)&gt;=1</formula>
    </cfRule>
  </conditionalFormatting>
  <conditionalFormatting sqref="CB9:CK9">
    <cfRule type="expression" dxfId="12" priority="20">
      <formula>COUNTA($D$7)&gt;=1</formula>
    </cfRule>
  </conditionalFormatting>
  <conditionalFormatting sqref="CB10:CK10">
    <cfRule type="expression" dxfId="11" priority="21">
      <formula>COUNTA($D$5,$D$6)&gt;=1</formula>
    </cfRule>
  </conditionalFormatting>
  <conditionalFormatting sqref="CB11:CK11">
    <cfRule type="expression" dxfId="10" priority="22">
      <formula>COUNTA($D$6)&gt;=1</formula>
    </cfRule>
  </conditionalFormatting>
  <conditionalFormatting sqref="CP42:CR43">
    <cfRule type="expression" dxfId="9" priority="34">
      <formula>COUNTA($AN$8)&gt;=1</formula>
    </cfRule>
  </conditionalFormatting>
  <conditionalFormatting sqref="CP44:CR45">
    <cfRule type="expression" dxfId="8" priority="33">
      <formula>COUNTA($AN$6:$AP$7)&gt;=1</formula>
    </cfRule>
  </conditionalFormatting>
  <conditionalFormatting sqref="BV25:BY26">
    <cfRule type="expression" dxfId="7" priority="8">
      <formula>COUNTA($D$7)&gt;=1</formula>
    </cfRule>
  </conditionalFormatting>
  <conditionalFormatting sqref="M25:P26">
    <cfRule type="expression" dxfId="6" priority="7">
      <formula>COUNTA($D$7)&gt;=1</formula>
    </cfRule>
  </conditionalFormatting>
  <conditionalFormatting sqref="CA27:CA28">
    <cfRule type="expression" dxfId="5" priority="6">
      <formula>COUNTA($D$7)&gt;=1</formula>
    </cfRule>
  </conditionalFormatting>
  <conditionalFormatting sqref="AC27:AC28">
    <cfRule type="expression" dxfId="4" priority="5">
      <formula>COUNTA($D$7)&gt;=1</formula>
    </cfRule>
  </conditionalFormatting>
  <conditionalFormatting sqref="CF25:CI29">
    <cfRule type="expression" dxfId="3" priority="4">
      <formula>COUNTA($D$5:$D$6)&gt;=1</formula>
    </cfRule>
  </conditionalFormatting>
  <conditionalFormatting sqref="AS25:AV29">
    <cfRule type="expression" dxfId="2" priority="3">
      <formula>COUNTA($D$5:$D$6)&gt;=1</formula>
    </cfRule>
  </conditionalFormatting>
  <conditionalFormatting sqref="CK25:CN29">
    <cfRule type="expression" dxfId="1" priority="2">
      <formula>COUNTA($D$5:$D$6)&gt;=1</formula>
    </cfRule>
  </conditionalFormatting>
  <conditionalFormatting sqref="BI25:BL29">
    <cfRule type="expression" dxfId="0" priority="1">
      <formula>COUNTA($D$5:$D$6)&gt;=1</formula>
    </cfRule>
  </conditionalFormatting>
  <dataValidations count="2">
    <dataValidation type="list" allowBlank="1" showInputMessage="1" showErrorMessage="1" sqref="E16:E17 D10" xr:uid="{00000000-0002-0000-2000-000000000000}">
      <formula1>$X$1:$X$2</formula1>
    </dataValidation>
    <dataValidation type="list" allowBlank="1" showInputMessage="1" showErrorMessage="1" sqref="E12 D5:D7 D12:D14" xr:uid="{00000000-0002-0000-2000-000001000000}">
      <formula1>$W$1:$W$2</formula1>
    </dataValidation>
  </dataValidations>
  <pageMargins left="0.7" right="0.7" top="0.75" bottom="0.75" header="0.3" footer="0.3"/>
  <pageSetup paperSize="9" orientation="portrait" verticalDpi="0"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A1:CY45"/>
  <sheetViews>
    <sheetView view="pageBreakPreview" topLeftCell="C13" zoomScale="60" zoomScaleNormal="100" workbookViewId="0">
      <selection activeCell="AE22" sqref="AE22:AG22"/>
    </sheetView>
  </sheetViews>
  <sheetFormatPr defaultColWidth="8.86328125" defaultRowHeight="12" x14ac:dyDescent="0.25"/>
  <cols>
    <col min="1" max="2" width="1.73046875" style="311" hidden="1" customWidth="1"/>
    <col min="3" max="18" width="1.73046875" style="311" customWidth="1"/>
    <col min="19" max="72" width="2.265625" style="311" customWidth="1"/>
    <col min="73" max="83" width="1.73046875" style="311" customWidth="1"/>
    <col min="84" max="107" width="1.86328125" style="311" customWidth="1"/>
    <col min="108" max="16384" width="8.86328125" style="311"/>
  </cols>
  <sheetData>
    <row r="1" spans="1:103" ht="54" customHeight="1" x14ac:dyDescent="0.25">
      <c r="A1" s="310"/>
      <c r="C1" s="310" t="s">
        <v>653</v>
      </c>
    </row>
    <row r="2" spans="1:103" ht="13.9" customHeight="1" x14ac:dyDescent="0.25">
      <c r="BE2" s="563"/>
      <c r="BF2" s="563"/>
      <c r="BG2" s="563"/>
      <c r="BH2" s="563"/>
      <c r="BI2" s="563"/>
      <c r="BJ2" s="563"/>
      <c r="BK2" s="563"/>
      <c r="BL2" s="310"/>
      <c r="BM2" s="310"/>
      <c r="BN2" s="310"/>
      <c r="BO2" s="1576" t="s">
        <v>419</v>
      </c>
      <c r="BP2" s="1576"/>
      <c r="BQ2" s="1576"/>
      <c r="BR2" s="1580"/>
      <c r="BS2" s="1580"/>
      <c r="BT2" s="1576" t="s">
        <v>420</v>
      </c>
      <c r="BU2" s="1576"/>
      <c r="BV2" s="1580"/>
      <c r="BW2" s="1580"/>
      <c r="BX2" s="1576" t="s">
        <v>421</v>
      </c>
      <c r="BY2" s="1576"/>
      <c r="BZ2" s="1580"/>
      <c r="CA2" s="1580"/>
      <c r="CB2" s="1576" t="s">
        <v>422</v>
      </c>
      <c r="CC2" s="1576"/>
    </row>
    <row r="3" spans="1:103" ht="13.9" customHeight="1" x14ac:dyDescent="0.25">
      <c r="CJ3" s="469"/>
    </row>
    <row r="4" spans="1:103" ht="13.9" customHeight="1" x14ac:dyDescent="0.25">
      <c r="T4" s="311" t="s">
        <v>423</v>
      </c>
    </row>
    <row r="5" spans="1:103" ht="13.9" customHeight="1" x14ac:dyDescent="0.25">
      <c r="BY5" s="314" t="str">
        <f>IF(COUNTIF(BY1:CA3,"○")&gt;1,"いずれか１つを選択してください。","")</f>
        <v/>
      </c>
    </row>
    <row r="6" spans="1:103" ht="13.9" customHeight="1" x14ac:dyDescent="0.25">
      <c r="E6" s="311" t="s">
        <v>424</v>
      </c>
      <c r="AX6" s="311" t="s">
        <v>425</v>
      </c>
      <c r="CH6" s="315"/>
      <c r="CJ6" s="469"/>
    </row>
    <row r="7" spans="1:103" ht="13.9" customHeight="1" x14ac:dyDescent="0.25">
      <c r="G7" s="1577" t="s">
        <v>426</v>
      </c>
      <c r="H7" s="1577"/>
      <c r="I7" s="1577"/>
      <c r="J7" s="1577"/>
      <c r="K7" s="1577"/>
      <c r="L7" s="1577"/>
      <c r="M7" s="1577"/>
      <c r="N7" s="1577"/>
      <c r="O7" s="1976"/>
      <c r="P7" s="1977"/>
      <c r="Q7" s="1977"/>
      <c r="R7" s="1977"/>
      <c r="S7" s="1977"/>
      <c r="T7" s="1977"/>
      <c r="U7" s="1977"/>
      <c r="V7" s="1977"/>
      <c r="W7" s="1977"/>
      <c r="X7" s="1977"/>
      <c r="Y7" s="1977"/>
      <c r="Z7" s="1977"/>
      <c r="AA7" s="1977"/>
      <c r="AB7" s="1977"/>
      <c r="AC7" s="1977"/>
      <c r="AD7" s="1977"/>
      <c r="AE7" s="1977"/>
      <c r="AF7" s="1977"/>
      <c r="AG7" s="1977"/>
      <c r="AH7" s="1977"/>
      <c r="AI7" s="1977"/>
      <c r="AJ7" s="1978"/>
      <c r="AK7" s="312"/>
      <c r="AL7" s="312"/>
      <c r="AM7" s="312"/>
      <c r="AN7" s="312"/>
      <c r="AO7" s="312"/>
      <c r="AP7" s="312"/>
      <c r="AQ7" s="312"/>
      <c r="AR7" s="312"/>
      <c r="AS7" s="312"/>
      <c r="AZ7" s="1975"/>
      <c r="BA7" s="1975"/>
      <c r="BB7" s="1975"/>
      <c r="BC7" s="1577" t="s">
        <v>427</v>
      </c>
      <c r="BD7" s="1577"/>
      <c r="BE7" s="1577"/>
      <c r="BF7" s="1577"/>
      <c r="BG7" s="1577"/>
      <c r="BH7" s="1577"/>
      <c r="BI7" s="1577"/>
      <c r="BJ7" s="1577"/>
      <c r="BK7" s="1577"/>
      <c r="BL7" s="1577"/>
      <c r="BM7" s="1577"/>
      <c r="BN7" s="1577"/>
      <c r="CH7" s="315"/>
      <c r="CJ7" s="310"/>
    </row>
    <row r="8" spans="1:103" ht="13.9" customHeight="1" x14ac:dyDescent="0.25">
      <c r="G8" s="1577" t="s">
        <v>428</v>
      </c>
      <c r="H8" s="1577"/>
      <c r="I8" s="1577"/>
      <c r="J8" s="1577"/>
      <c r="K8" s="1577"/>
      <c r="L8" s="1577"/>
      <c r="M8" s="1577"/>
      <c r="N8" s="1577"/>
      <c r="O8" s="1976"/>
      <c r="P8" s="1977"/>
      <c r="Q8" s="1977"/>
      <c r="R8" s="1977"/>
      <c r="S8" s="1977"/>
      <c r="T8" s="1977"/>
      <c r="U8" s="1977"/>
      <c r="V8" s="1977"/>
      <c r="W8" s="1977"/>
      <c r="X8" s="1977"/>
      <c r="Y8" s="1977"/>
      <c r="Z8" s="1977"/>
      <c r="AA8" s="1977"/>
      <c r="AB8" s="1977"/>
      <c r="AC8" s="1977"/>
      <c r="AD8" s="1977"/>
      <c r="AE8" s="1977"/>
      <c r="AF8" s="1977"/>
      <c r="AG8" s="1977"/>
      <c r="AH8" s="1977"/>
      <c r="AI8" s="1977"/>
      <c r="AJ8" s="1978"/>
      <c r="AK8" s="312"/>
      <c r="AL8" s="312"/>
      <c r="AM8" s="312"/>
      <c r="AN8" s="312"/>
      <c r="AO8" s="312"/>
      <c r="AP8" s="312"/>
      <c r="AQ8" s="312"/>
      <c r="AR8" s="312"/>
      <c r="AS8" s="312"/>
      <c r="AZ8" s="1975"/>
      <c r="BA8" s="1975"/>
      <c r="BB8" s="1975"/>
      <c r="BC8" s="1577" t="s">
        <v>429</v>
      </c>
      <c r="BD8" s="1577"/>
      <c r="BE8" s="1577"/>
      <c r="BF8" s="1577"/>
      <c r="BG8" s="1577"/>
      <c r="BH8" s="1577"/>
      <c r="BI8" s="1577"/>
      <c r="BJ8" s="1577"/>
      <c r="BK8" s="1577"/>
      <c r="BL8" s="1577"/>
      <c r="BM8" s="1577"/>
      <c r="BN8" s="1577"/>
      <c r="BO8" s="563"/>
      <c r="BP8" s="563"/>
      <c r="BQ8" s="563"/>
      <c r="BR8" s="310"/>
      <c r="BS8" s="310"/>
      <c r="BT8" s="310"/>
      <c r="BU8" s="310"/>
      <c r="BV8" s="310"/>
      <c r="BW8" s="310"/>
      <c r="BX8" s="310"/>
      <c r="BY8" s="310"/>
      <c r="BZ8" s="310"/>
      <c r="CA8" s="310"/>
      <c r="CB8" s="310"/>
      <c r="CC8" s="310"/>
      <c r="CH8" s="315"/>
      <c r="CJ8" s="310"/>
    </row>
    <row r="9" spans="1:103" ht="13.9" customHeight="1" x14ac:dyDescent="0.25">
      <c r="G9" s="1577" t="s">
        <v>430</v>
      </c>
      <c r="H9" s="1577"/>
      <c r="I9" s="1577"/>
      <c r="J9" s="1577"/>
      <c r="K9" s="1577"/>
      <c r="L9" s="1577"/>
      <c r="M9" s="1577"/>
      <c r="N9" s="1577"/>
      <c r="O9" s="1971"/>
      <c r="P9" s="1971"/>
      <c r="Q9" s="1971"/>
      <c r="R9" s="1971"/>
      <c r="S9" s="1971"/>
      <c r="T9" s="1971"/>
      <c r="U9" s="1971"/>
      <c r="V9" s="1971"/>
      <c r="W9" s="1971"/>
      <c r="X9" s="1971"/>
      <c r="Y9" s="1971"/>
      <c r="Z9" s="1971"/>
      <c r="AA9" s="1971"/>
      <c r="AB9" s="1971"/>
      <c r="AC9" s="1588" t="s">
        <v>431</v>
      </c>
      <c r="AD9" s="1586"/>
      <c r="AE9" s="1586"/>
      <c r="AF9" s="1587"/>
      <c r="AG9" s="1972"/>
      <c r="AH9" s="1973"/>
      <c r="AI9" s="1973"/>
      <c r="AJ9" s="1974"/>
      <c r="AK9" s="312"/>
      <c r="AL9" s="312"/>
      <c r="AM9" s="312"/>
      <c r="AN9" s="312"/>
      <c r="AO9" s="312"/>
      <c r="AP9" s="312"/>
      <c r="AQ9" s="312"/>
      <c r="AR9" s="312"/>
      <c r="AS9" s="312"/>
      <c r="AZ9" s="1975"/>
      <c r="BA9" s="1975"/>
      <c r="BB9" s="1975"/>
      <c r="BC9" s="1577" t="s">
        <v>654</v>
      </c>
      <c r="BD9" s="1577"/>
      <c r="BE9" s="1577"/>
      <c r="BF9" s="1577"/>
      <c r="BG9" s="1577"/>
      <c r="BH9" s="1577"/>
      <c r="BI9" s="1577"/>
      <c r="BJ9" s="1577"/>
      <c r="BK9" s="1577"/>
      <c r="BL9" s="1577"/>
      <c r="BM9" s="1577"/>
      <c r="BN9" s="1577"/>
      <c r="BO9" s="563"/>
      <c r="BP9" s="563"/>
      <c r="BQ9" s="563"/>
      <c r="BR9" s="310"/>
      <c r="BS9" s="310"/>
      <c r="BT9" s="310"/>
      <c r="BU9" s="310"/>
      <c r="BV9" s="310"/>
      <c r="BW9" s="310"/>
      <c r="BX9" s="310"/>
      <c r="BY9" s="310"/>
      <c r="BZ9" s="310"/>
      <c r="CA9" s="310"/>
      <c r="CB9" s="310"/>
      <c r="CC9" s="310"/>
      <c r="CJ9" s="310"/>
      <c r="CK9" s="310"/>
      <c r="CL9" s="310"/>
      <c r="CM9" s="310"/>
      <c r="CN9" s="317"/>
      <c r="CO9" s="317"/>
      <c r="CP9" s="317"/>
      <c r="CQ9" s="310"/>
      <c r="CR9" s="310"/>
      <c r="CS9" s="310"/>
      <c r="CT9" s="310"/>
      <c r="CU9" s="310"/>
      <c r="CV9" s="310"/>
      <c r="CW9" s="564"/>
      <c r="CX9" s="564"/>
      <c r="CY9" s="564"/>
    </row>
    <row r="10" spans="1:103" ht="13.9" customHeight="1" x14ac:dyDescent="0.25">
      <c r="E10" s="312"/>
      <c r="F10" s="312"/>
      <c r="G10" s="312"/>
      <c r="H10" s="312"/>
      <c r="I10" s="312"/>
      <c r="J10" s="312"/>
      <c r="K10" s="312"/>
      <c r="L10" s="312"/>
      <c r="M10" s="312"/>
      <c r="N10" s="312"/>
      <c r="O10" s="312"/>
      <c r="P10" s="312"/>
      <c r="Q10" s="312"/>
      <c r="R10" s="312"/>
      <c r="S10" s="312"/>
      <c r="T10" s="312"/>
      <c r="U10" s="312"/>
      <c r="V10" s="312"/>
      <c r="W10" s="312"/>
      <c r="X10" s="312"/>
      <c r="Y10" s="312"/>
      <c r="Z10" s="312"/>
      <c r="AA10" s="312"/>
      <c r="AB10" s="312"/>
      <c r="AC10" s="312"/>
      <c r="AD10" s="312"/>
      <c r="AE10" s="312"/>
      <c r="AF10" s="312"/>
      <c r="AG10" s="312"/>
      <c r="AH10" s="312"/>
      <c r="AI10" s="312"/>
      <c r="AJ10" s="312"/>
      <c r="AK10" s="312"/>
      <c r="AL10" s="312"/>
      <c r="AM10" s="312"/>
      <c r="AN10" s="312"/>
      <c r="AO10" s="312"/>
      <c r="AP10" s="312"/>
      <c r="AQ10" s="312"/>
      <c r="AR10" s="312"/>
      <c r="AS10" s="312"/>
      <c r="AY10" s="312"/>
      <c r="AZ10" s="565" t="s">
        <v>433</v>
      </c>
      <c r="BA10" s="312"/>
      <c r="BB10" s="312"/>
      <c r="BC10" s="312"/>
      <c r="BD10" s="312"/>
      <c r="BE10" s="312"/>
      <c r="BF10" s="312"/>
      <c r="BG10" s="312"/>
      <c r="BH10" s="312"/>
      <c r="BI10" s="312"/>
      <c r="BJ10" s="312"/>
      <c r="BO10" s="563"/>
      <c r="BP10" s="563"/>
      <c r="BQ10" s="563"/>
      <c r="BR10" s="310"/>
      <c r="BS10" s="310"/>
      <c r="BT10" s="310"/>
      <c r="BU10" s="310"/>
      <c r="BV10" s="310"/>
      <c r="BW10" s="310"/>
      <c r="BX10" s="310"/>
      <c r="BY10" s="310"/>
      <c r="BZ10" s="310"/>
      <c r="CA10" s="310"/>
      <c r="CB10" s="310"/>
      <c r="CC10" s="310"/>
      <c r="CG10" s="312"/>
    </row>
    <row r="11" spans="1:103" ht="13.9" customHeight="1" thickBot="1" x14ac:dyDescent="0.3">
      <c r="G11" s="314"/>
      <c r="AT11" s="315"/>
      <c r="BU11" s="312"/>
      <c r="BV11" s="312"/>
      <c r="BW11" s="312"/>
      <c r="BX11" s="312"/>
      <c r="BY11" s="312"/>
      <c r="BZ11" s="312"/>
      <c r="CA11" s="312"/>
    </row>
    <row r="12" spans="1:103" ht="13.9" customHeight="1" thickBot="1" x14ac:dyDescent="0.3">
      <c r="E12" s="311" t="s">
        <v>655</v>
      </c>
      <c r="S12" s="1979" t="s">
        <v>656</v>
      </c>
      <c r="T12" s="1980"/>
      <c r="U12" s="1980"/>
      <c r="V12" s="1980"/>
      <c r="W12" s="1980"/>
      <c r="X12" s="1980"/>
      <c r="Y12" s="1980"/>
      <c r="Z12" s="1980"/>
      <c r="AA12" s="1980"/>
      <c r="AB12" s="1980"/>
      <c r="AC12" s="1980"/>
      <c r="AD12" s="1980"/>
      <c r="AE12" s="1980"/>
      <c r="AF12" s="1980"/>
      <c r="AG12" s="1980"/>
      <c r="AH12" s="1980"/>
      <c r="AI12" s="1980"/>
      <c r="AJ12" s="1980"/>
      <c r="AK12" s="1980"/>
      <c r="AL12" s="1980"/>
      <c r="AM12" s="1980"/>
      <c r="AN12" s="1980"/>
      <c r="AO12" s="1980"/>
      <c r="AP12" s="1980"/>
      <c r="AQ12" s="1980"/>
      <c r="AR12" s="1980"/>
      <c r="AS12" s="1980"/>
      <c r="AT12" s="1980"/>
      <c r="AU12" s="1980"/>
      <c r="AV12" s="1980"/>
      <c r="AW12" s="1980"/>
      <c r="AX12" s="1980"/>
      <c r="AY12" s="1980"/>
      <c r="AZ12" s="1980"/>
      <c r="BA12" s="1980"/>
      <c r="BB12" s="1980"/>
      <c r="BC12" s="1980"/>
      <c r="BD12" s="1980"/>
      <c r="BE12" s="1980"/>
      <c r="BF12" s="1980"/>
      <c r="BG12" s="1980"/>
      <c r="BH12" s="1980"/>
      <c r="BI12" s="1980"/>
      <c r="BJ12" s="1980"/>
      <c r="BK12" s="1980"/>
      <c r="BL12" s="1980"/>
      <c r="BM12" s="1980"/>
      <c r="BN12" s="1980"/>
      <c r="BO12" s="1980"/>
      <c r="BP12" s="1980"/>
      <c r="BQ12" s="1980"/>
      <c r="BR12" s="1980"/>
      <c r="BS12" s="1980"/>
      <c r="BT12" s="1980"/>
      <c r="BU12" s="1980"/>
      <c r="BV12" s="1980"/>
      <c r="BW12" s="1980"/>
      <c r="BX12" s="1980"/>
      <c r="BY12" s="1981"/>
    </row>
    <row r="13" spans="1:103" ht="13.9" customHeight="1" thickBot="1" x14ac:dyDescent="0.3">
      <c r="S13" s="1982" t="s">
        <v>568</v>
      </c>
      <c r="T13" s="1983"/>
      <c r="U13" s="1983"/>
      <c r="V13" s="1983"/>
      <c r="W13" s="1983"/>
      <c r="X13" s="1983"/>
      <c r="Y13" s="1983"/>
      <c r="Z13" s="1983"/>
      <c r="AA13" s="1984"/>
      <c r="AB13" s="1982" t="s">
        <v>569</v>
      </c>
      <c r="AC13" s="1983"/>
      <c r="AD13" s="1983"/>
      <c r="AE13" s="1983"/>
      <c r="AF13" s="1983"/>
      <c r="AG13" s="1983"/>
      <c r="AH13" s="1983"/>
      <c r="AI13" s="1983"/>
      <c r="AJ13" s="1984"/>
      <c r="AK13" s="1982" t="s">
        <v>570</v>
      </c>
      <c r="AL13" s="1983"/>
      <c r="AM13" s="1983"/>
      <c r="AN13" s="1983"/>
      <c r="AO13" s="1983"/>
      <c r="AP13" s="1983"/>
      <c r="AQ13" s="1983"/>
      <c r="AR13" s="1983"/>
      <c r="AS13" s="1984"/>
      <c r="AT13" s="1983" t="s">
        <v>571</v>
      </c>
      <c r="AU13" s="1983"/>
      <c r="AV13" s="1983"/>
      <c r="AW13" s="1983"/>
      <c r="AX13" s="1983"/>
      <c r="AY13" s="1983"/>
      <c r="AZ13" s="1983"/>
      <c r="BA13" s="1983"/>
      <c r="BB13" s="1983"/>
      <c r="BC13" s="1982" t="s">
        <v>572</v>
      </c>
      <c r="BD13" s="1983"/>
      <c r="BE13" s="1983"/>
      <c r="BF13" s="1983"/>
      <c r="BG13" s="1983"/>
      <c r="BH13" s="1983"/>
      <c r="BI13" s="1983"/>
      <c r="BJ13" s="1983"/>
      <c r="BK13" s="1984"/>
      <c r="BL13" s="1982" t="s">
        <v>573</v>
      </c>
      <c r="BM13" s="1983"/>
      <c r="BN13" s="1983"/>
      <c r="BO13" s="1983"/>
      <c r="BP13" s="1983"/>
      <c r="BQ13" s="1983"/>
      <c r="BR13" s="1983"/>
      <c r="BS13" s="1983"/>
      <c r="BT13" s="1984"/>
      <c r="BU13" s="1985" t="s">
        <v>451</v>
      </c>
      <c r="BV13" s="1986"/>
      <c r="BW13" s="1986"/>
      <c r="BX13" s="1986"/>
      <c r="BY13" s="1987"/>
    </row>
    <row r="14" spans="1:103" ht="21.75" customHeight="1" x14ac:dyDescent="0.25">
      <c r="G14" s="2004"/>
      <c r="H14" s="2005"/>
      <c r="I14" s="2005"/>
      <c r="J14" s="2005"/>
      <c r="K14" s="2005"/>
      <c r="L14" s="2005"/>
      <c r="M14" s="2005" t="s">
        <v>449</v>
      </c>
      <c r="N14" s="2005"/>
      <c r="O14" s="2005"/>
      <c r="P14" s="2005"/>
      <c r="Q14" s="2005"/>
      <c r="R14" s="2007"/>
      <c r="S14" s="1993" t="s">
        <v>657</v>
      </c>
      <c r="T14" s="1993"/>
      <c r="U14" s="1993"/>
      <c r="V14" s="1993"/>
      <c r="W14" s="1993"/>
      <c r="X14" s="1994"/>
      <c r="Y14" s="2009" t="s">
        <v>658</v>
      </c>
      <c r="Z14" s="2010"/>
      <c r="AA14" s="2011"/>
      <c r="AB14" s="1992" t="s">
        <v>657</v>
      </c>
      <c r="AC14" s="1993"/>
      <c r="AD14" s="1993"/>
      <c r="AE14" s="1993"/>
      <c r="AF14" s="1993"/>
      <c r="AG14" s="1994"/>
      <c r="AH14" s="1995" t="s">
        <v>659</v>
      </c>
      <c r="AI14" s="1993"/>
      <c r="AJ14" s="1996"/>
      <c r="AK14" s="1992" t="s">
        <v>657</v>
      </c>
      <c r="AL14" s="1993"/>
      <c r="AM14" s="1993"/>
      <c r="AN14" s="1993"/>
      <c r="AO14" s="1993"/>
      <c r="AP14" s="1994"/>
      <c r="AQ14" s="1995" t="s">
        <v>659</v>
      </c>
      <c r="AR14" s="1993"/>
      <c r="AS14" s="1996"/>
      <c r="AT14" s="1992" t="s">
        <v>657</v>
      </c>
      <c r="AU14" s="1993"/>
      <c r="AV14" s="1993"/>
      <c r="AW14" s="1993"/>
      <c r="AX14" s="1993"/>
      <c r="AY14" s="1994"/>
      <c r="AZ14" s="1995" t="s">
        <v>659</v>
      </c>
      <c r="BA14" s="1993"/>
      <c r="BB14" s="1993"/>
      <c r="BC14" s="1992" t="s">
        <v>657</v>
      </c>
      <c r="BD14" s="1993"/>
      <c r="BE14" s="1993"/>
      <c r="BF14" s="1993"/>
      <c r="BG14" s="1993"/>
      <c r="BH14" s="1994"/>
      <c r="BI14" s="1995" t="s">
        <v>659</v>
      </c>
      <c r="BJ14" s="1993"/>
      <c r="BK14" s="1996"/>
      <c r="BL14" s="1992" t="s">
        <v>657</v>
      </c>
      <c r="BM14" s="1993"/>
      <c r="BN14" s="1993"/>
      <c r="BO14" s="1993"/>
      <c r="BP14" s="1993"/>
      <c r="BQ14" s="1994"/>
      <c r="BR14" s="1995" t="s">
        <v>659</v>
      </c>
      <c r="BS14" s="1993"/>
      <c r="BT14" s="1996"/>
      <c r="BU14" s="1988"/>
      <c r="BV14" s="1576"/>
      <c r="BW14" s="1576"/>
      <c r="BX14" s="1576"/>
      <c r="BY14" s="1989"/>
    </row>
    <row r="15" spans="1:103" ht="21.75" customHeight="1" x14ac:dyDescent="0.25">
      <c r="G15" s="2006"/>
      <c r="H15" s="1577"/>
      <c r="I15" s="1577"/>
      <c r="J15" s="1577"/>
      <c r="K15" s="1577"/>
      <c r="L15" s="1577"/>
      <c r="M15" s="1577"/>
      <c r="N15" s="1577"/>
      <c r="O15" s="1577"/>
      <c r="P15" s="1577"/>
      <c r="Q15" s="1577"/>
      <c r="R15" s="2008"/>
      <c r="S15" s="1997"/>
      <c r="T15" s="1997"/>
      <c r="U15" s="2003"/>
      <c r="V15" s="1999" t="s">
        <v>660</v>
      </c>
      <c r="W15" s="2000"/>
      <c r="X15" s="2001"/>
      <c r="Y15" s="2012"/>
      <c r="Z15" s="2013"/>
      <c r="AA15" s="2014"/>
      <c r="AB15" s="2002"/>
      <c r="AC15" s="1997"/>
      <c r="AD15" s="2003"/>
      <c r="AE15" s="1999" t="s">
        <v>660</v>
      </c>
      <c r="AF15" s="2000"/>
      <c r="AG15" s="2001"/>
      <c r="AH15" s="1997"/>
      <c r="AI15" s="1997"/>
      <c r="AJ15" s="1998"/>
      <c r="AK15" s="2002"/>
      <c r="AL15" s="1997"/>
      <c r="AM15" s="2003"/>
      <c r="AN15" s="1999" t="s">
        <v>660</v>
      </c>
      <c r="AO15" s="2000"/>
      <c r="AP15" s="2001"/>
      <c r="AQ15" s="1997"/>
      <c r="AR15" s="1997"/>
      <c r="AS15" s="1998"/>
      <c r="AT15" s="2002"/>
      <c r="AU15" s="1997"/>
      <c r="AV15" s="2003"/>
      <c r="AW15" s="1999" t="s">
        <v>660</v>
      </c>
      <c r="AX15" s="2000"/>
      <c r="AY15" s="2001"/>
      <c r="AZ15" s="1997"/>
      <c r="BA15" s="1997"/>
      <c r="BB15" s="1997"/>
      <c r="BC15" s="2002"/>
      <c r="BD15" s="1997"/>
      <c r="BE15" s="2003"/>
      <c r="BF15" s="1999" t="s">
        <v>660</v>
      </c>
      <c r="BG15" s="2000"/>
      <c r="BH15" s="2001"/>
      <c r="BI15" s="1997"/>
      <c r="BJ15" s="1997"/>
      <c r="BK15" s="1998"/>
      <c r="BL15" s="2002"/>
      <c r="BM15" s="1997"/>
      <c r="BN15" s="2003"/>
      <c r="BO15" s="1999" t="s">
        <v>660</v>
      </c>
      <c r="BP15" s="2000"/>
      <c r="BQ15" s="2001"/>
      <c r="BR15" s="1997"/>
      <c r="BS15" s="1997"/>
      <c r="BT15" s="1998"/>
      <c r="BU15" s="1990"/>
      <c r="BV15" s="1600"/>
      <c r="BW15" s="1600"/>
      <c r="BX15" s="1600"/>
      <c r="BY15" s="1991"/>
    </row>
    <row r="16" spans="1:103" ht="13.9" customHeight="1" x14ac:dyDescent="0.25">
      <c r="G16" s="2006" t="s">
        <v>452</v>
      </c>
      <c r="H16" s="1577"/>
      <c r="I16" s="1577"/>
      <c r="J16" s="1577"/>
      <c r="K16" s="1577"/>
      <c r="L16" s="1577"/>
      <c r="M16" s="2024">
        <v>30</v>
      </c>
      <c r="N16" s="2025"/>
      <c r="O16" s="2025"/>
      <c r="P16" s="2025"/>
      <c r="Q16" s="1600" t="s">
        <v>422</v>
      </c>
      <c r="R16" s="1991"/>
      <c r="S16" s="2015">
        <v>0</v>
      </c>
      <c r="T16" s="2015"/>
      <c r="U16" s="2015"/>
      <c r="V16" s="2016"/>
      <c r="W16" s="2017"/>
      <c r="X16" s="2018"/>
      <c r="Y16" s="2019">
        <v>0</v>
      </c>
      <c r="Z16" s="2020"/>
      <c r="AA16" s="2021"/>
      <c r="AB16" s="2022">
        <v>0</v>
      </c>
      <c r="AC16" s="2020"/>
      <c r="AD16" s="2020"/>
      <c r="AE16" s="2016"/>
      <c r="AF16" s="2017"/>
      <c r="AG16" s="2018"/>
      <c r="AH16" s="2019">
        <v>0</v>
      </c>
      <c r="AI16" s="2020"/>
      <c r="AJ16" s="2021"/>
      <c r="AK16" s="2022">
        <v>0</v>
      </c>
      <c r="AL16" s="2020"/>
      <c r="AM16" s="2020"/>
      <c r="AN16" s="2016"/>
      <c r="AO16" s="2017"/>
      <c r="AP16" s="2018"/>
      <c r="AQ16" s="2019">
        <v>0</v>
      </c>
      <c r="AR16" s="2020"/>
      <c r="AS16" s="2021"/>
      <c r="AT16" s="2022">
        <v>0</v>
      </c>
      <c r="AU16" s="2020"/>
      <c r="AV16" s="2020"/>
      <c r="AW16" s="2019">
        <v>0</v>
      </c>
      <c r="AX16" s="2020"/>
      <c r="AY16" s="2020"/>
      <c r="AZ16" s="2019">
        <v>0</v>
      </c>
      <c r="BA16" s="2020"/>
      <c r="BB16" s="2021"/>
      <c r="BC16" s="2022">
        <v>0</v>
      </c>
      <c r="BD16" s="2020"/>
      <c r="BE16" s="2020"/>
      <c r="BF16" s="2019">
        <v>0</v>
      </c>
      <c r="BG16" s="2020"/>
      <c r="BH16" s="2020"/>
      <c r="BI16" s="2019">
        <v>0</v>
      </c>
      <c r="BJ16" s="2020"/>
      <c r="BK16" s="2021"/>
      <c r="BL16" s="2022">
        <v>0</v>
      </c>
      <c r="BM16" s="2020"/>
      <c r="BN16" s="2020"/>
      <c r="BO16" s="2019">
        <v>0</v>
      </c>
      <c r="BP16" s="2020"/>
      <c r="BQ16" s="2020"/>
      <c r="BR16" s="2019">
        <v>0</v>
      </c>
      <c r="BS16" s="2020"/>
      <c r="BT16" s="2021"/>
      <c r="BU16" s="1595">
        <f t="shared" ref="BU16:BU27" si="0">S16+Y16+AH16+AB16+AK16+AQ16+AT16+AZ16+BC16+BI16+BL16+BR16</f>
        <v>0</v>
      </c>
      <c r="BV16" s="1595"/>
      <c r="BW16" s="1595"/>
      <c r="BX16" s="1586" t="s">
        <v>432</v>
      </c>
      <c r="BY16" s="2023"/>
    </row>
    <row r="17" spans="7:80" ht="13.9" customHeight="1" x14ac:dyDescent="0.25">
      <c r="G17" s="2006" t="s">
        <v>453</v>
      </c>
      <c r="H17" s="1577"/>
      <c r="I17" s="1577"/>
      <c r="J17" s="1577"/>
      <c r="K17" s="1577"/>
      <c r="L17" s="1577"/>
      <c r="M17" s="2024">
        <v>31</v>
      </c>
      <c r="N17" s="2025"/>
      <c r="O17" s="2025"/>
      <c r="P17" s="2025"/>
      <c r="Q17" s="1600" t="s">
        <v>422</v>
      </c>
      <c r="R17" s="1991"/>
      <c r="S17" s="2015">
        <v>0</v>
      </c>
      <c r="T17" s="2015"/>
      <c r="U17" s="2015"/>
      <c r="V17" s="2016"/>
      <c r="W17" s="2017"/>
      <c r="X17" s="2018"/>
      <c r="Y17" s="2019">
        <v>0</v>
      </c>
      <c r="Z17" s="2020"/>
      <c r="AA17" s="2021"/>
      <c r="AB17" s="2022">
        <v>0</v>
      </c>
      <c r="AC17" s="2020"/>
      <c r="AD17" s="2020"/>
      <c r="AE17" s="2016"/>
      <c r="AF17" s="2017"/>
      <c r="AG17" s="2018"/>
      <c r="AH17" s="2019">
        <v>0</v>
      </c>
      <c r="AI17" s="2020"/>
      <c r="AJ17" s="2021"/>
      <c r="AK17" s="2022">
        <v>0</v>
      </c>
      <c r="AL17" s="2020"/>
      <c r="AM17" s="2020"/>
      <c r="AN17" s="2016"/>
      <c r="AO17" s="2017"/>
      <c r="AP17" s="2018"/>
      <c r="AQ17" s="2019">
        <v>0</v>
      </c>
      <c r="AR17" s="2020"/>
      <c r="AS17" s="2021"/>
      <c r="AT17" s="2022">
        <v>0</v>
      </c>
      <c r="AU17" s="2020"/>
      <c r="AV17" s="2020"/>
      <c r="AW17" s="2019">
        <v>0</v>
      </c>
      <c r="AX17" s="2020"/>
      <c r="AY17" s="2020"/>
      <c r="AZ17" s="2019">
        <v>0</v>
      </c>
      <c r="BA17" s="2020"/>
      <c r="BB17" s="2021"/>
      <c r="BC17" s="2022">
        <v>0</v>
      </c>
      <c r="BD17" s="2020"/>
      <c r="BE17" s="2020"/>
      <c r="BF17" s="2019">
        <v>0</v>
      </c>
      <c r="BG17" s="2020"/>
      <c r="BH17" s="2020"/>
      <c r="BI17" s="2019">
        <v>0</v>
      </c>
      <c r="BJ17" s="2020"/>
      <c r="BK17" s="2021"/>
      <c r="BL17" s="2022">
        <v>0</v>
      </c>
      <c r="BM17" s="2020"/>
      <c r="BN17" s="2020"/>
      <c r="BO17" s="2019">
        <v>0</v>
      </c>
      <c r="BP17" s="2020"/>
      <c r="BQ17" s="2020"/>
      <c r="BR17" s="2019">
        <v>0</v>
      </c>
      <c r="BS17" s="2020"/>
      <c r="BT17" s="2021"/>
      <c r="BU17" s="1595">
        <f t="shared" si="0"/>
        <v>0</v>
      </c>
      <c r="BV17" s="1595"/>
      <c r="BW17" s="1595"/>
      <c r="BX17" s="1586" t="s">
        <v>432</v>
      </c>
      <c r="BY17" s="2023"/>
    </row>
    <row r="18" spans="7:80" ht="13.9" customHeight="1" x14ac:dyDescent="0.25">
      <c r="G18" s="2006" t="s">
        <v>454</v>
      </c>
      <c r="H18" s="1577"/>
      <c r="I18" s="1577"/>
      <c r="J18" s="1577"/>
      <c r="K18" s="1577"/>
      <c r="L18" s="1577"/>
      <c r="M18" s="2024">
        <v>30</v>
      </c>
      <c r="N18" s="2025"/>
      <c r="O18" s="2025"/>
      <c r="P18" s="2025"/>
      <c r="Q18" s="1600" t="s">
        <v>422</v>
      </c>
      <c r="R18" s="1991"/>
      <c r="S18" s="2015">
        <v>0</v>
      </c>
      <c r="T18" s="2015"/>
      <c r="U18" s="2015"/>
      <c r="V18" s="2016"/>
      <c r="W18" s="2017"/>
      <c r="X18" s="2018"/>
      <c r="Y18" s="2019">
        <v>0</v>
      </c>
      <c r="Z18" s="2020"/>
      <c r="AA18" s="2021"/>
      <c r="AB18" s="2022">
        <v>0</v>
      </c>
      <c r="AC18" s="2020"/>
      <c r="AD18" s="2020"/>
      <c r="AE18" s="2016"/>
      <c r="AF18" s="2017"/>
      <c r="AG18" s="2018"/>
      <c r="AH18" s="2019">
        <v>0</v>
      </c>
      <c r="AI18" s="2020"/>
      <c r="AJ18" s="2021"/>
      <c r="AK18" s="2022">
        <v>0</v>
      </c>
      <c r="AL18" s="2020"/>
      <c r="AM18" s="2020"/>
      <c r="AN18" s="2016"/>
      <c r="AO18" s="2017"/>
      <c r="AP18" s="2018"/>
      <c r="AQ18" s="2019">
        <v>0</v>
      </c>
      <c r="AR18" s="2020"/>
      <c r="AS18" s="2021"/>
      <c r="AT18" s="2022">
        <v>0</v>
      </c>
      <c r="AU18" s="2020"/>
      <c r="AV18" s="2020"/>
      <c r="AW18" s="2019">
        <v>0</v>
      </c>
      <c r="AX18" s="2020"/>
      <c r="AY18" s="2020"/>
      <c r="AZ18" s="2019">
        <v>0</v>
      </c>
      <c r="BA18" s="2020"/>
      <c r="BB18" s="2021"/>
      <c r="BC18" s="2022">
        <v>0</v>
      </c>
      <c r="BD18" s="2020"/>
      <c r="BE18" s="2020"/>
      <c r="BF18" s="2019">
        <v>0</v>
      </c>
      <c r="BG18" s="2020"/>
      <c r="BH18" s="2020"/>
      <c r="BI18" s="2019">
        <v>0</v>
      </c>
      <c r="BJ18" s="2020"/>
      <c r="BK18" s="2021"/>
      <c r="BL18" s="2022">
        <v>0</v>
      </c>
      <c r="BM18" s="2020"/>
      <c r="BN18" s="2020"/>
      <c r="BO18" s="2019">
        <v>0</v>
      </c>
      <c r="BP18" s="2020"/>
      <c r="BQ18" s="2020"/>
      <c r="BR18" s="2019">
        <v>0</v>
      </c>
      <c r="BS18" s="2020"/>
      <c r="BT18" s="2021"/>
      <c r="BU18" s="1595">
        <f t="shared" si="0"/>
        <v>0</v>
      </c>
      <c r="BV18" s="1595"/>
      <c r="BW18" s="1595"/>
      <c r="BX18" s="1586" t="s">
        <v>432</v>
      </c>
      <c r="BY18" s="2023"/>
    </row>
    <row r="19" spans="7:80" ht="13.9" customHeight="1" x14ac:dyDescent="0.25">
      <c r="G19" s="2006" t="s">
        <v>455</v>
      </c>
      <c r="H19" s="1577"/>
      <c r="I19" s="1577"/>
      <c r="J19" s="1577"/>
      <c r="K19" s="1577"/>
      <c r="L19" s="1577"/>
      <c r="M19" s="2024">
        <v>31</v>
      </c>
      <c r="N19" s="2025"/>
      <c r="O19" s="2025"/>
      <c r="P19" s="2025"/>
      <c r="Q19" s="1600" t="s">
        <v>422</v>
      </c>
      <c r="R19" s="1991"/>
      <c r="S19" s="2015">
        <v>0</v>
      </c>
      <c r="T19" s="2015"/>
      <c r="U19" s="2015"/>
      <c r="V19" s="2016"/>
      <c r="W19" s="2017"/>
      <c r="X19" s="2018"/>
      <c r="Y19" s="2019">
        <v>0</v>
      </c>
      <c r="Z19" s="2020"/>
      <c r="AA19" s="2021"/>
      <c r="AB19" s="2022">
        <v>0</v>
      </c>
      <c r="AC19" s="2020"/>
      <c r="AD19" s="2020"/>
      <c r="AE19" s="2016"/>
      <c r="AF19" s="2017"/>
      <c r="AG19" s="2018"/>
      <c r="AH19" s="2019">
        <v>0</v>
      </c>
      <c r="AI19" s="2020"/>
      <c r="AJ19" s="2021"/>
      <c r="AK19" s="2022">
        <v>0</v>
      </c>
      <c r="AL19" s="2020"/>
      <c r="AM19" s="2020"/>
      <c r="AN19" s="2016"/>
      <c r="AO19" s="2017"/>
      <c r="AP19" s="2018"/>
      <c r="AQ19" s="2019">
        <v>0</v>
      </c>
      <c r="AR19" s="2020"/>
      <c r="AS19" s="2021"/>
      <c r="AT19" s="2022">
        <v>0</v>
      </c>
      <c r="AU19" s="2020"/>
      <c r="AV19" s="2020"/>
      <c r="AW19" s="2019">
        <v>0</v>
      </c>
      <c r="AX19" s="2020"/>
      <c r="AY19" s="2020"/>
      <c r="AZ19" s="2019">
        <v>0</v>
      </c>
      <c r="BA19" s="2020"/>
      <c r="BB19" s="2021"/>
      <c r="BC19" s="2022">
        <v>0</v>
      </c>
      <c r="BD19" s="2020"/>
      <c r="BE19" s="2020"/>
      <c r="BF19" s="2019">
        <v>0</v>
      </c>
      <c r="BG19" s="2020"/>
      <c r="BH19" s="2020"/>
      <c r="BI19" s="2019">
        <v>0</v>
      </c>
      <c r="BJ19" s="2020"/>
      <c r="BK19" s="2021"/>
      <c r="BL19" s="2022">
        <v>0</v>
      </c>
      <c r="BM19" s="2020"/>
      <c r="BN19" s="2020"/>
      <c r="BO19" s="2019">
        <v>0</v>
      </c>
      <c r="BP19" s="2020"/>
      <c r="BQ19" s="2020"/>
      <c r="BR19" s="2019">
        <v>0</v>
      </c>
      <c r="BS19" s="2020"/>
      <c r="BT19" s="2021"/>
      <c r="BU19" s="1595">
        <f t="shared" si="0"/>
        <v>0</v>
      </c>
      <c r="BV19" s="1595"/>
      <c r="BW19" s="1595"/>
      <c r="BX19" s="1586" t="s">
        <v>432</v>
      </c>
      <c r="BY19" s="2023"/>
    </row>
    <row r="20" spans="7:80" ht="13.9" customHeight="1" x14ac:dyDescent="0.25">
      <c r="G20" s="2006" t="s">
        <v>456</v>
      </c>
      <c r="H20" s="1577"/>
      <c r="I20" s="1577"/>
      <c r="J20" s="1577"/>
      <c r="K20" s="1577"/>
      <c r="L20" s="1577"/>
      <c r="M20" s="2024">
        <v>30</v>
      </c>
      <c r="N20" s="2025"/>
      <c r="O20" s="2025"/>
      <c r="P20" s="2025"/>
      <c r="Q20" s="1600" t="s">
        <v>422</v>
      </c>
      <c r="R20" s="1991"/>
      <c r="S20" s="2015">
        <v>0</v>
      </c>
      <c r="T20" s="2015"/>
      <c r="U20" s="2015"/>
      <c r="V20" s="2016"/>
      <c r="W20" s="2017"/>
      <c r="X20" s="2018"/>
      <c r="Y20" s="2019">
        <v>0</v>
      </c>
      <c r="Z20" s="2020"/>
      <c r="AA20" s="2021"/>
      <c r="AB20" s="2022">
        <v>0</v>
      </c>
      <c r="AC20" s="2020"/>
      <c r="AD20" s="2020"/>
      <c r="AE20" s="2016"/>
      <c r="AF20" s="2017"/>
      <c r="AG20" s="2018"/>
      <c r="AH20" s="2019">
        <v>0</v>
      </c>
      <c r="AI20" s="2020"/>
      <c r="AJ20" s="2021"/>
      <c r="AK20" s="2022">
        <v>0</v>
      </c>
      <c r="AL20" s="2020"/>
      <c r="AM20" s="2020"/>
      <c r="AN20" s="2016"/>
      <c r="AO20" s="2017"/>
      <c r="AP20" s="2018"/>
      <c r="AQ20" s="2019">
        <v>0</v>
      </c>
      <c r="AR20" s="2020"/>
      <c r="AS20" s="2021"/>
      <c r="AT20" s="2022">
        <v>0</v>
      </c>
      <c r="AU20" s="2020"/>
      <c r="AV20" s="2020"/>
      <c r="AW20" s="2019">
        <v>0</v>
      </c>
      <c r="AX20" s="2020"/>
      <c r="AY20" s="2020"/>
      <c r="AZ20" s="2019">
        <v>0</v>
      </c>
      <c r="BA20" s="2020"/>
      <c r="BB20" s="2021"/>
      <c r="BC20" s="2022">
        <v>0</v>
      </c>
      <c r="BD20" s="2020"/>
      <c r="BE20" s="2020"/>
      <c r="BF20" s="2019">
        <v>0</v>
      </c>
      <c r="BG20" s="2020"/>
      <c r="BH20" s="2020"/>
      <c r="BI20" s="2019">
        <v>0</v>
      </c>
      <c r="BJ20" s="2020"/>
      <c r="BK20" s="2021"/>
      <c r="BL20" s="2022">
        <v>0</v>
      </c>
      <c r="BM20" s="2020"/>
      <c r="BN20" s="2020"/>
      <c r="BO20" s="2019">
        <v>0</v>
      </c>
      <c r="BP20" s="2020"/>
      <c r="BQ20" s="2020"/>
      <c r="BR20" s="2019">
        <v>0</v>
      </c>
      <c r="BS20" s="2020"/>
      <c r="BT20" s="2021"/>
      <c r="BU20" s="1595">
        <f t="shared" si="0"/>
        <v>0</v>
      </c>
      <c r="BV20" s="1595"/>
      <c r="BW20" s="1595"/>
      <c r="BX20" s="1586" t="s">
        <v>432</v>
      </c>
      <c r="BY20" s="2023"/>
    </row>
    <row r="21" spans="7:80" ht="13.9" customHeight="1" x14ac:dyDescent="0.25">
      <c r="G21" s="2006" t="s">
        <v>457</v>
      </c>
      <c r="H21" s="1577"/>
      <c r="I21" s="1577"/>
      <c r="J21" s="1577"/>
      <c r="K21" s="1577"/>
      <c r="L21" s="1577"/>
      <c r="M21" s="2024">
        <v>30</v>
      </c>
      <c r="N21" s="2025"/>
      <c r="O21" s="2025"/>
      <c r="P21" s="2025"/>
      <c r="Q21" s="1600" t="s">
        <v>422</v>
      </c>
      <c r="R21" s="1991"/>
      <c r="S21" s="2015">
        <v>0</v>
      </c>
      <c r="T21" s="2015"/>
      <c r="U21" s="2015"/>
      <c r="V21" s="2016"/>
      <c r="W21" s="2017"/>
      <c r="X21" s="2018"/>
      <c r="Y21" s="2019">
        <v>0</v>
      </c>
      <c r="Z21" s="2020"/>
      <c r="AA21" s="2021"/>
      <c r="AB21" s="2022">
        <v>0</v>
      </c>
      <c r="AC21" s="2020"/>
      <c r="AD21" s="2020"/>
      <c r="AE21" s="2016"/>
      <c r="AF21" s="2017"/>
      <c r="AG21" s="2018"/>
      <c r="AH21" s="2019">
        <v>0</v>
      </c>
      <c r="AI21" s="2020"/>
      <c r="AJ21" s="2021"/>
      <c r="AK21" s="2022">
        <v>0</v>
      </c>
      <c r="AL21" s="2020"/>
      <c r="AM21" s="2020"/>
      <c r="AN21" s="2016"/>
      <c r="AO21" s="2017"/>
      <c r="AP21" s="2018"/>
      <c r="AQ21" s="2019">
        <v>0</v>
      </c>
      <c r="AR21" s="2020"/>
      <c r="AS21" s="2021"/>
      <c r="AT21" s="2022">
        <v>0</v>
      </c>
      <c r="AU21" s="2020"/>
      <c r="AV21" s="2020"/>
      <c r="AW21" s="2019">
        <v>0</v>
      </c>
      <c r="AX21" s="2020"/>
      <c r="AY21" s="2020"/>
      <c r="AZ21" s="2019">
        <v>0</v>
      </c>
      <c r="BA21" s="2020"/>
      <c r="BB21" s="2021"/>
      <c r="BC21" s="2022">
        <v>0</v>
      </c>
      <c r="BD21" s="2020"/>
      <c r="BE21" s="2020"/>
      <c r="BF21" s="2019">
        <v>0</v>
      </c>
      <c r="BG21" s="2020"/>
      <c r="BH21" s="2020"/>
      <c r="BI21" s="2019">
        <v>0</v>
      </c>
      <c r="BJ21" s="2020"/>
      <c r="BK21" s="2021"/>
      <c r="BL21" s="2022">
        <v>0</v>
      </c>
      <c r="BM21" s="2020"/>
      <c r="BN21" s="2020"/>
      <c r="BO21" s="2019">
        <v>0</v>
      </c>
      <c r="BP21" s="2020"/>
      <c r="BQ21" s="2020"/>
      <c r="BR21" s="2019">
        <v>0</v>
      </c>
      <c r="BS21" s="2020"/>
      <c r="BT21" s="2021"/>
      <c r="BU21" s="1595">
        <f t="shared" si="0"/>
        <v>0</v>
      </c>
      <c r="BV21" s="1595"/>
      <c r="BW21" s="1595"/>
      <c r="BX21" s="1586" t="s">
        <v>432</v>
      </c>
      <c r="BY21" s="2023"/>
    </row>
    <row r="22" spans="7:80" ht="13.9" customHeight="1" x14ac:dyDescent="0.25">
      <c r="G22" s="2006" t="s">
        <v>458</v>
      </c>
      <c r="H22" s="1577"/>
      <c r="I22" s="1577"/>
      <c r="J22" s="1577"/>
      <c r="K22" s="1577"/>
      <c r="L22" s="1577"/>
      <c r="M22" s="2024">
        <v>31</v>
      </c>
      <c r="N22" s="2025"/>
      <c r="O22" s="2025"/>
      <c r="P22" s="2025"/>
      <c r="Q22" s="1600" t="s">
        <v>422</v>
      </c>
      <c r="R22" s="1991"/>
      <c r="S22" s="2015">
        <v>0</v>
      </c>
      <c r="T22" s="2015"/>
      <c r="U22" s="2015"/>
      <c r="V22" s="2016"/>
      <c r="W22" s="2017"/>
      <c r="X22" s="2018"/>
      <c r="Y22" s="2019">
        <v>0</v>
      </c>
      <c r="Z22" s="2020"/>
      <c r="AA22" s="2021"/>
      <c r="AB22" s="2022">
        <v>0</v>
      </c>
      <c r="AC22" s="2020"/>
      <c r="AD22" s="2020"/>
      <c r="AE22" s="2016"/>
      <c r="AF22" s="2017"/>
      <c r="AG22" s="2018"/>
      <c r="AH22" s="2019">
        <v>0</v>
      </c>
      <c r="AI22" s="2020"/>
      <c r="AJ22" s="2021"/>
      <c r="AK22" s="2022">
        <v>0</v>
      </c>
      <c r="AL22" s="2020"/>
      <c r="AM22" s="2020"/>
      <c r="AN22" s="2016"/>
      <c r="AO22" s="2017"/>
      <c r="AP22" s="2018"/>
      <c r="AQ22" s="2019">
        <v>0</v>
      </c>
      <c r="AR22" s="2020"/>
      <c r="AS22" s="2021"/>
      <c r="AT22" s="2022">
        <v>0</v>
      </c>
      <c r="AU22" s="2020"/>
      <c r="AV22" s="2020"/>
      <c r="AW22" s="2019">
        <v>0</v>
      </c>
      <c r="AX22" s="2020"/>
      <c r="AY22" s="2020"/>
      <c r="AZ22" s="2019">
        <v>0</v>
      </c>
      <c r="BA22" s="2020"/>
      <c r="BB22" s="2021"/>
      <c r="BC22" s="2022">
        <v>0</v>
      </c>
      <c r="BD22" s="2020"/>
      <c r="BE22" s="2020"/>
      <c r="BF22" s="2019">
        <v>0</v>
      </c>
      <c r="BG22" s="2020"/>
      <c r="BH22" s="2020"/>
      <c r="BI22" s="2019">
        <v>0</v>
      </c>
      <c r="BJ22" s="2020"/>
      <c r="BK22" s="2021"/>
      <c r="BL22" s="2022">
        <v>0</v>
      </c>
      <c r="BM22" s="2020"/>
      <c r="BN22" s="2020"/>
      <c r="BO22" s="2019">
        <v>0</v>
      </c>
      <c r="BP22" s="2020"/>
      <c r="BQ22" s="2020"/>
      <c r="BR22" s="2019">
        <v>0</v>
      </c>
      <c r="BS22" s="2020"/>
      <c r="BT22" s="2021"/>
      <c r="BU22" s="1595">
        <f t="shared" si="0"/>
        <v>0</v>
      </c>
      <c r="BV22" s="1595"/>
      <c r="BW22" s="1595"/>
      <c r="BX22" s="1586" t="s">
        <v>432</v>
      </c>
      <c r="BY22" s="2023"/>
    </row>
    <row r="23" spans="7:80" ht="13.9" customHeight="1" x14ac:dyDescent="0.25">
      <c r="G23" s="2006" t="s">
        <v>459</v>
      </c>
      <c r="H23" s="1577"/>
      <c r="I23" s="1577"/>
      <c r="J23" s="1577"/>
      <c r="K23" s="1577"/>
      <c r="L23" s="1577"/>
      <c r="M23" s="2024">
        <v>30</v>
      </c>
      <c r="N23" s="2025"/>
      <c r="O23" s="2025"/>
      <c r="P23" s="2025"/>
      <c r="Q23" s="1600" t="s">
        <v>422</v>
      </c>
      <c r="R23" s="1991"/>
      <c r="S23" s="2015">
        <v>0</v>
      </c>
      <c r="T23" s="2015"/>
      <c r="U23" s="2015"/>
      <c r="V23" s="2016"/>
      <c r="W23" s="2017"/>
      <c r="X23" s="2018"/>
      <c r="Y23" s="2019">
        <v>0</v>
      </c>
      <c r="Z23" s="2020"/>
      <c r="AA23" s="2021"/>
      <c r="AB23" s="2022">
        <v>0</v>
      </c>
      <c r="AC23" s="2020"/>
      <c r="AD23" s="2020"/>
      <c r="AE23" s="2016"/>
      <c r="AF23" s="2017"/>
      <c r="AG23" s="2018"/>
      <c r="AH23" s="2019">
        <v>0</v>
      </c>
      <c r="AI23" s="2020"/>
      <c r="AJ23" s="2021"/>
      <c r="AK23" s="2022">
        <v>0</v>
      </c>
      <c r="AL23" s="2020"/>
      <c r="AM23" s="2020"/>
      <c r="AN23" s="2016"/>
      <c r="AO23" s="2017"/>
      <c r="AP23" s="2018"/>
      <c r="AQ23" s="2019">
        <v>0</v>
      </c>
      <c r="AR23" s="2020"/>
      <c r="AS23" s="2021"/>
      <c r="AT23" s="2022">
        <v>0</v>
      </c>
      <c r="AU23" s="2020"/>
      <c r="AV23" s="2020"/>
      <c r="AW23" s="2019">
        <v>0</v>
      </c>
      <c r="AX23" s="2020"/>
      <c r="AY23" s="2020"/>
      <c r="AZ23" s="2019">
        <v>0</v>
      </c>
      <c r="BA23" s="2020"/>
      <c r="BB23" s="2021"/>
      <c r="BC23" s="2022">
        <v>0</v>
      </c>
      <c r="BD23" s="2020"/>
      <c r="BE23" s="2020"/>
      <c r="BF23" s="2019">
        <v>0</v>
      </c>
      <c r="BG23" s="2020"/>
      <c r="BH23" s="2020"/>
      <c r="BI23" s="2019">
        <v>0</v>
      </c>
      <c r="BJ23" s="2020"/>
      <c r="BK23" s="2021"/>
      <c r="BL23" s="2022">
        <v>0</v>
      </c>
      <c r="BM23" s="2020"/>
      <c r="BN23" s="2020"/>
      <c r="BO23" s="2019">
        <v>0</v>
      </c>
      <c r="BP23" s="2020"/>
      <c r="BQ23" s="2020"/>
      <c r="BR23" s="2019">
        <v>0</v>
      </c>
      <c r="BS23" s="2020"/>
      <c r="BT23" s="2021"/>
      <c r="BU23" s="1595">
        <f t="shared" si="0"/>
        <v>0</v>
      </c>
      <c r="BV23" s="1595"/>
      <c r="BW23" s="1595"/>
      <c r="BX23" s="1586" t="s">
        <v>432</v>
      </c>
      <c r="BY23" s="2023"/>
    </row>
    <row r="24" spans="7:80" ht="13.9" customHeight="1" x14ac:dyDescent="0.25">
      <c r="G24" s="2006" t="s">
        <v>460</v>
      </c>
      <c r="H24" s="1577"/>
      <c r="I24" s="1577"/>
      <c r="J24" s="1577"/>
      <c r="K24" s="1577"/>
      <c r="L24" s="1577"/>
      <c r="M24" s="2024">
        <v>31</v>
      </c>
      <c r="N24" s="2025"/>
      <c r="O24" s="2025"/>
      <c r="P24" s="2025"/>
      <c r="Q24" s="1600" t="s">
        <v>422</v>
      </c>
      <c r="R24" s="1991"/>
      <c r="S24" s="2015">
        <v>0</v>
      </c>
      <c r="T24" s="2015"/>
      <c r="U24" s="2015"/>
      <c r="V24" s="2016"/>
      <c r="W24" s="2017"/>
      <c r="X24" s="2018"/>
      <c r="Y24" s="2019">
        <v>0</v>
      </c>
      <c r="Z24" s="2020"/>
      <c r="AA24" s="2021"/>
      <c r="AB24" s="2022">
        <v>0</v>
      </c>
      <c r="AC24" s="2020"/>
      <c r="AD24" s="2020"/>
      <c r="AE24" s="2016"/>
      <c r="AF24" s="2017"/>
      <c r="AG24" s="2018"/>
      <c r="AH24" s="2019">
        <v>0</v>
      </c>
      <c r="AI24" s="2020"/>
      <c r="AJ24" s="2021"/>
      <c r="AK24" s="2022">
        <v>0</v>
      </c>
      <c r="AL24" s="2020"/>
      <c r="AM24" s="2020"/>
      <c r="AN24" s="2016"/>
      <c r="AO24" s="2017"/>
      <c r="AP24" s="2018"/>
      <c r="AQ24" s="2019">
        <v>0</v>
      </c>
      <c r="AR24" s="2020"/>
      <c r="AS24" s="2021"/>
      <c r="AT24" s="2022">
        <v>0</v>
      </c>
      <c r="AU24" s="2020"/>
      <c r="AV24" s="2020"/>
      <c r="AW24" s="2019">
        <v>0</v>
      </c>
      <c r="AX24" s="2020"/>
      <c r="AY24" s="2020"/>
      <c r="AZ24" s="2019">
        <v>0</v>
      </c>
      <c r="BA24" s="2020"/>
      <c r="BB24" s="2021"/>
      <c r="BC24" s="2022">
        <v>0</v>
      </c>
      <c r="BD24" s="2020"/>
      <c r="BE24" s="2020"/>
      <c r="BF24" s="2019">
        <v>0</v>
      </c>
      <c r="BG24" s="2020"/>
      <c r="BH24" s="2020"/>
      <c r="BI24" s="2019">
        <v>0</v>
      </c>
      <c r="BJ24" s="2020"/>
      <c r="BK24" s="2021"/>
      <c r="BL24" s="2022">
        <v>0</v>
      </c>
      <c r="BM24" s="2020"/>
      <c r="BN24" s="2020"/>
      <c r="BO24" s="2019">
        <v>0</v>
      </c>
      <c r="BP24" s="2020"/>
      <c r="BQ24" s="2020"/>
      <c r="BR24" s="2019">
        <v>0</v>
      </c>
      <c r="BS24" s="2020"/>
      <c r="BT24" s="2021"/>
      <c r="BU24" s="1595">
        <f t="shared" si="0"/>
        <v>0</v>
      </c>
      <c r="BV24" s="1595"/>
      <c r="BW24" s="1595"/>
      <c r="BX24" s="1586" t="s">
        <v>432</v>
      </c>
      <c r="BY24" s="2023"/>
      <c r="CB24" s="322"/>
    </row>
    <row r="25" spans="7:80" ht="13.9" customHeight="1" x14ac:dyDescent="0.25">
      <c r="G25" s="2006" t="s">
        <v>461</v>
      </c>
      <c r="H25" s="1577"/>
      <c r="I25" s="1577"/>
      <c r="J25" s="1577"/>
      <c r="K25" s="1577"/>
      <c r="L25" s="1577"/>
      <c r="M25" s="2024">
        <v>30</v>
      </c>
      <c r="N25" s="2025"/>
      <c r="O25" s="2025"/>
      <c r="P25" s="2025"/>
      <c r="Q25" s="1600" t="s">
        <v>422</v>
      </c>
      <c r="R25" s="1991"/>
      <c r="S25" s="2015">
        <v>0</v>
      </c>
      <c r="T25" s="2015"/>
      <c r="U25" s="2015"/>
      <c r="V25" s="2016"/>
      <c r="W25" s="2017"/>
      <c r="X25" s="2018"/>
      <c r="Y25" s="2019">
        <v>0</v>
      </c>
      <c r="Z25" s="2020"/>
      <c r="AA25" s="2021"/>
      <c r="AB25" s="2022">
        <v>0</v>
      </c>
      <c r="AC25" s="2020"/>
      <c r="AD25" s="2020"/>
      <c r="AE25" s="2016"/>
      <c r="AF25" s="2017"/>
      <c r="AG25" s="2018"/>
      <c r="AH25" s="2019">
        <v>0</v>
      </c>
      <c r="AI25" s="2020"/>
      <c r="AJ25" s="2021"/>
      <c r="AK25" s="2022">
        <v>0</v>
      </c>
      <c r="AL25" s="2020"/>
      <c r="AM25" s="2020"/>
      <c r="AN25" s="2016"/>
      <c r="AO25" s="2017"/>
      <c r="AP25" s="2018"/>
      <c r="AQ25" s="2019">
        <v>0</v>
      </c>
      <c r="AR25" s="2020"/>
      <c r="AS25" s="2021"/>
      <c r="AT25" s="2022">
        <v>0</v>
      </c>
      <c r="AU25" s="2020"/>
      <c r="AV25" s="2020"/>
      <c r="AW25" s="2019">
        <v>0</v>
      </c>
      <c r="AX25" s="2020"/>
      <c r="AY25" s="2020"/>
      <c r="AZ25" s="2019">
        <v>0</v>
      </c>
      <c r="BA25" s="2020"/>
      <c r="BB25" s="2021"/>
      <c r="BC25" s="2022">
        <v>0</v>
      </c>
      <c r="BD25" s="2020"/>
      <c r="BE25" s="2020"/>
      <c r="BF25" s="2019">
        <v>0</v>
      </c>
      <c r="BG25" s="2020"/>
      <c r="BH25" s="2020"/>
      <c r="BI25" s="2019">
        <v>0</v>
      </c>
      <c r="BJ25" s="2020"/>
      <c r="BK25" s="2021"/>
      <c r="BL25" s="2022">
        <v>0</v>
      </c>
      <c r="BM25" s="2020"/>
      <c r="BN25" s="2020"/>
      <c r="BO25" s="2019">
        <v>0</v>
      </c>
      <c r="BP25" s="2020"/>
      <c r="BQ25" s="2020"/>
      <c r="BR25" s="2019">
        <v>0</v>
      </c>
      <c r="BS25" s="2020"/>
      <c r="BT25" s="2021"/>
      <c r="BU25" s="1595">
        <f t="shared" si="0"/>
        <v>0</v>
      </c>
      <c r="BV25" s="1595"/>
      <c r="BW25" s="1595"/>
      <c r="BX25" s="1586" t="s">
        <v>432</v>
      </c>
      <c r="BY25" s="2023"/>
    </row>
    <row r="26" spans="7:80" ht="13.9" customHeight="1" x14ac:dyDescent="0.25">
      <c r="G26" s="2006" t="s">
        <v>462</v>
      </c>
      <c r="H26" s="1577"/>
      <c r="I26" s="1577"/>
      <c r="J26" s="1577"/>
      <c r="K26" s="1577"/>
      <c r="L26" s="1577"/>
      <c r="M26" s="2024">
        <v>27</v>
      </c>
      <c r="N26" s="2025"/>
      <c r="O26" s="2025"/>
      <c r="P26" s="2025"/>
      <c r="Q26" s="1600" t="s">
        <v>422</v>
      </c>
      <c r="R26" s="1991"/>
      <c r="S26" s="2015">
        <v>0</v>
      </c>
      <c r="T26" s="2015"/>
      <c r="U26" s="2015"/>
      <c r="V26" s="2016"/>
      <c r="W26" s="2017"/>
      <c r="X26" s="2018"/>
      <c r="Y26" s="2019">
        <v>0</v>
      </c>
      <c r="Z26" s="2020"/>
      <c r="AA26" s="2021"/>
      <c r="AB26" s="2022">
        <v>0</v>
      </c>
      <c r="AC26" s="2020"/>
      <c r="AD26" s="2020"/>
      <c r="AE26" s="2016"/>
      <c r="AF26" s="2017"/>
      <c r="AG26" s="2018"/>
      <c r="AH26" s="2019">
        <v>0</v>
      </c>
      <c r="AI26" s="2020"/>
      <c r="AJ26" s="2021"/>
      <c r="AK26" s="2022">
        <v>0</v>
      </c>
      <c r="AL26" s="2020"/>
      <c r="AM26" s="2020"/>
      <c r="AN26" s="2016"/>
      <c r="AO26" s="2017"/>
      <c r="AP26" s="2018"/>
      <c r="AQ26" s="2019">
        <v>0</v>
      </c>
      <c r="AR26" s="2020"/>
      <c r="AS26" s="2021"/>
      <c r="AT26" s="2022">
        <v>0</v>
      </c>
      <c r="AU26" s="2020"/>
      <c r="AV26" s="2020"/>
      <c r="AW26" s="2019">
        <v>0</v>
      </c>
      <c r="AX26" s="2020"/>
      <c r="AY26" s="2020"/>
      <c r="AZ26" s="2019">
        <v>0</v>
      </c>
      <c r="BA26" s="2020"/>
      <c r="BB26" s="2021"/>
      <c r="BC26" s="2022">
        <v>0</v>
      </c>
      <c r="BD26" s="2020"/>
      <c r="BE26" s="2020"/>
      <c r="BF26" s="2019">
        <v>0</v>
      </c>
      <c r="BG26" s="2020"/>
      <c r="BH26" s="2020"/>
      <c r="BI26" s="2019">
        <v>0</v>
      </c>
      <c r="BJ26" s="2020"/>
      <c r="BK26" s="2021"/>
      <c r="BL26" s="2022">
        <v>0</v>
      </c>
      <c r="BM26" s="2020"/>
      <c r="BN26" s="2020"/>
      <c r="BO26" s="2019">
        <v>0</v>
      </c>
      <c r="BP26" s="2020"/>
      <c r="BQ26" s="2020"/>
      <c r="BR26" s="2019">
        <v>0</v>
      </c>
      <c r="BS26" s="2020"/>
      <c r="BT26" s="2021"/>
      <c r="BU26" s="1595">
        <f t="shared" si="0"/>
        <v>0</v>
      </c>
      <c r="BV26" s="1595"/>
      <c r="BW26" s="1595"/>
      <c r="BX26" s="1586" t="s">
        <v>432</v>
      </c>
      <c r="BY26" s="2023"/>
    </row>
    <row r="27" spans="7:80" ht="13.9" customHeight="1" x14ac:dyDescent="0.25">
      <c r="G27" s="2006" t="s">
        <v>463</v>
      </c>
      <c r="H27" s="1577"/>
      <c r="I27" s="1577"/>
      <c r="J27" s="1577"/>
      <c r="K27" s="1577"/>
      <c r="L27" s="1577"/>
      <c r="M27" s="2024">
        <v>31</v>
      </c>
      <c r="N27" s="2025"/>
      <c r="O27" s="2025"/>
      <c r="P27" s="2025"/>
      <c r="Q27" s="1600" t="s">
        <v>422</v>
      </c>
      <c r="R27" s="1991"/>
      <c r="S27" s="2015">
        <v>0</v>
      </c>
      <c r="T27" s="2015"/>
      <c r="U27" s="2015"/>
      <c r="V27" s="2016"/>
      <c r="W27" s="2017"/>
      <c r="X27" s="2018"/>
      <c r="Y27" s="2019">
        <v>0</v>
      </c>
      <c r="Z27" s="2020"/>
      <c r="AA27" s="2021"/>
      <c r="AB27" s="2022">
        <v>0</v>
      </c>
      <c r="AC27" s="2020"/>
      <c r="AD27" s="2020"/>
      <c r="AE27" s="2016"/>
      <c r="AF27" s="2017"/>
      <c r="AG27" s="2018"/>
      <c r="AH27" s="2019">
        <v>0</v>
      </c>
      <c r="AI27" s="2020"/>
      <c r="AJ27" s="2021"/>
      <c r="AK27" s="2022">
        <v>0</v>
      </c>
      <c r="AL27" s="2020"/>
      <c r="AM27" s="2020"/>
      <c r="AN27" s="2016"/>
      <c r="AO27" s="2017"/>
      <c r="AP27" s="2018"/>
      <c r="AQ27" s="2019">
        <v>0</v>
      </c>
      <c r="AR27" s="2020"/>
      <c r="AS27" s="2021"/>
      <c r="AT27" s="2022">
        <v>0</v>
      </c>
      <c r="AU27" s="2020"/>
      <c r="AV27" s="2020"/>
      <c r="AW27" s="2019">
        <v>0</v>
      </c>
      <c r="AX27" s="2020"/>
      <c r="AY27" s="2020"/>
      <c r="AZ27" s="2019">
        <v>0</v>
      </c>
      <c r="BA27" s="2020"/>
      <c r="BB27" s="2021"/>
      <c r="BC27" s="2022">
        <v>0</v>
      </c>
      <c r="BD27" s="2020"/>
      <c r="BE27" s="2020"/>
      <c r="BF27" s="2019">
        <v>0</v>
      </c>
      <c r="BG27" s="2020"/>
      <c r="BH27" s="2020"/>
      <c r="BI27" s="2019">
        <v>0</v>
      </c>
      <c r="BJ27" s="2020"/>
      <c r="BK27" s="2021"/>
      <c r="BL27" s="2022">
        <v>0</v>
      </c>
      <c r="BM27" s="2020"/>
      <c r="BN27" s="2020"/>
      <c r="BO27" s="2019">
        <v>0</v>
      </c>
      <c r="BP27" s="2020"/>
      <c r="BQ27" s="2020"/>
      <c r="BR27" s="2019">
        <v>0</v>
      </c>
      <c r="BS27" s="2020"/>
      <c r="BT27" s="2021"/>
      <c r="BU27" s="1595">
        <f t="shared" si="0"/>
        <v>0</v>
      </c>
      <c r="BV27" s="1595"/>
      <c r="BW27" s="1595"/>
      <c r="BX27" s="1586" t="s">
        <v>432</v>
      </c>
      <c r="BY27" s="2023"/>
    </row>
    <row r="28" spans="7:80" ht="13.9" customHeight="1" x14ac:dyDescent="0.25">
      <c r="G28" s="2006" t="s">
        <v>451</v>
      </c>
      <c r="H28" s="1577"/>
      <c r="I28" s="1577"/>
      <c r="J28" s="1577"/>
      <c r="K28" s="1577"/>
      <c r="L28" s="1577"/>
      <c r="M28" s="1604">
        <f>SUM(M16:P27)</f>
        <v>362</v>
      </c>
      <c r="N28" s="1605"/>
      <c r="O28" s="1605"/>
      <c r="P28" s="1605"/>
      <c r="Q28" s="1600" t="s">
        <v>422</v>
      </c>
      <c r="R28" s="1991"/>
      <c r="S28" s="1607">
        <f>SUM(S16:U27)</f>
        <v>0</v>
      </c>
      <c r="T28" s="1607"/>
      <c r="U28" s="1607"/>
      <c r="V28" s="2040"/>
      <c r="W28" s="2041"/>
      <c r="X28" s="2042"/>
      <c r="Y28" s="1606">
        <f>SUM(Y16:AA27)</f>
        <v>0</v>
      </c>
      <c r="Z28" s="1607"/>
      <c r="AA28" s="2027"/>
      <c r="AB28" s="2026">
        <f>SUM(AB16:AD27)</f>
        <v>0</v>
      </c>
      <c r="AC28" s="1595"/>
      <c r="AD28" s="1595"/>
      <c r="AE28" s="2040"/>
      <c r="AF28" s="2041"/>
      <c r="AG28" s="2042"/>
      <c r="AH28" s="1606">
        <f>SUM(AH16:AJ27)</f>
        <v>0</v>
      </c>
      <c r="AI28" s="1607"/>
      <c r="AJ28" s="2027"/>
      <c r="AK28" s="2026">
        <f>SUM(AK16:AM27)</f>
        <v>0</v>
      </c>
      <c r="AL28" s="1595"/>
      <c r="AM28" s="1595"/>
      <c r="AN28" s="2040"/>
      <c r="AO28" s="2041"/>
      <c r="AP28" s="2042"/>
      <c r="AQ28" s="1606">
        <f>SUM(AQ16:AS27)</f>
        <v>0</v>
      </c>
      <c r="AR28" s="1607"/>
      <c r="AS28" s="2027"/>
      <c r="AT28" s="1595">
        <f>SUM(AT16:AV27)</f>
        <v>0</v>
      </c>
      <c r="AU28" s="1595"/>
      <c r="AV28" s="1595"/>
      <c r="AW28" s="1606">
        <f>SUM(AW16:AY27)</f>
        <v>0</v>
      </c>
      <c r="AX28" s="1607"/>
      <c r="AY28" s="1607"/>
      <c r="AZ28" s="1606">
        <f>SUM(AZ16:BB27)</f>
        <v>0</v>
      </c>
      <c r="BA28" s="1607"/>
      <c r="BB28" s="1607"/>
      <c r="BC28" s="2026">
        <f>SUM(BC16:BE27)</f>
        <v>0</v>
      </c>
      <c r="BD28" s="1595"/>
      <c r="BE28" s="1595"/>
      <c r="BF28" s="1606">
        <f>SUM(BF16:BH27)</f>
        <v>0</v>
      </c>
      <c r="BG28" s="1607"/>
      <c r="BH28" s="1607"/>
      <c r="BI28" s="1606">
        <f>SUM(BI16:BK27)</f>
        <v>0</v>
      </c>
      <c r="BJ28" s="1607"/>
      <c r="BK28" s="2027"/>
      <c r="BL28" s="2026">
        <f>SUM(BL16:BN27)</f>
        <v>0</v>
      </c>
      <c r="BM28" s="1595"/>
      <c r="BN28" s="1595"/>
      <c r="BO28" s="1606">
        <f>SUM(BO16:BQ27)</f>
        <v>0</v>
      </c>
      <c r="BP28" s="1607"/>
      <c r="BQ28" s="1607"/>
      <c r="BR28" s="1606">
        <f>SUM(BR16:BT27)</f>
        <v>0</v>
      </c>
      <c r="BS28" s="1607"/>
      <c r="BT28" s="2027"/>
      <c r="BU28" s="1595">
        <f>SUM(BU16:BW27)</f>
        <v>0</v>
      </c>
      <c r="BV28" s="1595"/>
      <c r="BW28" s="1595"/>
      <c r="BX28" s="1586" t="s">
        <v>432</v>
      </c>
      <c r="BY28" s="2023"/>
    </row>
    <row r="29" spans="7:80" ht="21.75" customHeight="1" thickBot="1" x14ac:dyDescent="0.3">
      <c r="G29" s="2028" t="s">
        <v>661</v>
      </c>
      <c r="H29" s="2029"/>
      <c r="I29" s="2029"/>
      <c r="J29" s="2029"/>
      <c r="K29" s="2029"/>
      <c r="L29" s="2030"/>
      <c r="M29" s="2031"/>
      <c r="N29" s="2032"/>
      <c r="O29" s="2032"/>
      <c r="P29" s="2032"/>
      <c r="Q29" s="2032"/>
      <c r="R29" s="2033"/>
      <c r="S29" s="2034">
        <f>IFERROR(ROUNDUP(S28/$M$28,1),"0")</f>
        <v>0</v>
      </c>
      <c r="T29" s="2034"/>
      <c r="U29" s="2034"/>
      <c r="V29" s="2035"/>
      <c r="W29" s="2036"/>
      <c r="X29" s="2037"/>
      <c r="Y29" s="2038">
        <f>IFERROR(ROUNDUP(Y28/$M$28,1),"0")</f>
        <v>0</v>
      </c>
      <c r="Z29" s="2034"/>
      <c r="AA29" s="2039"/>
      <c r="AB29" s="2045">
        <f>IFERROR(ROUNDUP(AB28/$M$28,1),"0")</f>
        <v>0</v>
      </c>
      <c r="AC29" s="2034"/>
      <c r="AD29" s="2034"/>
      <c r="AE29" s="2035"/>
      <c r="AF29" s="2036"/>
      <c r="AG29" s="2037"/>
      <c r="AH29" s="2038">
        <f>IFERROR(ROUNDUP(AH28/$M$28,1),"0")</f>
        <v>0</v>
      </c>
      <c r="AI29" s="2034"/>
      <c r="AJ29" s="2039"/>
      <c r="AK29" s="2045">
        <f>IFERROR(ROUNDUP(AK28/$M$28,1),"0")</f>
        <v>0</v>
      </c>
      <c r="AL29" s="2034"/>
      <c r="AM29" s="2034"/>
      <c r="AN29" s="2035"/>
      <c r="AO29" s="2036"/>
      <c r="AP29" s="2037"/>
      <c r="AQ29" s="2038">
        <f>IFERROR(ROUNDUP(AQ28/$M$28,1),"0")</f>
        <v>0</v>
      </c>
      <c r="AR29" s="2034"/>
      <c r="AS29" s="2039"/>
      <c r="AT29" s="2034">
        <f>IFERROR(ROUNDUP(AT28/$M$28,1),"0")</f>
        <v>0</v>
      </c>
      <c r="AU29" s="2034"/>
      <c r="AV29" s="2034"/>
      <c r="AW29" s="2038">
        <f>IFERROR(ROUNDUP(AW28/$M$28,1),"0")</f>
        <v>0</v>
      </c>
      <c r="AX29" s="2034"/>
      <c r="AY29" s="2034"/>
      <c r="AZ29" s="2038">
        <f>IFERROR(ROUNDUP(AZ28/$M$28,1),"0")</f>
        <v>0</v>
      </c>
      <c r="BA29" s="2034"/>
      <c r="BB29" s="2034"/>
      <c r="BC29" s="2045">
        <f>IFERROR(ROUNDUP(BC28/$M$28,1),"0")</f>
        <v>0</v>
      </c>
      <c r="BD29" s="2034"/>
      <c r="BE29" s="2034"/>
      <c r="BF29" s="2038">
        <f>IFERROR(ROUNDUP(BF28/$M$28,1),"0")</f>
        <v>0</v>
      </c>
      <c r="BG29" s="2034"/>
      <c r="BH29" s="2034"/>
      <c r="BI29" s="2038">
        <f>IFERROR(ROUNDUP(BI28/$M$28,1),"0")</f>
        <v>0</v>
      </c>
      <c r="BJ29" s="2034"/>
      <c r="BK29" s="2039"/>
      <c r="BL29" s="2045">
        <f>IFERROR(ROUNDUP(BL28/$M$28,1),"0")</f>
        <v>0</v>
      </c>
      <c r="BM29" s="2034"/>
      <c r="BN29" s="2034"/>
      <c r="BO29" s="2038">
        <f>IFERROR(ROUNDUP(BO28/$M$28,1),"0")</f>
        <v>0</v>
      </c>
      <c r="BP29" s="2034"/>
      <c r="BQ29" s="2034"/>
      <c r="BR29" s="2038">
        <f>IFERROR(ROUNDUP(BR28/$M$28,1),"0")</f>
        <v>0</v>
      </c>
      <c r="BS29" s="2034"/>
      <c r="BT29" s="2039"/>
      <c r="BU29" s="2046">
        <f>S29+AB29+AK29+AT29+BC29+BL29</f>
        <v>0</v>
      </c>
      <c r="BV29" s="2046"/>
      <c r="BW29" s="2046"/>
      <c r="BX29" s="2047" t="s">
        <v>432</v>
      </c>
      <c r="BY29" s="2048"/>
    </row>
    <row r="30" spans="7:80" ht="13.9" customHeight="1" thickBot="1" x14ac:dyDescent="0.3">
      <c r="G30" s="2049" t="s">
        <v>662</v>
      </c>
      <c r="H30" s="2050"/>
      <c r="I30" s="2050"/>
      <c r="J30" s="2050"/>
      <c r="K30" s="2050"/>
      <c r="L30" s="2050"/>
      <c r="M30" s="2050"/>
      <c r="N30" s="2050"/>
      <c r="O30" s="2050"/>
      <c r="P30" s="2050"/>
      <c r="Q30" s="2050"/>
      <c r="R30" s="2051"/>
      <c r="S30" s="2052">
        <f>S29+Y29</f>
        <v>0</v>
      </c>
      <c r="T30" s="2043"/>
      <c r="U30" s="2043"/>
      <c r="V30" s="2043"/>
      <c r="W30" s="2043"/>
      <c r="X30" s="2043"/>
      <c r="Y30" s="2043"/>
      <c r="Z30" s="2043"/>
      <c r="AA30" s="2043"/>
      <c r="AB30" s="2043">
        <f>AB29+AH29</f>
        <v>0</v>
      </c>
      <c r="AC30" s="2043"/>
      <c r="AD30" s="2043"/>
      <c r="AE30" s="2043"/>
      <c r="AF30" s="2043"/>
      <c r="AG30" s="2043"/>
      <c r="AH30" s="2043"/>
      <c r="AI30" s="2043"/>
      <c r="AJ30" s="2043"/>
      <c r="AK30" s="2043">
        <f>AK29+AQ29</f>
        <v>0</v>
      </c>
      <c r="AL30" s="2043"/>
      <c r="AM30" s="2043"/>
      <c r="AN30" s="2043"/>
      <c r="AO30" s="2043"/>
      <c r="AP30" s="2043"/>
      <c r="AQ30" s="2043"/>
      <c r="AR30" s="2043"/>
      <c r="AS30" s="2043"/>
      <c r="AT30" s="2043">
        <f>AT29+AZ29</f>
        <v>0</v>
      </c>
      <c r="AU30" s="2043"/>
      <c r="AV30" s="2043"/>
      <c r="AW30" s="2043"/>
      <c r="AX30" s="2043"/>
      <c r="AY30" s="2043"/>
      <c r="AZ30" s="2043"/>
      <c r="BA30" s="2043"/>
      <c r="BB30" s="2043"/>
      <c r="BC30" s="2043">
        <f>BC29+BI29</f>
        <v>0</v>
      </c>
      <c r="BD30" s="2043"/>
      <c r="BE30" s="2043"/>
      <c r="BF30" s="2043"/>
      <c r="BG30" s="2043"/>
      <c r="BH30" s="2043"/>
      <c r="BI30" s="2043"/>
      <c r="BJ30" s="2043"/>
      <c r="BK30" s="2043"/>
      <c r="BL30" s="2043">
        <f>BL29+BR29</f>
        <v>0</v>
      </c>
      <c r="BM30" s="2043"/>
      <c r="BN30" s="2043"/>
      <c r="BO30" s="2043"/>
      <c r="BP30" s="2043"/>
      <c r="BQ30" s="2043"/>
      <c r="BR30" s="2043"/>
      <c r="BS30" s="2043"/>
      <c r="BT30" s="2044"/>
      <c r="BU30" s="621"/>
      <c r="BV30" s="621"/>
      <c r="BW30" s="621"/>
      <c r="BX30" s="609"/>
      <c r="BY30" s="609"/>
    </row>
    <row r="31" spans="7:80" ht="13.9" customHeight="1" x14ac:dyDescent="0.25">
      <c r="G31" s="566"/>
      <c r="H31" s="566"/>
      <c r="I31" s="566"/>
      <c r="J31" s="566"/>
      <c r="K31" s="566"/>
      <c r="L31" s="566"/>
      <c r="M31" s="609"/>
      <c r="N31" s="609"/>
      <c r="O31" s="609"/>
      <c r="P31" s="609"/>
      <c r="Q31" s="609"/>
      <c r="R31" s="609"/>
      <c r="S31" s="621"/>
      <c r="T31" s="621"/>
      <c r="U31" s="621"/>
      <c r="V31" s="621"/>
      <c r="W31" s="621"/>
      <c r="X31" s="621"/>
      <c r="Y31" s="621"/>
      <c r="Z31" s="621"/>
      <c r="AA31" s="621"/>
      <c r="AB31" s="621"/>
      <c r="AC31" s="621"/>
      <c r="AD31" s="621"/>
      <c r="AE31" s="621"/>
      <c r="AF31" s="621"/>
      <c r="AG31" s="621"/>
      <c r="AH31" s="621"/>
      <c r="AI31" s="621"/>
      <c r="AJ31" s="621"/>
      <c r="AK31" s="621"/>
      <c r="AL31" s="621"/>
      <c r="AM31" s="621"/>
      <c r="AN31" s="621"/>
      <c r="AO31" s="621"/>
      <c r="AP31" s="621"/>
      <c r="AQ31" s="621"/>
      <c r="AR31" s="621"/>
      <c r="AS31" s="621"/>
      <c r="AT31" s="621"/>
      <c r="AU31" s="621"/>
      <c r="AV31" s="621"/>
      <c r="AW31" s="621"/>
      <c r="AX31" s="621"/>
      <c r="AY31" s="621"/>
      <c r="AZ31" s="621"/>
      <c r="BA31" s="621"/>
      <c r="BB31" s="621"/>
      <c r="BC31" s="621"/>
      <c r="BD31" s="621"/>
      <c r="BE31" s="621"/>
      <c r="BF31" s="621"/>
      <c r="BG31" s="621"/>
      <c r="BH31" s="621"/>
      <c r="BI31" s="621"/>
      <c r="BJ31" s="621"/>
      <c r="BK31" s="621"/>
      <c r="BL31" s="621"/>
      <c r="BM31" s="621"/>
      <c r="BN31" s="621"/>
      <c r="BO31" s="621"/>
      <c r="BP31" s="621"/>
      <c r="BQ31" s="621"/>
      <c r="BR31" s="621"/>
      <c r="BS31" s="621"/>
      <c r="BT31" s="621"/>
      <c r="BU31" s="621"/>
      <c r="BV31" s="621"/>
      <c r="BW31" s="621"/>
      <c r="BX31" s="609"/>
      <c r="BY31" s="609"/>
    </row>
    <row r="32" spans="7:80" ht="13.9" customHeight="1" x14ac:dyDescent="0.25">
      <c r="G32" s="567" t="s">
        <v>663</v>
      </c>
      <c r="H32" s="568"/>
      <c r="I32" s="568"/>
      <c r="J32" s="568"/>
      <c r="K32" s="568"/>
      <c r="L32" s="568"/>
      <c r="M32" s="568"/>
      <c r="N32" s="568"/>
      <c r="O32" s="568"/>
      <c r="P32" s="568"/>
      <c r="Q32" s="568"/>
      <c r="R32" s="568"/>
      <c r="S32" s="568"/>
      <c r="T32" s="568"/>
      <c r="U32" s="568"/>
      <c r="V32" s="568"/>
      <c r="W32" s="568"/>
      <c r="X32" s="310"/>
      <c r="Y32" s="310"/>
      <c r="Z32" s="310"/>
      <c r="AA32" s="310"/>
      <c r="AB32" s="310"/>
      <c r="AC32" s="310"/>
      <c r="AD32" s="310"/>
      <c r="AE32" s="310"/>
      <c r="AF32" s="310"/>
      <c r="AG32" s="310"/>
      <c r="AH32" s="310"/>
      <c r="AI32" s="310"/>
      <c r="AJ32" s="310"/>
      <c r="AK32" s="310"/>
      <c r="AL32" s="310"/>
      <c r="AM32" s="310"/>
      <c r="AN32" s="310"/>
      <c r="AO32" s="310"/>
      <c r="AP32" s="310"/>
      <c r="AQ32" s="310"/>
      <c r="AR32" s="310"/>
      <c r="AS32" s="310"/>
      <c r="AT32" s="310"/>
      <c r="AU32" s="310"/>
      <c r="AV32" s="310"/>
      <c r="AW32" s="310"/>
      <c r="AX32" s="310"/>
      <c r="AY32" s="310"/>
      <c r="AZ32" s="310"/>
      <c r="BA32" s="310"/>
      <c r="BB32" s="310"/>
      <c r="BC32" s="310"/>
      <c r="BD32" s="310"/>
      <c r="BE32" s="310"/>
      <c r="BF32" s="310"/>
      <c r="BG32" s="310"/>
      <c r="BH32" s="310"/>
      <c r="BI32" s="310"/>
      <c r="BJ32" s="310"/>
      <c r="BK32" s="310"/>
      <c r="BL32" s="310"/>
      <c r="BM32" s="310"/>
      <c r="BN32" s="310"/>
      <c r="BO32" s="310"/>
      <c r="BP32" s="310"/>
      <c r="BQ32" s="310"/>
      <c r="BR32" s="310"/>
      <c r="BS32" s="310"/>
      <c r="BT32" s="310"/>
      <c r="BU32" s="310"/>
      <c r="BV32" s="310"/>
      <c r="BW32" s="310"/>
      <c r="BX32" s="310"/>
      <c r="BY32" s="324" t="str">
        <f>IFERROR(IF(BU29&gt;#REF!,"「１　事業者名等」の定員数を超過しています。",""),"")</f>
        <v/>
      </c>
    </row>
    <row r="33" spans="7:77" ht="13.9" customHeight="1" x14ac:dyDescent="0.25">
      <c r="G33" s="567" t="s">
        <v>664</v>
      </c>
      <c r="H33" s="568"/>
      <c r="I33" s="568"/>
      <c r="J33" s="568"/>
      <c r="K33" s="568"/>
      <c r="L33" s="568"/>
      <c r="M33" s="568"/>
      <c r="N33" s="568"/>
      <c r="O33" s="568"/>
      <c r="P33" s="568"/>
      <c r="Q33" s="568"/>
      <c r="R33" s="568"/>
      <c r="S33" s="568"/>
      <c r="T33" s="568"/>
      <c r="U33" s="568"/>
      <c r="V33" s="568"/>
      <c r="W33" s="568"/>
      <c r="X33" s="310"/>
      <c r="Y33" s="310"/>
      <c r="Z33" s="310"/>
      <c r="AA33" s="310"/>
      <c r="AB33" s="310"/>
      <c r="AC33" s="310"/>
      <c r="AD33" s="310"/>
      <c r="AE33" s="310"/>
      <c r="AF33" s="310"/>
      <c r="AG33" s="310"/>
      <c r="AH33" s="310"/>
      <c r="AI33" s="310"/>
      <c r="AJ33" s="310"/>
      <c r="AK33" s="310"/>
      <c r="AL33" s="310"/>
      <c r="AM33" s="310"/>
      <c r="AN33" s="310"/>
      <c r="AO33" s="310"/>
      <c r="AP33" s="310"/>
      <c r="AQ33" s="310"/>
      <c r="AR33" s="310"/>
      <c r="AS33" s="310"/>
      <c r="AT33" s="310"/>
      <c r="AU33" s="310"/>
      <c r="AV33" s="310"/>
      <c r="AW33" s="310"/>
      <c r="AX33" s="310"/>
      <c r="AY33" s="310"/>
      <c r="AZ33" s="310"/>
      <c r="BA33" s="310"/>
      <c r="BB33" s="310"/>
      <c r="BC33" s="310"/>
      <c r="BD33" s="310"/>
      <c r="BE33" s="310"/>
      <c r="BF33" s="310"/>
      <c r="BG33" s="310"/>
      <c r="BH33" s="310"/>
      <c r="BI33" s="310"/>
      <c r="BJ33" s="310"/>
      <c r="BK33" s="310"/>
      <c r="BL33" s="310"/>
      <c r="BM33" s="310"/>
      <c r="BN33" s="310"/>
      <c r="BO33" s="310"/>
      <c r="BP33" s="310"/>
      <c r="BQ33" s="310"/>
      <c r="BR33" s="310"/>
      <c r="BS33" s="310"/>
      <c r="BT33" s="310"/>
      <c r="BU33" s="310"/>
      <c r="BV33" s="310"/>
      <c r="BW33" s="310"/>
      <c r="BX33" s="310"/>
      <c r="BY33" s="310"/>
    </row>
    <row r="34" spans="7:77" ht="13.9" customHeight="1" x14ac:dyDescent="0.25">
      <c r="G34" s="567" t="s">
        <v>665</v>
      </c>
      <c r="H34" s="568"/>
      <c r="I34" s="568"/>
      <c r="J34" s="568"/>
      <c r="K34" s="568"/>
      <c r="L34" s="568"/>
      <c r="M34" s="568"/>
      <c r="N34" s="568"/>
      <c r="O34" s="568"/>
      <c r="P34" s="568"/>
      <c r="Q34" s="568"/>
      <c r="R34" s="568"/>
      <c r="S34" s="568"/>
      <c r="T34" s="568"/>
      <c r="U34" s="568"/>
      <c r="V34" s="568"/>
      <c r="W34" s="568"/>
      <c r="X34" s="310"/>
      <c r="Y34" s="310"/>
      <c r="Z34" s="310"/>
      <c r="AA34" s="310"/>
      <c r="AB34" s="310"/>
      <c r="AC34" s="310"/>
      <c r="AD34" s="310"/>
      <c r="AE34" s="310"/>
      <c r="AF34" s="310"/>
      <c r="AG34" s="310"/>
      <c r="AH34" s="310"/>
      <c r="AI34" s="310"/>
      <c r="AJ34" s="310"/>
      <c r="AK34" s="310"/>
      <c r="AL34" s="310"/>
      <c r="AM34" s="310"/>
      <c r="AN34" s="310"/>
      <c r="AO34" s="310"/>
      <c r="AP34" s="310"/>
      <c r="AQ34" s="310"/>
      <c r="AR34" s="310"/>
      <c r="AS34" s="310"/>
      <c r="AT34" s="310"/>
      <c r="AU34" s="310"/>
      <c r="AV34" s="310"/>
      <c r="AW34" s="310"/>
      <c r="AX34" s="310"/>
      <c r="AY34" s="310"/>
      <c r="AZ34" s="310"/>
      <c r="BA34" s="310"/>
      <c r="BB34" s="310"/>
      <c r="BC34" s="310"/>
      <c r="BD34" s="310"/>
      <c r="BE34" s="310"/>
      <c r="BF34" s="310"/>
      <c r="BG34" s="310"/>
      <c r="BH34" s="310"/>
      <c r="BI34" s="310"/>
      <c r="BJ34" s="310"/>
      <c r="BK34" s="310"/>
      <c r="BL34" s="310"/>
      <c r="BM34" s="310"/>
      <c r="BN34" s="310"/>
      <c r="BO34" s="310"/>
      <c r="BP34" s="310"/>
      <c r="BQ34" s="310"/>
      <c r="BR34" s="310"/>
      <c r="BS34" s="310"/>
      <c r="BT34" s="310"/>
      <c r="BU34" s="310"/>
      <c r="BV34" s="310"/>
      <c r="BW34" s="310"/>
      <c r="BX34" s="310"/>
      <c r="BY34" s="310"/>
    </row>
    <row r="35" spans="7:77" ht="13.9" customHeight="1" x14ac:dyDescent="0.25">
      <c r="G35" s="567" t="s">
        <v>666</v>
      </c>
      <c r="H35" s="568"/>
      <c r="I35" s="568"/>
      <c r="J35" s="568"/>
      <c r="K35" s="568"/>
      <c r="L35" s="568"/>
      <c r="M35" s="568"/>
      <c r="N35" s="568"/>
      <c r="O35" s="568"/>
      <c r="P35" s="568"/>
      <c r="Q35" s="568"/>
      <c r="R35" s="568"/>
      <c r="S35" s="568"/>
      <c r="T35" s="568"/>
      <c r="U35" s="568"/>
      <c r="V35" s="568"/>
      <c r="W35" s="568"/>
      <c r="X35" s="310"/>
      <c r="Y35" s="310"/>
      <c r="Z35" s="310"/>
      <c r="AA35" s="310"/>
      <c r="AB35" s="310"/>
      <c r="AC35" s="310"/>
      <c r="AD35" s="310"/>
      <c r="AE35" s="310"/>
      <c r="AF35" s="310"/>
      <c r="AG35" s="310"/>
      <c r="AH35" s="310"/>
      <c r="AI35" s="310"/>
      <c r="AJ35" s="310"/>
      <c r="AK35" s="310"/>
      <c r="AL35" s="310"/>
      <c r="AM35" s="310"/>
      <c r="AN35" s="310"/>
      <c r="AO35" s="310"/>
      <c r="AP35" s="310"/>
      <c r="AQ35" s="310"/>
      <c r="AR35" s="310"/>
      <c r="AS35" s="310"/>
      <c r="AT35" s="310"/>
      <c r="AU35" s="310"/>
      <c r="AV35" s="310"/>
      <c r="AW35" s="310"/>
      <c r="AX35" s="310"/>
      <c r="AY35" s="310"/>
      <c r="AZ35" s="310"/>
      <c r="BA35" s="310"/>
      <c r="BB35" s="310"/>
      <c r="BC35" s="310"/>
      <c r="BD35" s="310"/>
      <c r="BE35" s="310"/>
      <c r="BF35" s="310"/>
      <c r="BG35" s="310"/>
      <c r="BH35" s="310"/>
      <c r="BI35" s="310"/>
      <c r="BJ35" s="310"/>
      <c r="BK35" s="310"/>
      <c r="BL35" s="310"/>
      <c r="BM35" s="310"/>
      <c r="BN35" s="310"/>
      <c r="BO35" s="310"/>
      <c r="BP35" s="310"/>
      <c r="BQ35" s="310"/>
      <c r="BR35" s="310"/>
      <c r="BS35" s="310"/>
      <c r="BT35" s="310"/>
      <c r="BU35" s="310"/>
      <c r="BV35" s="310"/>
      <c r="BW35" s="310"/>
      <c r="BX35" s="310"/>
      <c r="BY35" s="310"/>
    </row>
    <row r="36" spans="7:77" ht="13.9" customHeight="1" x14ac:dyDescent="0.25"/>
    <row r="37" spans="7:77" ht="13.9" customHeight="1" x14ac:dyDescent="0.25"/>
    <row r="38" spans="7:77" ht="13.9" customHeight="1" x14ac:dyDescent="0.25"/>
    <row r="39" spans="7:77" ht="13.9" customHeight="1" x14ac:dyDescent="0.25"/>
    <row r="40" spans="7:77" ht="13.9" customHeight="1" x14ac:dyDescent="0.25"/>
    <row r="41" spans="7:77" ht="13.9" customHeight="1" x14ac:dyDescent="0.25"/>
    <row r="42" spans="7:77" ht="13.9" customHeight="1" x14ac:dyDescent="0.25"/>
    <row r="43" spans="7:77" ht="13.9" customHeight="1" x14ac:dyDescent="0.25"/>
    <row r="44" spans="7:77" ht="13.9" customHeight="1" x14ac:dyDescent="0.25"/>
    <row r="45" spans="7:77" ht="13.9" customHeight="1" x14ac:dyDescent="0.25"/>
  </sheetData>
  <mergeCells count="383">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I27:BK27"/>
    <mergeCell ref="BL27:BN27"/>
    <mergeCell ref="BO27:BQ27"/>
    <mergeCell ref="BR27:BT27"/>
    <mergeCell ref="BU27:BW27"/>
    <mergeCell ref="BL28:BN28"/>
    <mergeCell ref="BO28:BQ28"/>
    <mergeCell ref="BR28:BT28"/>
    <mergeCell ref="BU28:BW28"/>
    <mergeCell ref="AZ27:BB27"/>
    <mergeCell ref="BC27:BE27"/>
    <mergeCell ref="BF27:BH27"/>
    <mergeCell ref="Y27:AA27"/>
    <mergeCell ref="AB27:AD27"/>
    <mergeCell ref="AE27:AG27"/>
    <mergeCell ref="AH27:AJ27"/>
    <mergeCell ref="AK27:AM27"/>
    <mergeCell ref="AN27:AP27"/>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Q16:R16"/>
    <mergeCell ref="S16:U16"/>
    <mergeCell ref="V16:X16"/>
    <mergeCell ref="Y16:AA16"/>
    <mergeCell ref="AK15:AM15"/>
    <mergeCell ref="AN15:AP15"/>
    <mergeCell ref="AT15:AV15"/>
    <mergeCell ref="AW15:AY15"/>
    <mergeCell ref="BC15:BE15"/>
    <mergeCell ref="G14:L15"/>
    <mergeCell ref="M14:R15"/>
    <mergeCell ref="S14:X14"/>
    <mergeCell ref="Y14:AA15"/>
    <mergeCell ref="AB14:AG14"/>
    <mergeCell ref="AH14:AJ15"/>
    <mergeCell ref="S15:U15"/>
    <mergeCell ref="V15:X15"/>
    <mergeCell ref="AB15:AD15"/>
    <mergeCell ref="AE15:AG15"/>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s>
  <phoneticPr fontId="2"/>
  <dataValidations count="4">
    <dataValidation type="whole" allowBlank="1" showInputMessage="1" showErrorMessage="1" error="入力月の月日数を超過しています" sqref="M17:P17 M19:P20 M22:P22 M24:P25 M27:P27" xr:uid="{00000000-0002-0000-2100-000000000000}">
      <formula1>0</formula1>
      <formula2>31</formula2>
    </dataValidation>
    <dataValidation type="whole" allowBlank="1" showInputMessage="1" showErrorMessage="1" error="入力月の月日数を超過しています" sqref="M26:P26" xr:uid="{00000000-0002-0000-2100-000001000000}">
      <formula1>0</formula1>
      <formula2>29</formula2>
    </dataValidation>
    <dataValidation type="whole" allowBlank="1" showInputMessage="1" showErrorMessage="1" error="入力月の月日数を超過しています" sqref="M16:P16 M18:P18 M21:P21 M23:P23" xr:uid="{00000000-0002-0000-2100-000002000000}">
      <formula1>0</formula1>
      <formula2>30</formula2>
    </dataValidation>
    <dataValidation type="list" allowBlank="1" showInputMessage="1" showErrorMessage="1" sqref="BE2:BK2 BO8:BQ10 CG10 AZ7:BB9" xr:uid="{00000000-0002-0000-2100-000003000000}">
      <formula1>$T$3:$T$4</formula1>
    </dataValidation>
  </dataValidations>
  <pageMargins left="0.7" right="0.7" top="0.75" bottom="0.75" header="0.3" footer="0.3"/>
  <pageSetup paperSize="9" scale="77" orientation="landscape" verticalDpi="0"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9">
    <tabColor theme="0"/>
  </sheetPr>
  <dimension ref="A1:H25"/>
  <sheetViews>
    <sheetView view="pageBreakPreview" zoomScale="85" zoomScaleNormal="115" zoomScaleSheetLayoutView="85" workbookViewId="0">
      <selection activeCell="C8" sqref="C8:G8"/>
    </sheetView>
  </sheetViews>
  <sheetFormatPr defaultRowHeight="12.75" x14ac:dyDescent="0.25"/>
  <cols>
    <col min="1" max="1" width="2.265625" style="30" customWidth="1"/>
    <col min="2" max="2" width="24.265625" style="30" customWidth="1"/>
    <col min="3" max="3" width="4" style="30" customWidth="1"/>
    <col min="4" max="6" width="20.1328125" style="30" customWidth="1"/>
    <col min="7" max="7" width="3.1328125" style="30" customWidth="1"/>
    <col min="8" max="8" width="1.86328125" style="30" customWidth="1"/>
    <col min="9" max="9" width="2.46484375" style="30" customWidth="1"/>
    <col min="10" max="256" width="9" style="30"/>
    <col min="257" max="257" width="2.265625" style="30" customWidth="1"/>
    <col min="258" max="258" width="24.265625" style="30" customWidth="1"/>
    <col min="259" max="259" width="4" style="30" customWidth="1"/>
    <col min="260" max="262" width="20.1328125" style="30" customWidth="1"/>
    <col min="263" max="263" width="3.1328125" style="30" customWidth="1"/>
    <col min="264" max="264" width="4.3984375" style="30" customWidth="1"/>
    <col min="265" max="265" width="2.46484375" style="30" customWidth="1"/>
    <col min="266" max="512" width="9" style="30"/>
    <col min="513" max="513" width="2.265625" style="30" customWidth="1"/>
    <col min="514" max="514" width="24.265625" style="30" customWidth="1"/>
    <col min="515" max="515" width="4" style="30" customWidth="1"/>
    <col min="516" max="518" width="20.1328125" style="30" customWidth="1"/>
    <col min="519" max="519" width="3.1328125" style="30" customWidth="1"/>
    <col min="520" max="520" width="4.3984375" style="30" customWidth="1"/>
    <col min="521" max="521" width="2.46484375" style="30" customWidth="1"/>
    <col min="522" max="768" width="9" style="30"/>
    <col min="769" max="769" width="2.265625" style="30" customWidth="1"/>
    <col min="770" max="770" width="24.265625" style="30" customWidth="1"/>
    <col min="771" max="771" width="4" style="30" customWidth="1"/>
    <col min="772" max="774" width="20.1328125" style="30" customWidth="1"/>
    <col min="775" max="775" width="3.1328125" style="30" customWidth="1"/>
    <col min="776" max="776" width="4.3984375" style="30" customWidth="1"/>
    <col min="777" max="777" width="2.46484375" style="30" customWidth="1"/>
    <col min="778" max="1024" width="9" style="30"/>
    <col min="1025" max="1025" width="2.265625" style="30" customWidth="1"/>
    <col min="1026" max="1026" width="24.265625" style="30" customWidth="1"/>
    <col min="1027" max="1027" width="4" style="30" customWidth="1"/>
    <col min="1028" max="1030" width="20.1328125" style="30" customWidth="1"/>
    <col min="1031" max="1031" width="3.1328125" style="30" customWidth="1"/>
    <col min="1032" max="1032" width="4.3984375" style="30" customWidth="1"/>
    <col min="1033" max="1033" width="2.46484375" style="30" customWidth="1"/>
    <col min="1034" max="1280" width="9" style="30"/>
    <col min="1281" max="1281" width="2.265625" style="30" customWidth="1"/>
    <col min="1282" max="1282" width="24.265625" style="30" customWidth="1"/>
    <col min="1283" max="1283" width="4" style="30" customWidth="1"/>
    <col min="1284" max="1286" width="20.1328125" style="30" customWidth="1"/>
    <col min="1287" max="1287" width="3.1328125" style="30" customWidth="1"/>
    <col min="1288" max="1288" width="4.3984375" style="30" customWidth="1"/>
    <col min="1289" max="1289" width="2.46484375" style="30" customWidth="1"/>
    <col min="1290" max="1536" width="9" style="30"/>
    <col min="1537" max="1537" width="2.265625" style="30" customWidth="1"/>
    <col min="1538" max="1538" width="24.265625" style="30" customWidth="1"/>
    <col min="1539" max="1539" width="4" style="30" customWidth="1"/>
    <col min="1540" max="1542" width="20.1328125" style="30" customWidth="1"/>
    <col min="1543" max="1543" width="3.1328125" style="30" customWidth="1"/>
    <col min="1544" max="1544" width="4.3984375" style="30" customWidth="1"/>
    <col min="1545" max="1545" width="2.46484375" style="30" customWidth="1"/>
    <col min="1546" max="1792" width="9" style="30"/>
    <col min="1793" max="1793" width="2.265625" style="30" customWidth="1"/>
    <col min="1794" max="1794" width="24.265625" style="30" customWidth="1"/>
    <col min="1795" max="1795" width="4" style="30" customWidth="1"/>
    <col min="1796" max="1798" width="20.1328125" style="30" customWidth="1"/>
    <col min="1799" max="1799" width="3.1328125" style="30" customWidth="1"/>
    <col min="1800" max="1800" width="4.3984375" style="30" customWidth="1"/>
    <col min="1801" max="1801" width="2.46484375" style="30" customWidth="1"/>
    <col min="1802" max="2048" width="9" style="30"/>
    <col min="2049" max="2049" width="2.265625" style="30" customWidth="1"/>
    <col min="2050" max="2050" width="24.265625" style="30" customWidth="1"/>
    <col min="2051" max="2051" width="4" style="30" customWidth="1"/>
    <col min="2052" max="2054" width="20.1328125" style="30" customWidth="1"/>
    <col min="2055" max="2055" width="3.1328125" style="30" customWidth="1"/>
    <col min="2056" max="2056" width="4.3984375" style="30" customWidth="1"/>
    <col min="2057" max="2057" width="2.46484375" style="30" customWidth="1"/>
    <col min="2058" max="2304" width="9" style="30"/>
    <col min="2305" max="2305" width="2.265625" style="30" customWidth="1"/>
    <col min="2306" max="2306" width="24.265625" style="30" customWidth="1"/>
    <col min="2307" max="2307" width="4" style="30" customWidth="1"/>
    <col min="2308" max="2310" width="20.1328125" style="30" customWidth="1"/>
    <col min="2311" max="2311" width="3.1328125" style="30" customWidth="1"/>
    <col min="2312" max="2312" width="4.3984375" style="30" customWidth="1"/>
    <col min="2313" max="2313" width="2.46484375" style="30" customWidth="1"/>
    <col min="2314" max="2560" width="9" style="30"/>
    <col min="2561" max="2561" width="2.265625" style="30" customWidth="1"/>
    <col min="2562" max="2562" width="24.265625" style="30" customWidth="1"/>
    <col min="2563" max="2563" width="4" style="30" customWidth="1"/>
    <col min="2564" max="2566" width="20.1328125" style="30" customWidth="1"/>
    <col min="2567" max="2567" width="3.1328125" style="30" customWidth="1"/>
    <col min="2568" max="2568" width="4.3984375" style="30" customWidth="1"/>
    <col min="2569" max="2569" width="2.46484375" style="30" customWidth="1"/>
    <col min="2570" max="2816" width="9" style="30"/>
    <col min="2817" max="2817" width="2.265625" style="30" customWidth="1"/>
    <col min="2818" max="2818" width="24.265625" style="30" customWidth="1"/>
    <col min="2819" max="2819" width="4" style="30" customWidth="1"/>
    <col min="2820" max="2822" width="20.1328125" style="30" customWidth="1"/>
    <col min="2823" max="2823" width="3.1328125" style="30" customWidth="1"/>
    <col min="2824" max="2824" width="4.3984375" style="30" customWidth="1"/>
    <col min="2825" max="2825" width="2.46484375" style="30" customWidth="1"/>
    <col min="2826" max="3072" width="9" style="30"/>
    <col min="3073" max="3073" width="2.265625" style="30" customWidth="1"/>
    <col min="3074" max="3074" width="24.265625" style="30" customWidth="1"/>
    <col min="3075" max="3075" width="4" style="30" customWidth="1"/>
    <col min="3076" max="3078" width="20.1328125" style="30" customWidth="1"/>
    <col min="3079" max="3079" width="3.1328125" style="30" customWidth="1"/>
    <col min="3080" max="3080" width="4.3984375" style="30" customWidth="1"/>
    <col min="3081" max="3081" width="2.46484375" style="30" customWidth="1"/>
    <col min="3082" max="3328" width="9" style="30"/>
    <col min="3329" max="3329" width="2.265625" style="30" customWidth="1"/>
    <col min="3330" max="3330" width="24.265625" style="30" customWidth="1"/>
    <col min="3331" max="3331" width="4" style="30" customWidth="1"/>
    <col min="3332" max="3334" width="20.1328125" style="30" customWidth="1"/>
    <col min="3335" max="3335" width="3.1328125" style="30" customWidth="1"/>
    <col min="3336" max="3336" width="4.3984375" style="30" customWidth="1"/>
    <col min="3337" max="3337" width="2.46484375" style="30" customWidth="1"/>
    <col min="3338" max="3584" width="9" style="30"/>
    <col min="3585" max="3585" width="2.265625" style="30" customWidth="1"/>
    <col min="3586" max="3586" width="24.265625" style="30" customWidth="1"/>
    <col min="3587" max="3587" width="4" style="30" customWidth="1"/>
    <col min="3588" max="3590" width="20.1328125" style="30" customWidth="1"/>
    <col min="3591" max="3591" width="3.1328125" style="30" customWidth="1"/>
    <col min="3592" max="3592" width="4.3984375" style="30" customWidth="1"/>
    <col min="3593" max="3593" width="2.46484375" style="30" customWidth="1"/>
    <col min="3594" max="3840" width="9" style="30"/>
    <col min="3841" max="3841" width="2.265625" style="30" customWidth="1"/>
    <col min="3842" max="3842" width="24.265625" style="30" customWidth="1"/>
    <col min="3843" max="3843" width="4" style="30" customWidth="1"/>
    <col min="3844" max="3846" width="20.1328125" style="30" customWidth="1"/>
    <col min="3847" max="3847" width="3.1328125" style="30" customWidth="1"/>
    <col min="3848" max="3848" width="4.3984375" style="30" customWidth="1"/>
    <col min="3849" max="3849" width="2.46484375" style="30" customWidth="1"/>
    <col min="3850" max="4096" width="9" style="30"/>
    <col min="4097" max="4097" width="2.265625" style="30" customWidth="1"/>
    <col min="4098" max="4098" width="24.265625" style="30" customWidth="1"/>
    <col min="4099" max="4099" width="4" style="30" customWidth="1"/>
    <col min="4100" max="4102" width="20.1328125" style="30" customWidth="1"/>
    <col min="4103" max="4103" width="3.1328125" style="30" customWidth="1"/>
    <col min="4104" max="4104" width="4.3984375" style="30" customWidth="1"/>
    <col min="4105" max="4105" width="2.46484375" style="30" customWidth="1"/>
    <col min="4106" max="4352" width="9" style="30"/>
    <col min="4353" max="4353" width="2.265625" style="30" customWidth="1"/>
    <col min="4354" max="4354" width="24.265625" style="30" customWidth="1"/>
    <col min="4355" max="4355" width="4" style="30" customWidth="1"/>
    <col min="4356" max="4358" width="20.1328125" style="30" customWidth="1"/>
    <col min="4359" max="4359" width="3.1328125" style="30" customWidth="1"/>
    <col min="4360" max="4360" width="4.3984375" style="30" customWidth="1"/>
    <col min="4361" max="4361" width="2.46484375" style="30" customWidth="1"/>
    <col min="4362" max="4608" width="9" style="30"/>
    <col min="4609" max="4609" width="2.265625" style="30" customWidth="1"/>
    <col min="4610" max="4610" width="24.265625" style="30" customWidth="1"/>
    <col min="4611" max="4611" width="4" style="30" customWidth="1"/>
    <col min="4612" max="4614" width="20.1328125" style="30" customWidth="1"/>
    <col min="4615" max="4615" width="3.1328125" style="30" customWidth="1"/>
    <col min="4616" max="4616" width="4.3984375" style="30" customWidth="1"/>
    <col min="4617" max="4617" width="2.46484375" style="30" customWidth="1"/>
    <col min="4618" max="4864" width="9" style="30"/>
    <col min="4865" max="4865" width="2.265625" style="30" customWidth="1"/>
    <col min="4866" max="4866" width="24.265625" style="30" customWidth="1"/>
    <col min="4867" max="4867" width="4" style="30" customWidth="1"/>
    <col min="4868" max="4870" width="20.1328125" style="30" customWidth="1"/>
    <col min="4871" max="4871" width="3.1328125" style="30" customWidth="1"/>
    <col min="4872" max="4872" width="4.3984375" style="30" customWidth="1"/>
    <col min="4873" max="4873" width="2.46484375" style="30" customWidth="1"/>
    <col min="4874" max="5120" width="9" style="30"/>
    <col min="5121" max="5121" width="2.265625" style="30" customWidth="1"/>
    <col min="5122" max="5122" width="24.265625" style="30" customWidth="1"/>
    <col min="5123" max="5123" width="4" style="30" customWidth="1"/>
    <col min="5124" max="5126" width="20.1328125" style="30" customWidth="1"/>
    <col min="5127" max="5127" width="3.1328125" style="30" customWidth="1"/>
    <col min="5128" max="5128" width="4.3984375" style="30" customWidth="1"/>
    <col min="5129" max="5129" width="2.46484375" style="30" customWidth="1"/>
    <col min="5130" max="5376" width="9" style="30"/>
    <col min="5377" max="5377" width="2.265625" style="30" customWidth="1"/>
    <col min="5378" max="5378" width="24.265625" style="30" customWidth="1"/>
    <col min="5379" max="5379" width="4" style="30" customWidth="1"/>
    <col min="5380" max="5382" width="20.1328125" style="30" customWidth="1"/>
    <col min="5383" max="5383" width="3.1328125" style="30" customWidth="1"/>
    <col min="5384" max="5384" width="4.3984375" style="30" customWidth="1"/>
    <col min="5385" max="5385" width="2.46484375" style="30" customWidth="1"/>
    <col min="5386" max="5632" width="9" style="30"/>
    <col min="5633" max="5633" width="2.265625" style="30" customWidth="1"/>
    <col min="5634" max="5634" width="24.265625" style="30" customWidth="1"/>
    <col min="5635" max="5635" width="4" style="30" customWidth="1"/>
    <col min="5636" max="5638" width="20.1328125" style="30" customWidth="1"/>
    <col min="5639" max="5639" width="3.1328125" style="30" customWidth="1"/>
    <col min="5640" max="5640" width="4.3984375" style="30" customWidth="1"/>
    <col min="5641" max="5641" width="2.46484375" style="30" customWidth="1"/>
    <col min="5642" max="5888" width="9" style="30"/>
    <col min="5889" max="5889" width="2.265625" style="30" customWidth="1"/>
    <col min="5890" max="5890" width="24.265625" style="30" customWidth="1"/>
    <col min="5891" max="5891" width="4" style="30" customWidth="1"/>
    <col min="5892" max="5894" width="20.1328125" style="30" customWidth="1"/>
    <col min="5895" max="5895" width="3.1328125" style="30" customWidth="1"/>
    <col min="5896" max="5896" width="4.3984375" style="30" customWidth="1"/>
    <col min="5897" max="5897" width="2.46484375" style="30" customWidth="1"/>
    <col min="5898" max="6144" width="9" style="30"/>
    <col min="6145" max="6145" width="2.265625" style="30" customWidth="1"/>
    <col min="6146" max="6146" width="24.265625" style="30" customWidth="1"/>
    <col min="6147" max="6147" width="4" style="30" customWidth="1"/>
    <col min="6148" max="6150" width="20.1328125" style="30" customWidth="1"/>
    <col min="6151" max="6151" width="3.1328125" style="30" customWidth="1"/>
    <col min="6152" max="6152" width="4.3984375" style="30" customWidth="1"/>
    <col min="6153" max="6153" width="2.46484375" style="30" customWidth="1"/>
    <col min="6154" max="6400" width="9" style="30"/>
    <col min="6401" max="6401" width="2.265625" style="30" customWidth="1"/>
    <col min="6402" max="6402" width="24.265625" style="30" customWidth="1"/>
    <col min="6403" max="6403" width="4" style="30" customWidth="1"/>
    <col min="6404" max="6406" width="20.1328125" style="30" customWidth="1"/>
    <col min="6407" max="6407" width="3.1328125" style="30" customWidth="1"/>
    <col min="6408" max="6408" width="4.3984375" style="30" customWidth="1"/>
    <col min="6409" max="6409" width="2.46484375" style="30" customWidth="1"/>
    <col min="6410" max="6656" width="9" style="30"/>
    <col min="6657" max="6657" width="2.265625" style="30" customWidth="1"/>
    <col min="6658" max="6658" width="24.265625" style="30" customWidth="1"/>
    <col min="6659" max="6659" width="4" style="30" customWidth="1"/>
    <col min="6660" max="6662" width="20.1328125" style="30" customWidth="1"/>
    <col min="6663" max="6663" width="3.1328125" style="30" customWidth="1"/>
    <col min="6664" max="6664" width="4.3984375" style="30" customWidth="1"/>
    <col min="6665" max="6665" width="2.46484375" style="30" customWidth="1"/>
    <col min="6666" max="6912" width="9" style="30"/>
    <col min="6913" max="6913" width="2.265625" style="30" customWidth="1"/>
    <col min="6914" max="6914" width="24.265625" style="30" customWidth="1"/>
    <col min="6915" max="6915" width="4" style="30" customWidth="1"/>
    <col min="6916" max="6918" width="20.1328125" style="30" customWidth="1"/>
    <col min="6919" max="6919" width="3.1328125" style="30" customWidth="1"/>
    <col min="6920" max="6920" width="4.3984375" style="30" customWidth="1"/>
    <col min="6921" max="6921" width="2.46484375" style="30" customWidth="1"/>
    <col min="6922" max="7168" width="9" style="30"/>
    <col min="7169" max="7169" width="2.265625" style="30" customWidth="1"/>
    <col min="7170" max="7170" width="24.265625" style="30" customWidth="1"/>
    <col min="7171" max="7171" width="4" style="30" customWidth="1"/>
    <col min="7172" max="7174" width="20.1328125" style="30" customWidth="1"/>
    <col min="7175" max="7175" width="3.1328125" style="30" customWidth="1"/>
    <col min="7176" max="7176" width="4.3984375" style="30" customWidth="1"/>
    <col min="7177" max="7177" width="2.46484375" style="30" customWidth="1"/>
    <col min="7178" max="7424" width="9" style="30"/>
    <col min="7425" max="7425" width="2.265625" style="30" customWidth="1"/>
    <col min="7426" max="7426" width="24.265625" style="30" customWidth="1"/>
    <col min="7427" max="7427" width="4" style="30" customWidth="1"/>
    <col min="7428" max="7430" width="20.1328125" style="30" customWidth="1"/>
    <col min="7431" max="7431" width="3.1328125" style="30" customWidth="1"/>
    <col min="7432" max="7432" width="4.3984375" style="30" customWidth="1"/>
    <col min="7433" max="7433" width="2.46484375" style="30" customWidth="1"/>
    <col min="7434" max="7680" width="9" style="30"/>
    <col min="7681" max="7681" width="2.265625" style="30" customWidth="1"/>
    <col min="7682" max="7682" width="24.265625" style="30" customWidth="1"/>
    <col min="7683" max="7683" width="4" style="30" customWidth="1"/>
    <col min="7684" max="7686" width="20.1328125" style="30" customWidth="1"/>
    <col min="7687" max="7687" width="3.1328125" style="30" customWidth="1"/>
    <col min="7688" max="7688" width="4.3984375" style="30" customWidth="1"/>
    <col min="7689" max="7689" width="2.46484375" style="30" customWidth="1"/>
    <col min="7690" max="7936" width="9" style="30"/>
    <col min="7937" max="7937" width="2.265625" style="30" customWidth="1"/>
    <col min="7938" max="7938" width="24.265625" style="30" customWidth="1"/>
    <col min="7939" max="7939" width="4" style="30" customWidth="1"/>
    <col min="7940" max="7942" width="20.1328125" style="30" customWidth="1"/>
    <col min="7943" max="7943" width="3.1328125" style="30" customWidth="1"/>
    <col min="7944" max="7944" width="4.3984375" style="30" customWidth="1"/>
    <col min="7945" max="7945" width="2.46484375" style="30" customWidth="1"/>
    <col min="7946" max="8192" width="9" style="30"/>
    <col min="8193" max="8193" width="2.265625" style="30" customWidth="1"/>
    <col min="8194" max="8194" width="24.265625" style="30" customWidth="1"/>
    <col min="8195" max="8195" width="4" style="30" customWidth="1"/>
    <col min="8196" max="8198" width="20.1328125" style="30" customWidth="1"/>
    <col min="8199" max="8199" width="3.1328125" style="30" customWidth="1"/>
    <col min="8200" max="8200" width="4.3984375" style="30" customWidth="1"/>
    <col min="8201" max="8201" width="2.46484375" style="30" customWidth="1"/>
    <col min="8202" max="8448" width="9" style="30"/>
    <col min="8449" max="8449" width="2.265625" style="30" customWidth="1"/>
    <col min="8450" max="8450" width="24.265625" style="30" customWidth="1"/>
    <col min="8451" max="8451" width="4" style="30" customWidth="1"/>
    <col min="8452" max="8454" width="20.1328125" style="30" customWidth="1"/>
    <col min="8455" max="8455" width="3.1328125" style="30" customWidth="1"/>
    <col min="8456" max="8456" width="4.3984375" style="30" customWidth="1"/>
    <col min="8457" max="8457" width="2.46484375" style="30" customWidth="1"/>
    <col min="8458" max="8704" width="9" style="30"/>
    <col min="8705" max="8705" width="2.265625" style="30" customWidth="1"/>
    <col min="8706" max="8706" width="24.265625" style="30" customWidth="1"/>
    <col min="8707" max="8707" width="4" style="30" customWidth="1"/>
    <col min="8708" max="8710" width="20.1328125" style="30" customWidth="1"/>
    <col min="8711" max="8711" width="3.1328125" style="30" customWidth="1"/>
    <col min="8712" max="8712" width="4.3984375" style="30" customWidth="1"/>
    <col min="8713" max="8713" width="2.46484375" style="30" customWidth="1"/>
    <col min="8714" max="8960" width="9" style="30"/>
    <col min="8961" max="8961" width="2.265625" style="30" customWidth="1"/>
    <col min="8962" max="8962" width="24.265625" style="30" customWidth="1"/>
    <col min="8963" max="8963" width="4" style="30" customWidth="1"/>
    <col min="8964" max="8966" width="20.1328125" style="30" customWidth="1"/>
    <col min="8967" max="8967" width="3.1328125" style="30" customWidth="1"/>
    <col min="8968" max="8968" width="4.3984375" style="30" customWidth="1"/>
    <col min="8969" max="8969" width="2.46484375" style="30" customWidth="1"/>
    <col min="8970" max="9216" width="9" style="30"/>
    <col min="9217" max="9217" width="2.265625" style="30" customWidth="1"/>
    <col min="9218" max="9218" width="24.265625" style="30" customWidth="1"/>
    <col min="9219" max="9219" width="4" style="30" customWidth="1"/>
    <col min="9220" max="9222" width="20.1328125" style="30" customWidth="1"/>
    <col min="9223" max="9223" width="3.1328125" style="30" customWidth="1"/>
    <col min="9224" max="9224" width="4.3984375" style="30" customWidth="1"/>
    <col min="9225" max="9225" width="2.46484375" style="30" customWidth="1"/>
    <col min="9226" max="9472" width="9" style="30"/>
    <col min="9473" max="9473" width="2.265625" style="30" customWidth="1"/>
    <col min="9474" max="9474" width="24.265625" style="30" customWidth="1"/>
    <col min="9475" max="9475" width="4" style="30" customWidth="1"/>
    <col min="9476" max="9478" width="20.1328125" style="30" customWidth="1"/>
    <col min="9479" max="9479" width="3.1328125" style="30" customWidth="1"/>
    <col min="9480" max="9480" width="4.3984375" style="30" customWidth="1"/>
    <col min="9481" max="9481" width="2.46484375" style="30" customWidth="1"/>
    <col min="9482" max="9728" width="9" style="30"/>
    <col min="9729" max="9729" width="2.265625" style="30" customWidth="1"/>
    <col min="9730" max="9730" width="24.265625" style="30" customWidth="1"/>
    <col min="9731" max="9731" width="4" style="30" customWidth="1"/>
    <col min="9732" max="9734" width="20.1328125" style="30" customWidth="1"/>
    <col min="9735" max="9735" width="3.1328125" style="30" customWidth="1"/>
    <col min="9736" max="9736" width="4.3984375" style="30" customWidth="1"/>
    <col min="9737" max="9737" width="2.46484375" style="30" customWidth="1"/>
    <col min="9738" max="9984" width="9" style="30"/>
    <col min="9985" max="9985" width="2.265625" style="30" customWidth="1"/>
    <col min="9986" max="9986" width="24.265625" style="30" customWidth="1"/>
    <col min="9987" max="9987" width="4" style="30" customWidth="1"/>
    <col min="9988" max="9990" width="20.1328125" style="30" customWidth="1"/>
    <col min="9991" max="9991" width="3.1328125" style="30" customWidth="1"/>
    <col min="9992" max="9992" width="4.3984375" style="30" customWidth="1"/>
    <col min="9993" max="9993" width="2.46484375" style="30" customWidth="1"/>
    <col min="9994" max="10240" width="9" style="30"/>
    <col min="10241" max="10241" width="2.265625" style="30" customWidth="1"/>
    <col min="10242" max="10242" width="24.265625" style="30" customWidth="1"/>
    <col min="10243" max="10243" width="4" style="30" customWidth="1"/>
    <col min="10244" max="10246" width="20.1328125" style="30" customWidth="1"/>
    <col min="10247" max="10247" width="3.1328125" style="30" customWidth="1"/>
    <col min="10248" max="10248" width="4.3984375" style="30" customWidth="1"/>
    <col min="10249" max="10249" width="2.46484375" style="30" customWidth="1"/>
    <col min="10250" max="10496" width="9" style="30"/>
    <col min="10497" max="10497" width="2.265625" style="30" customWidth="1"/>
    <col min="10498" max="10498" width="24.265625" style="30" customWidth="1"/>
    <col min="10499" max="10499" width="4" style="30" customWidth="1"/>
    <col min="10500" max="10502" width="20.1328125" style="30" customWidth="1"/>
    <col min="10503" max="10503" width="3.1328125" style="30" customWidth="1"/>
    <col min="10504" max="10504" width="4.3984375" style="30" customWidth="1"/>
    <col min="10505" max="10505" width="2.46484375" style="30" customWidth="1"/>
    <col min="10506" max="10752" width="9" style="30"/>
    <col min="10753" max="10753" width="2.265625" style="30" customWidth="1"/>
    <col min="10754" max="10754" width="24.265625" style="30" customWidth="1"/>
    <col min="10755" max="10755" width="4" style="30" customWidth="1"/>
    <col min="10756" max="10758" width="20.1328125" style="30" customWidth="1"/>
    <col min="10759" max="10759" width="3.1328125" style="30" customWidth="1"/>
    <col min="10760" max="10760" width="4.3984375" style="30" customWidth="1"/>
    <col min="10761" max="10761" width="2.46484375" style="30" customWidth="1"/>
    <col min="10762" max="11008" width="9" style="30"/>
    <col min="11009" max="11009" width="2.265625" style="30" customWidth="1"/>
    <col min="11010" max="11010" width="24.265625" style="30" customWidth="1"/>
    <col min="11011" max="11011" width="4" style="30" customWidth="1"/>
    <col min="11012" max="11014" width="20.1328125" style="30" customWidth="1"/>
    <col min="11015" max="11015" width="3.1328125" style="30" customWidth="1"/>
    <col min="11016" max="11016" width="4.3984375" style="30" customWidth="1"/>
    <col min="11017" max="11017" width="2.46484375" style="30" customWidth="1"/>
    <col min="11018" max="11264" width="9" style="30"/>
    <col min="11265" max="11265" width="2.265625" style="30" customWidth="1"/>
    <col min="11266" max="11266" width="24.265625" style="30" customWidth="1"/>
    <col min="11267" max="11267" width="4" style="30" customWidth="1"/>
    <col min="11268" max="11270" width="20.1328125" style="30" customWidth="1"/>
    <col min="11271" max="11271" width="3.1328125" style="30" customWidth="1"/>
    <col min="11272" max="11272" width="4.3984375" style="30" customWidth="1"/>
    <col min="11273" max="11273" width="2.46484375" style="30" customWidth="1"/>
    <col min="11274" max="11520" width="9" style="30"/>
    <col min="11521" max="11521" width="2.265625" style="30" customWidth="1"/>
    <col min="11522" max="11522" width="24.265625" style="30" customWidth="1"/>
    <col min="11523" max="11523" width="4" style="30" customWidth="1"/>
    <col min="11524" max="11526" width="20.1328125" style="30" customWidth="1"/>
    <col min="11527" max="11527" width="3.1328125" style="30" customWidth="1"/>
    <col min="11528" max="11528" width="4.3984375" style="30" customWidth="1"/>
    <col min="11529" max="11529" width="2.46484375" style="30" customWidth="1"/>
    <col min="11530" max="11776" width="9" style="30"/>
    <col min="11777" max="11777" width="2.265625" style="30" customWidth="1"/>
    <col min="11778" max="11778" width="24.265625" style="30" customWidth="1"/>
    <col min="11779" max="11779" width="4" style="30" customWidth="1"/>
    <col min="11780" max="11782" width="20.1328125" style="30" customWidth="1"/>
    <col min="11783" max="11783" width="3.1328125" style="30" customWidth="1"/>
    <col min="11784" max="11784" width="4.3984375" style="30" customWidth="1"/>
    <col min="11785" max="11785" width="2.46484375" style="30" customWidth="1"/>
    <col min="11786" max="12032" width="9" style="30"/>
    <col min="12033" max="12033" width="2.265625" style="30" customWidth="1"/>
    <col min="12034" max="12034" width="24.265625" style="30" customWidth="1"/>
    <col min="12035" max="12035" width="4" style="30" customWidth="1"/>
    <col min="12036" max="12038" width="20.1328125" style="30" customWidth="1"/>
    <col min="12039" max="12039" width="3.1328125" style="30" customWidth="1"/>
    <col min="12040" max="12040" width="4.3984375" style="30" customWidth="1"/>
    <col min="12041" max="12041" width="2.46484375" style="30" customWidth="1"/>
    <col min="12042" max="12288" width="9" style="30"/>
    <col min="12289" max="12289" width="2.265625" style="30" customWidth="1"/>
    <col min="12290" max="12290" width="24.265625" style="30" customWidth="1"/>
    <col min="12291" max="12291" width="4" style="30" customWidth="1"/>
    <col min="12292" max="12294" width="20.1328125" style="30" customWidth="1"/>
    <col min="12295" max="12295" width="3.1328125" style="30" customWidth="1"/>
    <col min="12296" max="12296" width="4.3984375" style="30" customWidth="1"/>
    <col min="12297" max="12297" width="2.46484375" style="30" customWidth="1"/>
    <col min="12298" max="12544" width="9" style="30"/>
    <col min="12545" max="12545" width="2.265625" style="30" customWidth="1"/>
    <col min="12546" max="12546" width="24.265625" style="30" customWidth="1"/>
    <col min="12547" max="12547" width="4" style="30" customWidth="1"/>
    <col min="12548" max="12550" width="20.1328125" style="30" customWidth="1"/>
    <col min="12551" max="12551" width="3.1328125" style="30" customWidth="1"/>
    <col min="12552" max="12552" width="4.3984375" style="30" customWidth="1"/>
    <col min="12553" max="12553" width="2.46484375" style="30" customWidth="1"/>
    <col min="12554" max="12800" width="9" style="30"/>
    <col min="12801" max="12801" width="2.265625" style="30" customWidth="1"/>
    <col min="12802" max="12802" width="24.265625" style="30" customWidth="1"/>
    <col min="12803" max="12803" width="4" style="30" customWidth="1"/>
    <col min="12804" max="12806" width="20.1328125" style="30" customWidth="1"/>
    <col min="12807" max="12807" width="3.1328125" style="30" customWidth="1"/>
    <col min="12808" max="12808" width="4.3984375" style="30" customWidth="1"/>
    <col min="12809" max="12809" width="2.46484375" style="30" customWidth="1"/>
    <col min="12810" max="13056" width="9" style="30"/>
    <col min="13057" max="13057" width="2.265625" style="30" customWidth="1"/>
    <col min="13058" max="13058" width="24.265625" style="30" customWidth="1"/>
    <col min="13059" max="13059" width="4" style="30" customWidth="1"/>
    <col min="13060" max="13062" width="20.1328125" style="30" customWidth="1"/>
    <col min="13063" max="13063" width="3.1328125" style="30" customWidth="1"/>
    <col min="13064" max="13064" width="4.3984375" style="30" customWidth="1"/>
    <col min="13065" max="13065" width="2.46484375" style="30" customWidth="1"/>
    <col min="13066" max="13312" width="9" style="30"/>
    <col min="13313" max="13313" width="2.265625" style="30" customWidth="1"/>
    <col min="13314" max="13314" width="24.265625" style="30" customWidth="1"/>
    <col min="13315" max="13315" width="4" style="30" customWidth="1"/>
    <col min="13316" max="13318" width="20.1328125" style="30" customWidth="1"/>
    <col min="13319" max="13319" width="3.1328125" style="30" customWidth="1"/>
    <col min="13320" max="13320" width="4.3984375" style="30" customWidth="1"/>
    <col min="13321" max="13321" width="2.46484375" style="30" customWidth="1"/>
    <col min="13322" max="13568" width="9" style="30"/>
    <col min="13569" max="13569" width="2.265625" style="30" customWidth="1"/>
    <col min="13570" max="13570" width="24.265625" style="30" customWidth="1"/>
    <col min="13571" max="13571" width="4" style="30" customWidth="1"/>
    <col min="13572" max="13574" width="20.1328125" style="30" customWidth="1"/>
    <col min="13575" max="13575" width="3.1328125" style="30" customWidth="1"/>
    <col min="13576" max="13576" width="4.3984375" style="30" customWidth="1"/>
    <col min="13577" max="13577" width="2.46484375" style="30" customWidth="1"/>
    <col min="13578" max="13824" width="9" style="30"/>
    <col min="13825" max="13825" width="2.265625" style="30" customWidth="1"/>
    <col min="13826" max="13826" width="24.265625" style="30" customWidth="1"/>
    <col min="13827" max="13827" width="4" style="30" customWidth="1"/>
    <col min="13828" max="13830" width="20.1328125" style="30" customWidth="1"/>
    <col min="13831" max="13831" width="3.1328125" style="30" customWidth="1"/>
    <col min="13832" max="13832" width="4.3984375" style="30" customWidth="1"/>
    <col min="13833" max="13833" width="2.46484375" style="30" customWidth="1"/>
    <col min="13834" max="14080" width="9" style="30"/>
    <col min="14081" max="14081" width="2.265625" style="30" customWidth="1"/>
    <col min="14082" max="14082" width="24.265625" style="30" customWidth="1"/>
    <col min="14083" max="14083" width="4" style="30" customWidth="1"/>
    <col min="14084" max="14086" width="20.1328125" style="30" customWidth="1"/>
    <col min="14087" max="14087" width="3.1328125" style="30" customWidth="1"/>
    <col min="14088" max="14088" width="4.3984375" style="30" customWidth="1"/>
    <col min="14089" max="14089" width="2.46484375" style="30" customWidth="1"/>
    <col min="14090" max="14336" width="9" style="30"/>
    <col min="14337" max="14337" width="2.265625" style="30" customWidth="1"/>
    <col min="14338" max="14338" width="24.265625" style="30" customWidth="1"/>
    <col min="14339" max="14339" width="4" style="30" customWidth="1"/>
    <col min="14340" max="14342" width="20.1328125" style="30" customWidth="1"/>
    <col min="14343" max="14343" width="3.1328125" style="30" customWidth="1"/>
    <col min="14344" max="14344" width="4.3984375" style="30" customWidth="1"/>
    <col min="14345" max="14345" width="2.46484375" style="30" customWidth="1"/>
    <col min="14346" max="14592" width="9" style="30"/>
    <col min="14593" max="14593" width="2.265625" style="30" customWidth="1"/>
    <col min="14594" max="14594" width="24.265625" style="30" customWidth="1"/>
    <col min="14595" max="14595" width="4" style="30" customWidth="1"/>
    <col min="14596" max="14598" width="20.1328125" style="30" customWidth="1"/>
    <col min="14599" max="14599" width="3.1328125" style="30" customWidth="1"/>
    <col min="14600" max="14600" width="4.3984375" style="30" customWidth="1"/>
    <col min="14601" max="14601" width="2.46484375" style="30" customWidth="1"/>
    <col min="14602" max="14848" width="9" style="30"/>
    <col min="14849" max="14849" width="2.265625" style="30" customWidth="1"/>
    <col min="14850" max="14850" width="24.265625" style="30" customWidth="1"/>
    <col min="14851" max="14851" width="4" style="30" customWidth="1"/>
    <col min="14852" max="14854" width="20.1328125" style="30" customWidth="1"/>
    <col min="14855" max="14855" width="3.1328125" style="30" customWidth="1"/>
    <col min="14856" max="14856" width="4.3984375" style="30" customWidth="1"/>
    <col min="14857" max="14857" width="2.46484375" style="30" customWidth="1"/>
    <col min="14858" max="15104" width="9" style="30"/>
    <col min="15105" max="15105" width="2.265625" style="30" customWidth="1"/>
    <col min="15106" max="15106" width="24.265625" style="30" customWidth="1"/>
    <col min="15107" max="15107" width="4" style="30" customWidth="1"/>
    <col min="15108" max="15110" width="20.1328125" style="30" customWidth="1"/>
    <col min="15111" max="15111" width="3.1328125" style="30" customWidth="1"/>
    <col min="15112" max="15112" width="4.3984375" style="30" customWidth="1"/>
    <col min="15113" max="15113" width="2.46484375" style="30" customWidth="1"/>
    <col min="15114" max="15360" width="9" style="30"/>
    <col min="15361" max="15361" width="2.265625" style="30" customWidth="1"/>
    <col min="15362" max="15362" width="24.265625" style="30" customWidth="1"/>
    <col min="15363" max="15363" width="4" style="30" customWidth="1"/>
    <col min="15364" max="15366" width="20.1328125" style="30" customWidth="1"/>
    <col min="15367" max="15367" width="3.1328125" style="30" customWidth="1"/>
    <col min="15368" max="15368" width="4.3984375" style="30" customWidth="1"/>
    <col min="15369" max="15369" width="2.46484375" style="30" customWidth="1"/>
    <col min="15370" max="15616" width="9" style="30"/>
    <col min="15617" max="15617" width="2.265625" style="30" customWidth="1"/>
    <col min="15618" max="15618" width="24.265625" style="30" customWidth="1"/>
    <col min="15619" max="15619" width="4" style="30" customWidth="1"/>
    <col min="15620" max="15622" width="20.1328125" style="30" customWidth="1"/>
    <col min="15623" max="15623" width="3.1328125" style="30" customWidth="1"/>
    <col min="15624" max="15624" width="4.3984375" style="30" customWidth="1"/>
    <col min="15625" max="15625" width="2.46484375" style="30" customWidth="1"/>
    <col min="15626" max="15872" width="9" style="30"/>
    <col min="15873" max="15873" width="2.265625" style="30" customWidth="1"/>
    <col min="15874" max="15874" width="24.265625" style="30" customWidth="1"/>
    <col min="15875" max="15875" width="4" style="30" customWidth="1"/>
    <col min="15876" max="15878" width="20.1328125" style="30" customWidth="1"/>
    <col min="15879" max="15879" width="3.1328125" style="30" customWidth="1"/>
    <col min="15880" max="15880" width="4.3984375" style="30" customWidth="1"/>
    <col min="15881" max="15881" width="2.46484375" style="30" customWidth="1"/>
    <col min="15882" max="16128" width="9" style="30"/>
    <col min="16129" max="16129" width="2.265625" style="30" customWidth="1"/>
    <col min="16130" max="16130" width="24.265625" style="30" customWidth="1"/>
    <col min="16131" max="16131" width="4" style="30" customWidth="1"/>
    <col min="16132" max="16134" width="20.1328125" style="30" customWidth="1"/>
    <col min="16135" max="16135" width="3.1328125" style="30" customWidth="1"/>
    <col min="16136" max="16136" width="4.3984375" style="30" customWidth="1"/>
    <col min="16137" max="16137" width="2.46484375" style="30" customWidth="1"/>
    <col min="16138" max="16384" width="9" style="30"/>
  </cols>
  <sheetData>
    <row r="1" spans="1:8" ht="20.100000000000001" customHeight="1" x14ac:dyDescent="0.25">
      <c r="A1" s="395"/>
      <c r="B1" s="245"/>
      <c r="C1" s="245"/>
      <c r="D1" s="245"/>
      <c r="E1" s="245"/>
      <c r="F1" s="245"/>
      <c r="G1" s="245"/>
      <c r="H1" s="245"/>
    </row>
    <row r="2" spans="1:8" ht="20.100000000000001" customHeight="1" x14ac:dyDescent="0.25">
      <c r="A2" s="395"/>
      <c r="B2" s="245"/>
      <c r="C2" s="245"/>
      <c r="D2" s="245"/>
      <c r="E2" s="245"/>
      <c r="F2" s="1338" t="s">
        <v>95</v>
      </c>
      <c r="G2" s="1338"/>
      <c r="H2" s="245"/>
    </row>
    <row r="3" spans="1:8" ht="20.100000000000001" customHeight="1" x14ac:dyDescent="0.25">
      <c r="A3" s="395"/>
      <c r="B3" s="245"/>
      <c r="C3" s="245"/>
      <c r="D3" s="245"/>
      <c r="E3" s="245"/>
      <c r="F3" s="396"/>
      <c r="G3" s="396"/>
      <c r="H3" s="245"/>
    </row>
    <row r="4" spans="1:8" ht="20.100000000000001" customHeight="1" x14ac:dyDescent="0.25">
      <c r="A4" s="1339" t="s">
        <v>667</v>
      </c>
      <c r="B4" s="1339"/>
      <c r="C4" s="1339"/>
      <c r="D4" s="1339"/>
      <c r="E4" s="1339"/>
      <c r="F4" s="1339"/>
      <c r="G4" s="1339"/>
      <c r="H4" s="1339"/>
    </row>
    <row r="5" spans="1:8" ht="20.100000000000001" customHeight="1" x14ac:dyDescent="0.25">
      <c r="A5" s="244"/>
      <c r="B5" s="244"/>
      <c r="C5" s="244"/>
      <c r="D5" s="244"/>
      <c r="E5" s="244"/>
      <c r="F5" s="244"/>
      <c r="G5" s="244"/>
      <c r="H5" s="245"/>
    </row>
    <row r="6" spans="1:8" ht="39.950000000000003" customHeight="1" x14ac:dyDescent="0.25">
      <c r="A6" s="244"/>
      <c r="B6" s="397" t="s">
        <v>478</v>
      </c>
      <c r="C6" s="2053"/>
      <c r="D6" s="2054"/>
      <c r="E6" s="2054"/>
      <c r="F6" s="2054"/>
      <c r="G6" s="2055"/>
      <c r="H6" s="245"/>
    </row>
    <row r="7" spans="1:8" ht="39.950000000000003" customHeight="1" x14ac:dyDescent="0.25">
      <c r="A7" s="245"/>
      <c r="B7" s="398" t="s">
        <v>260</v>
      </c>
      <c r="C7" s="2056" t="s">
        <v>479</v>
      </c>
      <c r="D7" s="2056"/>
      <c r="E7" s="2056"/>
      <c r="F7" s="2056"/>
      <c r="G7" s="2057"/>
      <c r="H7" s="245"/>
    </row>
    <row r="8" spans="1:8" ht="39.950000000000003" customHeight="1" x14ac:dyDescent="0.25">
      <c r="A8" s="245"/>
      <c r="B8" s="569" t="s">
        <v>668</v>
      </c>
      <c r="C8" s="1355"/>
      <c r="D8" s="1356"/>
      <c r="E8" s="1356"/>
      <c r="F8" s="1356"/>
      <c r="G8" s="1426"/>
      <c r="H8" s="245"/>
    </row>
    <row r="9" spans="1:8" ht="39.950000000000003" customHeight="1" x14ac:dyDescent="0.25">
      <c r="A9" s="245"/>
      <c r="B9" s="397" t="s">
        <v>555</v>
      </c>
      <c r="C9" s="1355" t="s">
        <v>669</v>
      </c>
      <c r="D9" s="1356"/>
      <c r="E9" s="1356"/>
      <c r="F9" s="1356"/>
      <c r="G9" s="1426"/>
      <c r="H9" s="245"/>
    </row>
    <row r="10" spans="1:8" ht="18.75" customHeight="1" x14ac:dyDescent="0.25">
      <c r="A10" s="245"/>
      <c r="B10" s="2058" t="s">
        <v>556</v>
      </c>
      <c r="C10" s="399"/>
      <c r="D10" s="245"/>
      <c r="E10" s="245"/>
      <c r="F10" s="245"/>
      <c r="G10" s="400"/>
      <c r="H10" s="245"/>
    </row>
    <row r="11" spans="1:8" ht="40.5" customHeight="1" x14ac:dyDescent="0.25">
      <c r="A11" s="245"/>
      <c r="B11" s="2058"/>
      <c r="C11" s="399"/>
      <c r="D11" s="570" t="s">
        <v>33</v>
      </c>
      <c r="E11" s="401" t="s">
        <v>34</v>
      </c>
      <c r="F11" s="571"/>
      <c r="G11" s="400"/>
      <c r="H11" s="245"/>
    </row>
    <row r="12" spans="1:8" ht="25.5" customHeight="1" x14ac:dyDescent="0.25">
      <c r="A12" s="245"/>
      <c r="B12" s="2059"/>
      <c r="C12" s="402"/>
      <c r="D12" s="403"/>
      <c r="E12" s="403"/>
      <c r="F12" s="403"/>
      <c r="G12" s="404"/>
      <c r="H12" s="245"/>
    </row>
    <row r="13" spans="1:8" x14ac:dyDescent="0.25">
      <c r="A13" s="245"/>
      <c r="B13" s="2060" t="s">
        <v>670</v>
      </c>
      <c r="C13" s="405"/>
      <c r="D13" s="405"/>
      <c r="E13" s="405"/>
      <c r="F13" s="405"/>
      <c r="G13" s="406"/>
      <c r="H13" s="245"/>
    </row>
    <row r="14" spans="1:8" ht="29.25" customHeight="1" x14ac:dyDescent="0.25">
      <c r="A14" s="245"/>
      <c r="B14" s="2061"/>
      <c r="C14" s="245"/>
      <c r="D14" s="407" t="s">
        <v>25</v>
      </c>
      <c r="E14" s="407" t="s">
        <v>26</v>
      </c>
      <c r="F14" s="407" t="s">
        <v>35</v>
      </c>
      <c r="G14" s="400"/>
      <c r="H14" s="245"/>
    </row>
    <row r="15" spans="1:8" ht="29.25" customHeight="1" x14ac:dyDescent="0.25">
      <c r="A15" s="245"/>
      <c r="B15" s="2061"/>
      <c r="C15" s="245"/>
      <c r="D15" s="401" t="s">
        <v>34</v>
      </c>
      <c r="E15" s="401" t="s">
        <v>34</v>
      </c>
      <c r="F15" s="401" t="s">
        <v>34</v>
      </c>
      <c r="G15" s="400"/>
      <c r="H15" s="245"/>
    </row>
    <row r="16" spans="1:8" x14ac:dyDescent="0.25">
      <c r="A16" s="245"/>
      <c r="B16" s="2062"/>
      <c r="C16" s="403"/>
      <c r="D16" s="403"/>
      <c r="E16" s="403"/>
      <c r="F16" s="403"/>
      <c r="G16" s="404"/>
      <c r="H16" s="245"/>
    </row>
    <row r="17" spans="1:8" ht="38.25" customHeight="1" x14ac:dyDescent="0.25">
      <c r="A17" s="245"/>
      <c r="B17" s="569" t="s">
        <v>671</v>
      </c>
      <c r="C17" s="572"/>
      <c r="D17" s="2063" t="s">
        <v>672</v>
      </c>
      <c r="E17" s="2063"/>
      <c r="F17" s="2063"/>
      <c r="G17" s="2064"/>
      <c r="H17" s="245"/>
    </row>
    <row r="18" spans="1:8" x14ac:dyDescent="0.25">
      <c r="A18" s="245"/>
      <c r="B18" s="245"/>
      <c r="C18" s="245"/>
      <c r="D18" s="245"/>
      <c r="E18" s="245"/>
      <c r="F18" s="245"/>
      <c r="G18" s="245"/>
      <c r="H18" s="245"/>
    </row>
    <row r="19" spans="1:8" x14ac:dyDescent="0.25">
      <c r="A19" s="245"/>
      <c r="B19" s="245"/>
      <c r="C19" s="245"/>
      <c r="D19" s="245"/>
      <c r="E19" s="245"/>
      <c r="F19" s="245"/>
      <c r="G19" s="245"/>
      <c r="H19" s="245"/>
    </row>
    <row r="20" spans="1:8" ht="17.25" customHeight="1" x14ac:dyDescent="0.25">
      <c r="A20" s="245"/>
      <c r="B20" s="245" t="s">
        <v>84</v>
      </c>
      <c r="C20" s="245"/>
      <c r="D20" s="245"/>
      <c r="E20" s="245"/>
      <c r="F20" s="245"/>
      <c r="G20" s="245"/>
      <c r="H20" s="245"/>
    </row>
    <row r="21" spans="1:8" ht="32.25" customHeight="1" x14ac:dyDescent="0.25">
      <c r="A21" s="245"/>
      <c r="B21" s="1351" t="s">
        <v>673</v>
      </c>
      <c r="C21" s="1351"/>
      <c r="D21" s="1351"/>
      <c r="E21" s="1351"/>
      <c r="F21" s="1351"/>
      <c r="G21" s="1351"/>
      <c r="H21" s="245"/>
    </row>
    <row r="22" spans="1:8" ht="32.25" customHeight="1" x14ac:dyDescent="0.25">
      <c r="A22" s="245"/>
      <c r="B22" s="1351" t="s">
        <v>674</v>
      </c>
      <c r="C22" s="1351"/>
      <c r="D22" s="1351"/>
      <c r="E22" s="1351"/>
      <c r="F22" s="1351"/>
      <c r="G22" s="1351"/>
      <c r="H22" s="245"/>
    </row>
    <row r="23" spans="1:8" ht="17.25" customHeight="1" x14ac:dyDescent="0.25">
      <c r="A23" s="245"/>
      <c r="B23" s="573" t="s">
        <v>675</v>
      </c>
      <c r="C23" s="245"/>
      <c r="D23" s="245"/>
      <c r="E23" s="245"/>
      <c r="F23" s="245"/>
      <c r="G23" s="245"/>
      <c r="H23" s="245"/>
    </row>
    <row r="24" spans="1:8" ht="17.25" customHeight="1" x14ac:dyDescent="0.25">
      <c r="A24" s="245"/>
      <c r="B24" s="245" t="s">
        <v>676</v>
      </c>
      <c r="C24" s="245"/>
      <c r="D24" s="245"/>
      <c r="E24" s="245"/>
      <c r="F24" s="245"/>
      <c r="G24" s="245"/>
      <c r="H24" s="245"/>
    </row>
    <row r="25" spans="1:8" ht="64.5" customHeight="1" x14ac:dyDescent="0.25">
      <c r="A25" s="245"/>
      <c r="B25" s="1351" t="s">
        <v>677</v>
      </c>
      <c r="C25" s="1351"/>
      <c r="D25" s="1351"/>
      <c r="E25" s="1351"/>
      <c r="F25" s="1351"/>
      <c r="G25" s="1351"/>
      <c r="H25" s="245"/>
    </row>
  </sheetData>
  <mergeCells count="12">
    <mergeCell ref="B25:G25"/>
    <mergeCell ref="B10:B12"/>
    <mergeCell ref="B13:B16"/>
    <mergeCell ref="D17:G17"/>
    <mergeCell ref="B21:G21"/>
    <mergeCell ref="B22:G22"/>
    <mergeCell ref="C9:G9"/>
    <mergeCell ref="F2:G2"/>
    <mergeCell ref="A4:H4"/>
    <mergeCell ref="C6:G6"/>
    <mergeCell ref="C7:G7"/>
    <mergeCell ref="C8:G8"/>
  </mergeCells>
  <phoneticPr fontId="2"/>
  <pageMargins left="0.78740157480314965" right="0.78740157480314965" top="1.3385826771653544" bottom="0.6692913385826772" header="0.51181102362204722" footer="0.39370078740157483"/>
  <pageSetup paperSize="9" scale="90" orientation="portrait" verticalDpi="300" r:id="rId1"/>
  <headerFooter alignWithMargins="0">
    <oddFooter>&amp;P ページ</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110FB-A7CB-418A-8767-2EA04BD8F738}">
  <sheetPr>
    <tabColor theme="0"/>
  </sheetPr>
  <dimension ref="A1:N32"/>
  <sheetViews>
    <sheetView view="pageBreakPreview" zoomScaleNormal="100" zoomScaleSheetLayoutView="100" workbookViewId="0">
      <selection activeCell="C17" sqref="C17:M17"/>
    </sheetView>
  </sheetViews>
  <sheetFormatPr defaultColWidth="9.59765625" defaultRowHeight="12.75" x14ac:dyDescent="0.25"/>
  <cols>
    <col min="1" max="1" width="2.1328125" style="753" customWidth="1"/>
    <col min="2" max="2" width="18.1328125" style="753" customWidth="1"/>
    <col min="3" max="3" width="7.73046875" style="753" customWidth="1"/>
    <col min="4" max="7" width="4.3984375" style="753" customWidth="1"/>
    <col min="8" max="8" width="22.3984375" style="753" customWidth="1"/>
    <col min="9" max="9" width="6.265625" style="753" customWidth="1"/>
    <col min="10" max="10" width="5.06640625" style="753" customWidth="1"/>
    <col min="11" max="11" width="3.59765625" style="753" customWidth="1"/>
    <col min="12" max="12" width="5.06640625" style="753" customWidth="1"/>
    <col min="13" max="13" width="3.06640625" style="753" customWidth="1"/>
    <col min="14" max="14" width="2.265625" style="753" customWidth="1"/>
    <col min="15" max="16384" width="9.59765625" style="753"/>
  </cols>
  <sheetData>
    <row r="1" spans="1:14" s="9" customFormat="1" x14ac:dyDescent="0.25">
      <c r="A1" s="2068"/>
      <c r="B1" s="2068"/>
      <c r="C1" s="245"/>
      <c r="D1" s="245"/>
      <c r="E1" s="245"/>
      <c r="F1" s="245"/>
      <c r="G1" s="245"/>
      <c r="H1" s="245"/>
      <c r="I1" s="245"/>
      <c r="J1" s="245"/>
      <c r="K1" s="245"/>
      <c r="L1" s="647"/>
      <c r="M1" s="245"/>
      <c r="N1" s="245"/>
    </row>
    <row r="2" spans="1:14" s="9" customFormat="1" ht="35" customHeight="1" x14ac:dyDescent="0.25">
      <c r="A2" s="245"/>
      <c r="B2" s="245"/>
      <c r="C2" s="245"/>
      <c r="D2" s="245"/>
      <c r="E2" s="245"/>
      <c r="F2" s="245"/>
      <c r="G2" s="245"/>
      <c r="H2" s="245"/>
      <c r="I2" s="749" t="s">
        <v>789</v>
      </c>
      <c r="J2" s="750"/>
      <c r="K2" s="751" t="s">
        <v>268</v>
      </c>
      <c r="L2" s="752"/>
      <c r="M2" s="751" t="s">
        <v>790</v>
      </c>
      <c r="N2" s="245"/>
    </row>
    <row r="3" spans="1:14" s="9" customFormat="1" ht="20" customHeight="1" x14ac:dyDescent="0.25">
      <c r="A3" s="245"/>
      <c r="B3" s="245"/>
      <c r="C3" s="245"/>
      <c r="D3" s="245"/>
      <c r="E3" s="245"/>
      <c r="F3" s="245"/>
      <c r="G3" s="245"/>
      <c r="H3" s="245"/>
      <c r="I3" s="647"/>
      <c r="J3" s="647"/>
      <c r="K3" s="647"/>
      <c r="L3" s="647"/>
      <c r="M3" s="647"/>
      <c r="N3" s="245"/>
    </row>
    <row r="4" spans="1:14" ht="35" customHeight="1" x14ac:dyDescent="0.25">
      <c r="A4" s="752"/>
      <c r="B4" s="2069" t="s">
        <v>791</v>
      </c>
      <c r="C4" s="2069"/>
      <c r="D4" s="2070"/>
      <c r="E4" s="2070"/>
      <c r="F4" s="2070"/>
      <c r="G4" s="2070"/>
      <c r="H4" s="2070"/>
      <c r="I4" s="2070"/>
      <c r="J4" s="2070"/>
      <c r="K4" s="2070"/>
      <c r="L4" s="2070"/>
      <c r="M4" s="2070"/>
      <c r="N4" s="752"/>
    </row>
    <row r="5" spans="1:14" ht="20" customHeight="1" x14ac:dyDescent="0.25">
      <c r="A5" s="752"/>
      <c r="B5" s="752"/>
      <c r="C5" s="752"/>
      <c r="D5" s="752"/>
      <c r="E5" s="752"/>
      <c r="F5" s="752"/>
      <c r="G5" s="752"/>
      <c r="H5" s="752"/>
      <c r="I5" s="752"/>
      <c r="J5" s="752"/>
      <c r="K5" s="752"/>
      <c r="L5" s="752"/>
      <c r="M5" s="752"/>
      <c r="N5" s="752"/>
    </row>
    <row r="6" spans="1:14" ht="35" customHeight="1" x14ac:dyDescent="0.25">
      <c r="A6" s="752"/>
      <c r="B6" s="754" t="s">
        <v>792</v>
      </c>
      <c r="C6" s="2071"/>
      <c r="D6" s="2072"/>
      <c r="E6" s="2072"/>
      <c r="F6" s="2072"/>
      <c r="G6" s="2072"/>
      <c r="H6" s="2072"/>
      <c r="I6" s="2072"/>
      <c r="J6" s="2072"/>
      <c r="K6" s="2072"/>
      <c r="L6" s="2072"/>
      <c r="M6" s="2073"/>
      <c r="N6" s="752"/>
    </row>
    <row r="7" spans="1:14" ht="35" customHeight="1" x14ac:dyDescent="0.25">
      <c r="A7" s="752"/>
      <c r="B7" s="755" t="s">
        <v>793</v>
      </c>
      <c r="C7" s="2071"/>
      <c r="D7" s="2072"/>
      <c r="E7" s="2072"/>
      <c r="F7" s="2072"/>
      <c r="G7" s="2072"/>
      <c r="H7" s="2072"/>
      <c r="I7" s="2072"/>
      <c r="J7" s="2072"/>
      <c r="K7" s="2072"/>
      <c r="L7" s="2072"/>
      <c r="M7" s="2073"/>
      <c r="N7" s="752"/>
    </row>
    <row r="8" spans="1:14" ht="35" customHeight="1" x14ac:dyDescent="0.25">
      <c r="A8" s="752"/>
      <c r="B8" s="756" t="s">
        <v>794</v>
      </c>
      <c r="C8" s="2074"/>
      <c r="D8" s="2075"/>
      <c r="E8" s="2075"/>
      <c r="F8" s="2075"/>
      <c r="G8" s="2075"/>
      <c r="H8" s="2075"/>
      <c r="I8" s="2075"/>
      <c r="J8" s="2075"/>
      <c r="K8" s="2075"/>
      <c r="L8" s="2075"/>
      <c r="M8" s="2076"/>
      <c r="N8" s="752"/>
    </row>
    <row r="9" spans="1:14" ht="35" customHeight="1" x14ac:dyDescent="0.25">
      <c r="A9" s="752"/>
      <c r="B9" s="757" t="s">
        <v>795</v>
      </c>
      <c r="C9" s="758" t="s">
        <v>789</v>
      </c>
      <c r="D9" s="759"/>
      <c r="E9" s="760" t="s">
        <v>268</v>
      </c>
      <c r="F9" s="761"/>
      <c r="G9" s="762" t="s">
        <v>294</v>
      </c>
      <c r="H9" s="2065"/>
      <c r="I9" s="2066"/>
      <c r="J9" s="2066"/>
      <c r="K9" s="2066"/>
      <c r="L9" s="2066"/>
      <c r="M9" s="2067"/>
      <c r="N9" s="752"/>
    </row>
    <row r="10" spans="1:14" ht="20" customHeight="1" x14ac:dyDescent="0.25">
      <c r="A10" s="752"/>
      <c r="B10" s="752"/>
      <c r="C10" s="752"/>
      <c r="D10" s="752"/>
      <c r="E10" s="752"/>
      <c r="F10" s="752"/>
      <c r="G10" s="752"/>
      <c r="H10" s="752"/>
      <c r="I10" s="752"/>
      <c r="J10" s="752"/>
      <c r="K10" s="752"/>
      <c r="L10" s="752"/>
      <c r="M10" s="752"/>
      <c r="N10" s="752"/>
    </row>
    <row r="11" spans="1:14" ht="35" customHeight="1" x14ac:dyDescent="0.25">
      <c r="A11" s="752"/>
      <c r="B11" s="395" t="s">
        <v>796</v>
      </c>
      <c r="C11" s="395"/>
      <c r="D11" s="752"/>
      <c r="E11" s="752"/>
      <c r="F11" s="752"/>
      <c r="G11" s="752"/>
      <c r="H11" s="752"/>
      <c r="I11" s="752"/>
      <c r="J11" s="752"/>
      <c r="K11" s="752"/>
      <c r="L11" s="752"/>
      <c r="M11" s="752"/>
      <c r="N11" s="752"/>
    </row>
    <row r="12" spans="1:14" ht="35" customHeight="1" x14ac:dyDescent="0.25">
      <c r="A12" s="752"/>
      <c r="B12" s="763" t="s">
        <v>797</v>
      </c>
      <c r="C12" s="764" t="s">
        <v>789</v>
      </c>
      <c r="D12" s="759"/>
      <c r="E12" s="760" t="s">
        <v>268</v>
      </c>
      <c r="F12" s="761"/>
      <c r="G12" s="762" t="s">
        <v>294</v>
      </c>
      <c r="H12" s="2065"/>
      <c r="I12" s="2066"/>
      <c r="J12" s="2066"/>
      <c r="K12" s="2066"/>
      <c r="L12" s="2066"/>
      <c r="M12" s="2067"/>
      <c r="N12" s="752"/>
    </row>
    <row r="13" spans="1:14" ht="35" customHeight="1" x14ac:dyDescent="0.25">
      <c r="A13" s="752"/>
      <c r="B13" s="2082" t="s">
        <v>798</v>
      </c>
      <c r="C13" s="2075" t="s">
        <v>799</v>
      </c>
      <c r="D13" s="2075"/>
      <c r="E13" s="2075"/>
      <c r="F13" s="2075"/>
      <c r="G13" s="2075"/>
      <c r="H13" s="2075"/>
      <c r="I13" s="2075"/>
      <c r="J13" s="2075"/>
      <c r="K13" s="2075"/>
      <c r="L13" s="2075"/>
      <c r="M13" s="2076"/>
      <c r="N13" s="752"/>
    </row>
    <row r="14" spans="1:14" ht="35" customHeight="1" x14ac:dyDescent="0.25">
      <c r="A14" s="752"/>
      <c r="B14" s="2083"/>
      <c r="C14" s="2086" t="s">
        <v>800</v>
      </c>
      <c r="D14" s="2087"/>
      <c r="E14" s="2087"/>
      <c r="F14" s="2087"/>
      <c r="G14" s="2087"/>
      <c r="H14" s="2087"/>
      <c r="I14" s="2087"/>
      <c r="J14" s="2087"/>
      <c r="K14" s="2087"/>
      <c r="L14" s="2087"/>
      <c r="M14" s="2088"/>
      <c r="N14" s="752"/>
    </row>
    <row r="15" spans="1:14" ht="35" customHeight="1" x14ac:dyDescent="0.25">
      <c r="A15" s="752"/>
      <c r="B15" s="2084"/>
      <c r="C15" s="2074" t="s">
        <v>801</v>
      </c>
      <c r="D15" s="2075"/>
      <c r="E15" s="2075"/>
      <c r="F15" s="2075"/>
      <c r="G15" s="2075"/>
      <c r="H15" s="2075"/>
      <c r="I15" s="2075"/>
      <c r="J15" s="2075"/>
      <c r="K15" s="2075"/>
      <c r="L15" s="2075"/>
      <c r="M15" s="2076"/>
      <c r="N15" s="752"/>
    </row>
    <row r="16" spans="1:14" ht="35" customHeight="1" x14ac:dyDescent="0.25">
      <c r="A16" s="752"/>
      <c r="B16" s="2085"/>
      <c r="C16" s="2089" t="s">
        <v>802</v>
      </c>
      <c r="D16" s="2090"/>
      <c r="E16" s="2090"/>
      <c r="F16" s="2091"/>
      <c r="G16" s="2090"/>
      <c r="H16" s="2090"/>
      <c r="I16" s="2090"/>
      <c r="J16" s="2090"/>
      <c r="K16" s="2090"/>
      <c r="L16" s="2090"/>
      <c r="M16" s="2092"/>
      <c r="N16" s="752"/>
    </row>
    <row r="17" spans="1:14" ht="35" customHeight="1" x14ac:dyDescent="0.25">
      <c r="A17" s="752"/>
      <c r="B17" s="754" t="s">
        <v>803</v>
      </c>
      <c r="C17" s="2071"/>
      <c r="D17" s="2072"/>
      <c r="E17" s="2072"/>
      <c r="F17" s="2072"/>
      <c r="G17" s="2072"/>
      <c r="H17" s="2072"/>
      <c r="I17" s="2072"/>
      <c r="J17" s="2072"/>
      <c r="K17" s="2072"/>
      <c r="L17" s="2072"/>
      <c r="M17" s="2073"/>
      <c r="N17" s="752"/>
    </row>
    <row r="18" spans="1:14" ht="20" customHeight="1" thickBot="1" x14ac:dyDescent="0.3">
      <c r="A18" s="752"/>
      <c r="B18" s="752"/>
      <c r="C18" s="752"/>
      <c r="D18" s="752"/>
      <c r="E18" s="752"/>
      <c r="F18" s="752"/>
      <c r="G18" s="752"/>
      <c r="H18" s="752"/>
      <c r="I18" s="752"/>
      <c r="J18" s="752"/>
      <c r="K18" s="752"/>
      <c r="L18" s="752"/>
      <c r="M18" s="752"/>
      <c r="N18" s="752"/>
    </row>
    <row r="19" spans="1:14" ht="35" customHeight="1" thickBot="1" x14ac:dyDescent="0.3">
      <c r="A19" s="752"/>
      <c r="B19" s="2077" t="s">
        <v>804</v>
      </c>
      <c r="C19" s="2078"/>
      <c r="D19" s="2078"/>
      <c r="E19" s="2079"/>
      <c r="F19" s="2080"/>
      <c r="G19" s="752"/>
      <c r="H19" s="752"/>
      <c r="I19" s="752"/>
      <c r="J19" s="752"/>
      <c r="K19" s="752"/>
      <c r="L19" s="752"/>
      <c r="M19" s="752"/>
      <c r="N19" s="752"/>
    </row>
    <row r="20" spans="1:14" ht="20" customHeight="1" x14ac:dyDescent="0.25">
      <c r="A20" s="752"/>
      <c r="B20" s="765"/>
      <c r="C20" s="766"/>
      <c r="D20" s="752"/>
      <c r="E20" s="751"/>
      <c r="F20" s="750"/>
      <c r="G20" s="751"/>
      <c r="H20" s="751"/>
      <c r="I20" s="751"/>
      <c r="J20" s="751"/>
      <c r="K20" s="751"/>
      <c r="L20" s="751"/>
      <c r="M20" s="751"/>
      <c r="N20" s="752"/>
    </row>
    <row r="21" spans="1:14" ht="12.75" customHeight="1" x14ac:dyDescent="0.25">
      <c r="A21" s="752"/>
      <c r="B21" s="2081" t="s">
        <v>805</v>
      </c>
      <c r="C21" s="2081"/>
      <c r="D21" s="2081"/>
      <c r="E21" s="2081"/>
      <c r="F21" s="2081"/>
      <c r="G21" s="2081"/>
      <c r="H21" s="2081"/>
      <c r="I21" s="2081"/>
      <c r="J21" s="2081"/>
      <c r="K21" s="2081"/>
      <c r="L21" s="2081"/>
      <c r="M21" s="2081"/>
      <c r="N21" s="752"/>
    </row>
    <row r="22" spans="1:14" x14ac:dyDescent="0.25">
      <c r="A22" s="752"/>
      <c r="B22" s="2081"/>
      <c r="C22" s="2081"/>
      <c r="D22" s="2081"/>
      <c r="E22" s="2081"/>
      <c r="F22" s="2081"/>
      <c r="G22" s="2081"/>
      <c r="H22" s="2081"/>
      <c r="I22" s="2081"/>
      <c r="J22" s="2081"/>
      <c r="K22" s="2081"/>
      <c r="L22" s="2081"/>
      <c r="M22" s="2081"/>
      <c r="N22" s="752"/>
    </row>
    <row r="23" spans="1:14" x14ac:dyDescent="0.25">
      <c r="B23" s="2081"/>
      <c r="C23" s="2081"/>
      <c r="D23" s="2081"/>
      <c r="E23" s="2081"/>
      <c r="F23" s="2081"/>
      <c r="G23" s="2081"/>
      <c r="H23" s="2081"/>
      <c r="I23" s="2081"/>
      <c r="J23" s="2081"/>
      <c r="K23" s="2081"/>
      <c r="L23" s="2081"/>
      <c r="M23" s="2081"/>
    </row>
    <row r="24" spans="1:14" x14ac:dyDescent="0.25">
      <c r="B24" s="2081"/>
      <c r="C24" s="2081"/>
      <c r="D24" s="2081"/>
      <c r="E24" s="2081"/>
      <c r="F24" s="2081"/>
      <c r="G24" s="2081"/>
      <c r="H24" s="2081"/>
      <c r="I24" s="2081"/>
      <c r="J24" s="2081"/>
      <c r="K24" s="2081"/>
      <c r="L24" s="2081"/>
      <c r="M24" s="2081"/>
    </row>
    <row r="25" spans="1:14" x14ac:dyDescent="0.25">
      <c r="B25" s="2081"/>
      <c r="C25" s="2081"/>
      <c r="D25" s="2081"/>
      <c r="E25" s="2081"/>
      <c r="F25" s="2081"/>
      <c r="G25" s="2081"/>
      <c r="H25" s="2081"/>
      <c r="I25" s="2081"/>
      <c r="J25" s="2081"/>
      <c r="K25" s="2081"/>
      <c r="L25" s="2081"/>
      <c r="M25" s="2081"/>
    </row>
    <row r="26" spans="1:14" x14ac:dyDescent="0.25">
      <c r="B26" s="2081"/>
      <c r="C26" s="2081"/>
      <c r="D26" s="2081"/>
      <c r="E26" s="2081"/>
      <c r="F26" s="2081"/>
      <c r="G26" s="2081"/>
      <c r="H26" s="2081"/>
      <c r="I26" s="2081"/>
      <c r="J26" s="2081"/>
      <c r="K26" s="2081"/>
      <c r="L26" s="2081"/>
      <c r="M26" s="2081"/>
    </row>
    <row r="27" spans="1:14" x14ac:dyDescent="0.25">
      <c r="B27" s="2081"/>
      <c r="C27" s="2081"/>
      <c r="D27" s="2081"/>
      <c r="E27" s="2081"/>
      <c r="F27" s="2081"/>
      <c r="G27" s="2081"/>
      <c r="H27" s="2081"/>
      <c r="I27" s="2081"/>
      <c r="J27" s="2081"/>
      <c r="K27" s="2081"/>
      <c r="L27" s="2081"/>
      <c r="M27" s="2081"/>
    </row>
    <row r="28" spans="1:14" x14ac:dyDescent="0.25">
      <c r="B28" s="2081"/>
      <c r="C28" s="2081"/>
      <c r="D28" s="2081"/>
      <c r="E28" s="2081"/>
      <c r="F28" s="2081"/>
      <c r="G28" s="2081"/>
      <c r="H28" s="2081"/>
      <c r="I28" s="2081"/>
      <c r="J28" s="2081"/>
      <c r="K28" s="2081"/>
      <c r="L28" s="2081"/>
      <c r="M28" s="2081"/>
    </row>
    <row r="29" spans="1:14" x14ac:dyDescent="0.25">
      <c r="B29" s="2081"/>
      <c r="C29" s="2081"/>
      <c r="D29" s="2081"/>
      <c r="E29" s="2081"/>
      <c r="F29" s="2081"/>
      <c r="G29" s="2081"/>
      <c r="H29" s="2081"/>
      <c r="I29" s="2081"/>
      <c r="J29" s="2081"/>
      <c r="K29" s="2081"/>
      <c r="L29" s="2081"/>
      <c r="M29" s="2081"/>
    </row>
    <row r="30" spans="1:14" x14ac:dyDescent="0.25">
      <c r="B30" s="2081"/>
      <c r="C30" s="2081"/>
      <c r="D30" s="2081"/>
      <c r="E30" s="2081"/>
      <c r="F30" s="2081"/>
      <c r="G30" s="2081"/>
      <c r="H30" s="2081"/>
      <c r="I30" s="2081"/>
      <c r="J30" s="2081"/>
      <c r="K30" s="2081"/>
      <c r="L30" s="2081"/>
      <c r="M30" s="2081"/>
    </row>
    <row r="31" spans="1:14" x14ac:dyDescent="0.25">
      <c r="B31" s="2081"/>
      <c r="C31" s="2081"/>
      <c r="D31" s="2081"/>
      <c r="E31" s="2081"/>
      <c r="F31" s="2081"/>
      <c r="G31" s="2081"/>
      <c r="H31" s="2081"/>
      <c r="I31" s="2081"/>
      <c r="J31" s="2081"/>
      <c r="K31" s="2081"/>
      <c r="L31" s="2081"/>
      <c r="M31" s="2081"/>
    </row>
    <row r="32" spans="1:14" x14ac:dyDescent="0.25">
      <c r="B32" s="2081"/>
      <c r="C32" s="2081"/>
      <c r="D32" s="2081"/>
      <c r="E32" s="2081"/>
      <c r="F32" s="2081"/>
      <c r="G32" s="2081"/>
      <c r="H32" s="2081"/>
      <c r="I32" s="2081"/>
      <c r="J32" s="2081"/>
      <c r="K32" s="2081"/>
      <c r="L32" s="2081"/>
      <c r="M32" s="2081"/>
    </row>
  </sheetData>
  <mergeCells count="17">
    <mergeCell ref="C17:M17"/>
    <mergeCell ref="B19:D19"/>
    <mergeCell ref="E19:F19"/>
    <mergeCell ref="B21:M32"/>
    <mergeCell ref="H12:M12"/>
    <mergeCell ref="B13:B16"/>
    <mergeCell ref="C13:M13"/>
    <mergeCell ref="C14:M14"/>
    <mergeCell ref="C15:M15"/>
    <mergeCell ref="C16:E16"/>
    <mergeCell ref="F16:M16"/>
    <mergeCell ref="H9:M9"/>
    <mergeCell ref="A1:B1"/>
    <mergeCell ref="B4:M4"/>
    <mergeCell ref="C6:M6"/>
    <mergeCell ref="C7:M7"/>
    <mergeCell ref="C8:M8"/>
  </mergeCells>
  <phoneticPr fontId="2"/>
  <pageMargins left="0.7" right="0.7" top="0.75" bottom="0.75" header="0.3" footer="0.3"/>
  <pageSetup paperSize="9" scale="98" orientation="portrait" horizontalDpi="0"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0"/>
  </sheetPr>
  <dimension ref="A1:I15"/>
  <sheetViews>
    <sheetView view="pageBreakPreview" zoomScale="90" zoomScaleNormal="100" zoomScaleSheetLayoutView="90" workbookViewId="0">
      <selection activeCell="M11" sqref="M11"/>
    </sheetView>
  </sheetViews>
  <sheetFormatPr defaultRowHeight="12.75" x14ac:dyDescent="0.25"/>
  <cols>
    <col min="1" max="1" width="0.73046875" style="650" customWidth="1"/>
    <col min="2" max="2" width="24.265625" style="650" customWidth="1"/>
    <col min="3" max="3" width="4" style="650" customWidth="1"/>
    <col min="4" max="6" width="20.1328125" style="650" customWidth="1"/>
    <col min="7" max="7" width="3.1328125" style="650" customWidth="1"/>
    <col min="8" max="8" width="1.265625" style="650" customWidth="1"/>
    <col min="9" max="9" width="2.46484375" style="650" customWidth="1"/>
    <col min="10" max="10" width="9" style="650"/>
    <col min="11" max="11" width="14" style="650" customWidth="1"/>
    <col min="12" max="256" width="9" style="650"/>
    <col min="257" max="257" width="0.73046875" style="650" customWidth="1"/>
    <col min="258" max="258" width="24.265625" style="650" customWidth="1"/>
    <col min="259" max="259" width="4" style="650" customWidth="1"/>
    <col min="260" max="262" width="20.1328125" style="650" customWidth="1"/>
    <col min="263" max="263" width="3.1328125" style="650" customWidth="1"/>
    <col min="264" max="264" width="3.73046875" style="650" customWidth="1"/>
    <col min="265" max="265" width="2.46484375" style="650" customWidth="1"/>
    <col min="266" max="266" width="9" style="650"/>
    <col min="267" max="267" width="14" style="650" customWidth="1"/>
    <col min="268" max="512" width="9" style="650"/>
    <col min="513" max="513" width="0.73046875" style="650" customWidth="1"/>
    <col min="514" max="514" width="24.265625" style="650" customWidth="1"/>
    <col min="515" max="515" width="4" style="650" customWidth="1"/>
    <col min="516" max="518" width="20.1328125" style="650" customWidth="1"/>
    <col min="519" max="519" width="3.1328125" style="650" customWidth="1"/>
    <col min="520" max="520" width="3.73046875" style="650" customWidth="1"/>
    <col min="521" max="521" width="2.46484375" style="650" customWidth="1"/>
    <col min="522" max="522" width="9" style="650"/>
    <col min="523" max="523" width="14" style="650" customWidth="1"/>
    <col min="524" max="768" width="9" style="650"/>
    <col min="769" max="769" width="0.73046875" style="650" customWidth="1"/>
    <col min="770" max="770" width="24.265625" style="650" customWidth="1"/>
    <col min="771" max="771" width="4" style="650" customWidth="1"/>
    <col min="772" max="774" width="20.1328125" style="650" customWidth="1"/>
    <col min="775" max="775" width="3.1328125" style="650" customWidth="1"/>
    <col min="776" max="776" width="3.73046875" style="650" customWidth="1"/>
    <col min="777" max="777" width="2.46484375" style="650" customWidth="1"/>
    <col min="778" max="778" width="9" style="650"/>
    <col min="779" max="779" width="14" style="650" customWidth="1"/>
    <col min="780" max="1024" width="9" style="650"/>
    <col min="1025" max="1025" width="0.73046875" style="650" customWidth="1"/>
    <col min="1026" max="1026" width="24.265625" style="650" customWidth="1"/>
    <col min="1027" max="1027" width="4" style="650" customWidth="1"/>
    <col min="1028" max="1030" width="20.1328125" style="650" customWidth="1"/>
    <col min="1031" max="1031" width="3.1328125" style="650" customWidth="1"/>
    <col min="1032" max="1032" width="3.73046875" style="650" customWidth="1"/>
    <col min="1033" max="1033" width="2.46484375" style="650" customWidth="1"/>
    <col min="1034" max="1034" width="9" style="650"/>
    <col min="1035" max="1035" width="14" style="650" customWidth="1"/>
    <col min="1036" max="1280" width="9" style="650"/>
    <col min="1281" max="1281" width="0.73046875" style="650" customWidth="1"/>
    <col min="1282" max="1282" width="24.265625" style="650" customWidth="1"/>
    <col min="1283" max="1283" width="4" style="650" customWidth="1"/>
    <col min="1284" max="1286" width="20.1328125" style="650" customWidth="1"/>
    <col min="1287" max="1287" width="3.1328125" style="650" customWidth="1"/>
    <col min="1288" max="1288" width="3.73046875" style="650" customWidth="1"/>
    <col min="1289" max="1289" width="2.46484375" style="650" customWidth="1"/>
    <col min="1290" max="1290" width="9" style="650"/>
    <col min="1291" max="1291" width="14" style="650" customWidth="1"/>
    <col min="1292" max="1536" width="9" style="650"/>
    <col min="1537" max="1537" width="0.73046875" style="650" customWidth="1"/>
    <col min="1538" max="1538" width="24.265625" style="650" customWidth="1"/>
    <col min="1539" max="1539" width="4" style="650" customWidth="1"/>
    <col min="1540" max="1542" width="20.1328125" style="650" customWidth="1"/>
    <col min="1543" max="1543" width="3.1328125" style="650" customWidth="1"/>
    <col min="1544" max="1544" width="3.73046875" style="650" customWidth="1"/>
    <col min="1545" max="1545" width="2.46484375" style="650" customWidth="1"/>
    <col min="1546" max="1546" width="9" style="650"/>
    <col min="1547" max="1547" width="14" style="650" customWidth="1"/>
    <col min="1548" max="1792" width="9" style="650"/>
    <col min="1793" max="1793" width="0.73046875" style="650" customWidth="1"/>
    <col min="1794" max="1794" width="24.265625" style="650" customWidth="1"/>
    <col min="1795" max="1795" width="4" style="650" customWidth="1"/>
    <col min="1796" max="1798" width="20.1328125" style="650" customWidth="1"/>
    <col min="1799" max="1799" width="3.1328125" style="650" customWidth="1"/>
    <col min="1800" max="1800" width="3.73046875" style="650" customWidth="1"/>
    <col min="1801" max="1801" width="2.46484375" style="650" customWidth="1"/>
    <col min="1802" max="1802" width="9" style="650"/>
    <col min="1803" max="1803" width="14" style="650" customWidth="1"/>
    <col min="1804" max="2048" width="9" style="650"/>
    <col min="2049" max="2049" width="0.73046875" style="650" customWidth="1"/>
    <col min="2050" max="2050" width="24.265625" style="650" customWidth="1"/>
    <col min="2051" max="2051" width="4" style="650" customWidth="1"/>
    <col min="2052" max="2054" width="20.1328125" style="650" customWidth="1"/>
    <col min="2055" max="2055" width="3.1328125" style="650" customWidth="1"/>
    <col min="2056" max="2056" width="3.73046875" style="650" customWidth="1"/>
    <col min="2057" max="2057" width="2.46484375" style="650" customWidth="1"/>
    <col min="2058" max="2058" width="9" style="650"/>
    <col min="2059" max="2059" width="14" style="650" customWidth="1"/>
    <col min="2060" max="2304" width="9" style="650"/>
    <col min="2305" max="2305" width="0.73046875" style="650" customWidth="1"/>
    <col min="2306" max="2306" width="24.265625" style="650" customWidth="1"/>
    <col min="2307" max="2307" width="4" style="650" customWidth="1"/>
    <col min="2308" max="2310" width="20.1328125" style="650" customWidth="1"/>
    <col min="2311" max="2311" width="3.1328125" style="650" customWidth="1"/>
    <col min="2312" max="2312" width="3.73046875" style="650" customWidth="1"/>
    <col min="2313" max="2313" width="2.46484375" style="650" customWidth="1"/>
    <col min="2314" max="2314" width="9" style="650"/>
    <col min="2315" max="2315" width="14" style="650" customWidth="1"/>
    <col min="2316" max="2560" width="9" style="650"/>
    <col min="2561" max="2561" width="0.73046875" style="650" customWidth="1"/>
    <col min="2562" max="2562" width="24.265625" style="650" customWidth="1"/>
    <col min="2563" max="2563" width="4" style="650" customWidth="1"/>
    <col min="2564" max="2566" width="20.1328125" style="650" customWidth="1"/>
    <col min="2567" max="2567" width="3.1328125" style="650" customWidth="1"/>
    <col min="2568" max="2568" width="3.73046875" style="650" customWidth="1"/>
    <col min="2569" max="2569" width="2.46484375" style="650" customWidth="1"/>
    <col min="2570" max="2570" width="9" style="650"/>
    <col min="2571" max="2571" width="14" style="650" customWidth="1"/>
    <col min="2572" max="2816" width="9" style="650"/>
    <col min="2817" max="2817" width="0.73046875" style="650" customWidth="1"/>
    <col min="2818" max="2818" width="24.265625" style="650" customWidth="1"/>
    <col min="2819" max="2819" width="4" style="650" customWidth="1"/>
    <col min="2820" max="2822" width="20.1328125" style="650" customWidth="1"/>
    <col min="2823" max="2823" width="3.1328125" style="650" customWidth="1"/>
    <col min="2824" max="2824" width="3.73046875" style="650" customWidth="1"/>
    <col min="2825" max="2825" width="2.46484375" style="650" customWidth="1"/>
    <col min="2826" max="2826" width="9" style="650"/>
    <col min="2827" max="2827" width="14" style="650" customWidth="1"/>
    <col min="2828" max="3072" width="9" style="650"/>
    <col min="3073" max="3073" width="0.73046875" style="650" customWidth="1"/>
    <col min="3074" max="3074" width="24.265625" style="650" customWidth="1"/>
    <col min="3075" max="3075" width="4" style="650" customWidth="1"/>
    <col min="3076" max="3078" width="20.1328125" style="650" customWidth="1"/>
    <col min="3079" max="3079" width="3.1328125" style="650" customWidth="1"/>
    <col min="3080" max="3080" width="3.73046875" style="650" customWidth="1"/>
    <col min="3081" max="3081" width="2.46484375" style="650" customWidth="1"/>
    <col min="3082" max="3082" width="9" style="650"/>
    <col min="3083" max="3083" width="14" style="650" customWidth="1"/>
    <col min="3084" max="3328" width="9" style="650"/>
    <col min="3329" max="3329" width="0.73046875" style="650" customWidth="1"/>
    <col min="3330" max="3330" width="24.265625" style="650" customWidth="1"/>
    <col min="3331" max="3331" width="4" style="650" customWidth="1"/>
    <col min="3332" max="3334" width="20.1328125" style="650" customWidth="1"/>
    <col min="3335" max="3335" width="3.1328125" style="650" customWidth="1"/>
    <col min="3336" max="3336" width="3.73046875" style="650" customWidth="1"/>
    <col min="3337" max="3337" width="2.46484375" style="650" customWidth="1"/>
    <col min="3338" max="3338" width="9" style="650"/>
    <col min="3339" max="3339" width="14" style="650" customWidth="1"/>
    <col min="3340" max="3584" width="9" style="650"/>
    <col min="3585" max="3585" width="0.73046875" style="650" customWidth="1"/>
    <col min="3586" max="3586" width="24.265625" style="650" customWidth="1"/>
    <col min="3587" max="3587" width="4" style="650" customWidth="1"/>
    <col min="3588" max="3590" width="20.1328125" style="650" customWidth="1"/>
    <col min="3591" max="3591" width="3.1328125" style="650" customWidth="1"/>
    <col min="3592" max="3592" width="3.73046875" style="650" customWidth="1"/>
    <col min="3593" max="3593" width="2.46484375" style="650" customWidth="1"/>
    <col min="3594" max="3594" width="9" style="650"/>
    <col min="3595" max="3595" width="14" style="650" customWidth="1"/>
    <col min="3596" max="3840" width="9" style="650"/>
    <col min="3841" max="3841" width="0.73046875" style="650" customWidth="1"/>
    <col min="3842" max="3842" width="24.265625" style="650" customWidth="1"/>
    <col min="3843" max="3843" width="4" style="650" customWidth="1"/>
    <col min="3844" max="3846" width="20.1328125" style="650" customWidth="1"/>
    <col min="3847" max="3847" width="3.1328125" style="650" customWidth="1"/>
    <col min="3848" max="3848" width="3.73046875" style="650" customWidth="1"/>
    <col min="3849" max="3849" width="2.46484375" style="650" customWidth="1"/>
    <col min="3850" max="3850" width="9" style="650"/>
    <col min="3851" max="3851" width="14" style="650" customWidth="1"/>
    <col min="3852" max="4096" width="9" style="650"/>
    <col min="4097" max="4097" width="0.73046875" style="650" customWidth="1"/>
    <col min="4098" max="4098" width="24.265625" style="650" customWidth="1"/>
    <col min="4099" max="4099" width="4" style="650" customWidth="1"/>
    <col min="4100" max="4102" width="20.1328125" style="650" customWidth="1"/>
    <col min="4103" max="4103" width="3.1328125" style="650" customWidth="1"/>
    <col min="4104" max="4104" width="3.73046875" style="650" customWidth="1"/>
    <col min="4105" max="4105" width="2.46484375" style="650" customWidth="1"/>
    <col min="4106" max="4106" width="9" style="650"/>
    <col min="4107" max="4107" width="14" style="650" customWidth="1"/>
    <col min="4108" max="4352" width="9" style="650"/>
    <col min="4353" max="4353" width="0.73046875" style="650" customWidth="1"/>
    <col min="4354" max="4354" width="24.265625" style="650" customWidth="1"/>
    <col min="4355" max="4355" width="4" style="650" customWidth="1"/>
    <col min="4356" max="4358" width="20.1328125" style="650" customWidth="1"/>
    <col min="4359" max="4359" width="3.1328125" style="650" customWidth="1"/>
    <col min="4360" max="4360" width="3.73046875" style="650" customWidth="1"/>
    <col min="4361" max="4361" width="2.46484375" style="650" customWidth="1"/>
    <col min="4362" max="4362" width="9" style="650"/>
    <col min="4363" max="4363" width="14" style="650" customWidth="1"/>
    <col min="4364" max="4608" width="9" style="650"/>
    <col min="4609" max="4609" width="0.73046875" style="650" customWidth="1"/>
    <col min="4610" max="4610" width="24.265625" style="650" customWidth="1"/>
    <col min="4611" max="4611" width="4" style="650" customWidth="1"/>
    <col min="4612" max="4614" width="20.1328125" style="650" customWidth="1"/>
    <col min="4615" max="4615" width="3.1328125" style="650" customWidth="1"/>
    <col min="4616" max="4616" width="3.73046875" style="650" customWidth="1"/>
    <col min="4617" max="4617" width="2.46484375" style="650" customWidth="1"/>
    <col min="4618" max="4618" width="9" style="650"/>
    <col min="4619" max="4619" width="14" style="650" customWidth="1"/>
    <col min="4620" max="4864" width="9" style="650"/>
    <col min="4865" max="4865" width="0.73046875" style="650" customWidth="1"/>
    <col min="4866" max="4866" width="24.265625" style="650" customWidth="1"/>
    <col min="4867" max="4867" width="4" style="650" customWidth="1"/>
    <col min="4868" max="4870" width="20.1328125" style="650" customWidth="1"/>
    <col min="4871" max="4871" width="3.1328125" style="650" customWidth="1"/>
    <col min="4872" max="4872" width="3.73046875" style="650" customWidth="1"/>
    <col min="4873" max="4873" width="2.46484375" style="650" customWidth="1"/>
    <col min="4874" max="4874" width="9" style="650"/>
    <col min="4875" max="4875" width="14" style="650" customWidth="1"/>
    <col min="4876" max="5120" width="9" style="650"/>
    <col min="5121" max="5121" width="0.73046875" style="650" customWidth="1"/>
    <col min="5122" max="5122" width="24.265625" style="650" customWidth="1"/>
    <col min="5123" max="5123" width="4" style="650" customWidth="1"/>
    <col min="5124" max="5126" width="20.1328125" style="650" customWidth="1"/>
    <col min="5127" max="5127" width="3.1328125" style="650" customWidth="1"/>
    <col min="5128" max="5128" width="3.73046875" style="650" customWidth="1"/>
    <col min="5129" max="5129" width="2.46484375" style="650" customWidth="1"/>
    <col min="5130" max="5130" width="9" style="650"/>
    <col min="5131" max="5131" width="14" style="650" customWidth="1"/>
    <col min="5132" max="5376" width="9" style="650"/>
    <col min="5377" max="5377" width="0.73046875" style="650" customWidth="1"/>
    <col min="5378" max="5378" width="24.265625" style="650" customWidth="1"/>
    <col min="5379" max="5379" width="4" style="650" customWidth="1"/>
    <col min="5380" max="5382" width="20.1328125" style="650" customWidth="1"/>
    <col min="5383" max="5383" width="3.1328125" style="650" customWidth="1"/>
    <col min="5384" max="5384" width="3.73046875" style="650" customWidth="1"/>
    <col min="5385" max="5385" width="2.46484375" style="650" customWidth="1"/>
    <col min="5386" max="5386" width="9" style="650"/>
    <col min="5387" max="5387" width="14" style="650" customWidth="1"/>
    <col min="5388" max="5632" width="9" style="650"/>
    <col min="5633" max="5633" width="0.73046875" style="650" customWidth="1"/>
    <col min="5634" max="5634" width="24.265625" style="650" customWidth="1"/>
    <col min="5635" max="5635" width="4" style="650" customWidth="1"/>
    <col min="5636" max="5638" width="20.1328125" style="650" customWidth="1"/>
    <col min="5639" max="5639" width="3.1328125" style="650" customWidth="1"/>
    <col min="5640" max="5640" width="3.73046875" style="650" customWidth="1"/>
    <col min="5641" max="5641" width="2.46484375" style="650" customWidth="1"/>
    <col min="5642" max="5642" width="9" style="650"/>
    <col min="5643" max="5643" width="14" style="650" customWidth="1"/>
    <col min="5644" max="5888" width="9" style="650"/>
    <col min="5889" max="5889" width="0.73046875" style="650" customWidth="1"/>
    <col min="5890" max="5890" width="24.265625" style="650" customWidth="1"/>
    <col min="5891" max="5891" width="4" style="650" customWidth="1"/>
    <col min="5892" max="5894" width="20.1328125" style="650" customWidth="1"/>
    <col min="5895" max="5895" width="3.1328125" style="650" customWidth="1"/>
    <col min="5896" max="5896" width="3.73046875" style="650" customWidth="1"/>
    <col min="5897" max="5897" width="2.46484375" style="650" customWidth="1"/>
    <col min="5898" max="5898" width="9" style="650"/>
    <col min="5899" max="5899" width="14" style="650" customWidth="1"/>
    <col min="5900" max="6144" width="9" style="650"/>
    <col min="6145" max="6145" width="0.73046875" style="650" customWidth="1"/>
    <col min="6146" max="6146" width="24.265625" style="650" customWidth="1"/>
    <col min="6147" max="6147" width="4" style="650" customWidth="1"/>
    <col min="6148" max="6150" width="20.1328125" style="650" customWidth="1"/>
    <col min="6151" max="6151" width="3.1328125" style="650" customWidth="1"/>
    <col min="6152" max="6152" width="3.73046875" style="650" customWidth="1"/>
    <col min="6153" max="6153" width="2.46484375" style="650" customWidth="1"/>
    <col min="6154" max="6154" width="9" style="650"/>
    <col min="6155" max="6155" width="14" style="650" customWidth="1"/>
    <col min="6156" max="6400" width="9" style="650"/>
    <col min="6401" max="6401" width="0.73046875" style="650" customWidth="1"/>
    <col min="6402" max="6402" width="24.265625" style="650" customWidth="1"/>
    <col min="6403" max="6403" width="4" style="650" customWidth="1"/>
    <col min="6404" max="6406" width="20.1328125" style="650" customWidth="1"/>
    <col min="6407" max="6407" width="3.1328125" style="650" customWidth="1"/>
    <col min="6408" max="6408" width="3.73046875" style="650" customWidth="1"/>
    <col min="6409" max="6409" width="2.46484375" style="650" customWidth="1"/>
    <col min="6410" max="6410" width="9" style="650"/>
    <col min="6411" max="6411" width="14" style="650" customWidth="1"/>
    <col min="6412" max="6656" width="9" style="650"/>
    <col min="6657" max="6657" width="0.73046875" style="650" customWidth="1"/>
    <col min="6658" max="6658" width="24.265625" style="650" customWidth="1"/>
    <col min="6659" max="6659" width="4" style="650" customWidth="1"/>
    <col min="6660" max="6662" width="20.1328125" style="650" customWidth="1"/>
    <col min="6663" max="6663" width="3.1328125" style="650" customWidth="1"/>
    <col min="6664" max="6664" width="3.73046875" style="650" customWidth="1"/>
    <col min="6665" max="6665" width="2.46484375" style="650" customWidth="1"/>
    <col min="6666" max="6666" width="9" style="650"/>
    <col min="6667" max="6667" width="14" style="650" customWidth="1"/>
    <col min="6668" max="6912" width="9" style="650"/>
    <col min="6913" max="6913" width="0.73046875" style="650" customWidth="1"/>
    <col min="6914" max="6914" width="24.265625" style="650" customWidth="1"/>
    <col min="6915" max="6915" width="4" style="650" customWidth="1"/>
    <col min="6916" max="6918" width="20.1328125" style="650" customWidth="1"/>
    <col min="6919" max="6919" width="3.1328125" style="650" customWidth="1"/>
    <col min="6920" max="6920" width="3.73046875" style="650" customWidth="1"/>
    <col min="6921" max="6921" width="2.46484375" style="650" customWidth="1"/>
    <col min="6922" max="6922" width="9" style="650"/>
    <col min="6923" max="6923" width="14" style="650" customWidth="1"/>
    <col min="6924" max="7168" width="9" style="650"/>
    <col min="7169" max="7169" width="0.73046875" style="650" customWidth="1"/>
    <col min="7170" max="7170" width="24.265625" style="650" customWidth="1"/>
    <col min="7171" max="7171" width="4" style="650" customWidth="1"/>
    <col min="7172" max="7174" width="20.1328125" style="650" customWidth="1"/>
    <col min="7175" max="7175" width="3.1328125" style="650" customWidth="1"/>
    <col min="7176" max="7176" width="3.73046875" style="650" customWidth="1"/>
    <col min="7177" max="7177" width="2.46484375" style="650" customWidth="1"/>
    <col min="7178" max="7178" width="9" style="650"/>
    <col min="7179" max="7179" width="14" style="650" customWidth="1"/>
    <col min="7180" max="7424" width="9" style="650"/>
    <col min="7425" max="7425" width="0.73046875" style="650" customWidth="1"/>
    <col min="7426" max="7426" width="24.265625" style="650" customWidth="1"/>
    <col min="7427" max="7427" width="4" style="650" customWidth="1"/>
    <col min="7428" max="7430" width="20.1328125" style="650" customWidth="1"/>
    <col min="7431" max="7431" width="3.1328125" style="650" customWidth="1"/>
    <col min="7432" max="7432" width="3.73046875" style="650" customWidth="1"/>
    <col min="7433" max="7433" width="2.46484375" style="650" customWidth="1"/>
    <col min="7434" max="7434" width="9" style="650"/>
    <col min="7435" max="7435" width="14" style="650" customWidth="1"/>
    <col min="7436" max="7680" width="9" style="650"/>
    <col min="7681" max="7681" width="0.73046875" style="650" customWidth="1"/>
    <col min="7682" max="7682" width="24.265625" style="650" customWidth="1"/>
    <col min="7683" max="7683" width="4" style="650" customWidth="1"/>
    <col min="7684" max="7686" width="20.1328125" style="650" customWidth="1"/>
    <col min="7687" max="7687" width="3.1328125" style="650" customWidth="1"/>
    <col min="7688" max="7688" width="3.73046875" style="650" customWidth="1"/>
    <col min="7689" max="7689" width="2.46484375" style="650" customWidth="1"/>
    <col min="7690" max="7690" width="9" style="650"/>
    <col min="7691" max="7691" width="14" style="650" customWidth="1"/>
    <col min="7692" max="7936" width="9" style="650"/>
    <col min="7937" max="7937" width="0.73046875" style="650" customWidth="1"/>
    <col min="7938" max="7938" width="24.265625" style="650" customWidth="1"/>
    <col min="7939" max="7939" width="4" style="650" customWidth="1"/>
    <col min="7940" max="7942" width="20.1328125" style="650" customWidth="1"/>
    <col min="7943" max="7943" width="3.1328125" style="650" customWidth="1"/>
    <col min="7944" max="7944" width="3.73046875" style="650" customWidth="1"/>
    <col min="7945" max="7945" width="2.46484375" style="650" customWidth="1"/>
    <col min="7946" max="7946" width="9" style="650"/>
    <col min="7947" max="7947" width="14" style="650" customWidth="1"/>
    <col min="7948" max="8192" width="9" style="650"/>
    <col min="8193" max="8193" width="0.73046875" style="650" customWidth="1"/>
    <col min="8194" max="8194" width="24.265625" style="650" customWidth="1"/>
    <col min="8195" max="8195" width="4" style="650" customWidth="1"/>
    <col min="8196" max="8198" width="20.1328125" style="650" customWidth="1"/>
    <col min="8199" max="8199" width="3.1328125" style="650" customWidth="1"/>
    <col min="8200" max="8200" width="3.73046875" style="650" customWidth="1"/>
    <col min="8201" max="8201" width="2.46484375" style="650" customWidth="1"/>
    <col min="8202" max="8202" width="9" style="650"/>
    <col min="8203" max="8203" width="14" style="650" customWidth="1"/>
    <col min="8204" max="8448" width="9" style="650"/>
    <col min="8449" max="8449" width="0.73046875" style="650" customWidth="1"/>
    <col min="8450" max="8450" width="24.265625" style="650" customWidth="1"/>
    <col min="8451" max="8451" width="4" style="650" customWidth="1"/>
    <col min="8452" max="8454" width="20.1328125" style="650" customWidth="1"/>
    <col min="8455" max="8455" width="3.1328125" style="650" customWidth="1"/>
    <col min="8456" max="8456" width="3.73046875" style="650" customWidth="1"/>
    <col min="8457" max="8457" width="2.46484375" style="650" customWidth="1"/>
    <col min="8458" max="8458" width="9" style="650"/>
    <col min="8459" max="8459" width="14" style="650" customWidth="1"/>
    <col min="8460" max="8704" width="9" style="650"/>
    <col min="8705" max="8705" width="0.73046875" style="650" customWidth="1"/>
    <col min="8706" max="8706" width="24.265625" style="650" customWidth="1"/>
    <col min="8707" max="8707" width="4" style="650" customWidth="1"/>
    <col min="8708" max="8710" width="20.1328125" style="650" customWidth="1"/>
    <col min="8711" max="8711" width="3.1328125" style="650" customWidth="1"/>
    <col min="8712" max="8712" width="3.73046875" style="650" customWidth="1"/>
    <col min="8713" max="8713" width="2.46484375" style="650" customWidth="1"/>
    <col min="8714" max="8714" width="9" style="650"/>
    <col min="8715" max="8715" width="14" style="650" customWidth="1"/>
    <col min="8716" max="8960" width="9" style="650"/>
    <col min="8961" max="8961" width="0.73046875" style="650" customWidth="1"/>
    <col min="8962" max="8962" width="24.265625" style="650" customWidth="1"/>
    <col min="8963" max="8963" width="4" style="650" customWidth="1"/>
    <col min="8964" max="8966" width="20.1328125" style="650" customWidth="1"/>
    <col min="8967" max="8967" width="3.1328125" style="650" customWidth="1"/>
    <col min="8968" max="8968" width="3.73046875" style="650" customWidth="1"/>
    <col min="8969" max="8969" width="2.46484375" style="650" customWidth="1"/>
    <col min="8970" max="8970" width="9" style="650"/>
    <col min="8971" max="8971" width="14" style="650" customWidth="1"/>
    <col min="8972" max="9216" width="9" style="650"/>
    <col min="9217" max="9217" width="0.73046875" style="650" customWidth="1"/>
    <col min="9218" max="9218" width="24.265625" style="650" customWidth="1"/>
    <col min="9219" max="9219" width="4" style="650" customWidth="1"/>
    <col min="9220" max="9222" width="20.1328125" style="650" customWidth="1"/>
    <col min="9223" max="9223" width="3.1328125" style="650" customWidth="1"/>
    <col min="9224" max="9224" width="3.73046875" style="650" customWidth="1"/>
    <col min="9225" max="9225" width="2.46484375" style="650" customWidth="1"/>
    <col min="9226" max="9226" width="9" style="650"/>
    <col min="9227" max="9227" width="14" style="650" customWidth="1"/>
    <col min="9228" max="9472" width="9" style="650"/>
    <col min="9473" max="9473" width="0.73046875" style="650" customWidth="1"/>
    <col min="9474" max="9474" width="24.265625" style="650" customWidth="1"/>
    <col min="9475" max="9475" width="4" style="650" customWidth="1"/>
    <col min="9476" max="9478" width="20.1328125" style="650" customWidth="1"/>
    <col min="9479" max="9479" width="3.1328125" style="650" customWidth="1"/>
    <col min="9480" max="9480" width="3.73046875" style="650" customWidth="1"/>
    <col min="9481" max="9481" width="2.46484375" style="650" customWidth="1"/>
    <col min="9482" max="9482" width="9" style="650"/>
    <col min="9483" max="9483" width="14" style="650" customWidth="1"/>
    <col min="9484" max="9728" width="9" style="650"/>
    <col min="9729" max="9729" width="0.73046875" style="650" customWidth="1"/>
    <col min="9730" max="9730" width="24.265625" style="650" customWidth="1"/>
    <col min="9731" max="9731" width="4" style="650" customWidth="1"/>
    <col min="9732" max="9734" width="20.1328125" style="650" customWidth="1"/>
    <col min="9735" max="9735" width="3.1328125" style="650" customWidth="1"/>
    <col min="9736" max="9736" width="3.73046875" style="650" customWidth="1"/>
    <col min="9737" max="9737" width="2.46484375" style="650" customWidth="1"/>
    <col min="9738" max="9738" width="9" style="650"/>
    <col min="9739" max="9739" width="14" style="650" customWidth="1"/>
    <col min="9740" max="9984" width="9" style="650"/>
    <col min="9985" max="9985" width="0.73046875" style="650" customWidth="1"/>
    <col min="9986" max="9986" width="24.265625" style="650" customWidth="1"/>
    <col min="9987" max="9987" width="4" style="650" customWidth="1"/>
    <col min="9988" max="9990" width="20.1328125" style="650" customWidth="1"/>
    <col min="9991" max="9991" width="3.1328125" style="650" customWidth="1"/>
    <col min="9992" max="9992" width="3.73046875" style="650" customWidth="1"/>
    <col min="9993" max="9993" width="2.46484375" style="650" customWidth="1"/>
    <col min="9994" max="9994" width="9" style="650"/>
    <col min="9995" max="9995" width="14" style="650" customWidth="1"/>
    <col min="9996" max="10240" width="9" style="650"/>
    <col min="10241" max="10241" width="0.73046875" style="650" customWidth="1"/>
    <col min="10242" max="10242" width="24.265625" style="650" customWidth="1"/>
    <col min="10243" max="10243" width="4" style="650" customWidth="1"/>
    <col min="10244" max="10246" width="20.1328125" style="650" customWidth="1"/>
    <col min="10247" max="10247" width="3.1328125" style="650" customWidth="1"/>
    <col min="10248" max="10248" width="3.73046875" style="650" customWidth="1"/>
    <col min="10249" max="10249" width="2.46484375" style="650" customWidth="1"/>
    <col min="10250" max="10250" width="9" style="650"/>
    <col min="10251" max="10251" width="14" style="650" customWidth="1"/>
    <col min="10252" max="10496" width="9" style="650"/>
    <col min="10497" max="10497" width="0.73046875" style="650" customWidth="1"/>
    <col min="10498" max="10498" width="24.265625" style="650" customWidth="1"/>
    <col min="10499" max="10499" width="4" style="650" customWidth="1"/>
    <col min="10500" max="10502" width="20.1328125" style="650" customWidth="1"/>
    <col min="10503" max="10503" width="3.1328125" style="650" customWidth="1"/>
    <col min="10504" max="10504" width="3.73046875" style="650" customWidth="1"/>
    <col min="10505" max="10505" width="2.46484375" style="650" customWidth="1"/>
    <col min="10506" max="10506" width="9" style="650"/>
    <col min="10507" max="10507" width="14" style="650" customWidth="1"/>
    <col min="10508" max="10752" width="9" style="650"/>
    <col min="10753" max="10753" width="0.73046875" style="650" customWidth="1"/>
    <col min="10754" max="10754" width="24.265625" style="650" customWidth="1"/>
    <col min="10755" max="10755" width="4" style="650" customWidth="1"/>
    <col min="10756" max="10758" width="20.1328125" style="650" customWidth="1"/>
    <col min="10759" max="10759" width="3.1328125" style="650" customWidth="1"/>
    <col min="10760" max="10760" width="3.73046875" style="650" customWidth="1"/>
    <col min="10761" max="10761" width="2.46484375" style="650" customWidth="1"/>
    <col min="10762" max="10762" width="9" style="650"/>
    <col min="10763" max="10763" width="14" style="650" customWidth="1"/>
    <col min="10764" max="11008" width="9" style="650"/>
    <col min="11009" max="11009" width="0.73046875" style="650" customWidth="1"/>
    <col min="11010" max="11010" width="24.265625" style="650" customWidth="1"/>
    <col min="11011" max="11011" width="4" style="650" customWidth="1"/>
    <col min="11012" max="11014" width="20.1328125" style="650" customWidth="1"/>
    <col min="11015" max="11015" width="3.1328125" style="650" customWidth="1"/>
    <col min="11016" max="11016" width="3.73046875" style="650" customWidth="1"/>
    <col min="11017" max="11017" width="2.46484375" style="650" customWidth="1"/>
    <col min="11018" max="11018" width="9" style="650"/>
    <col min="11019" max="11019" width="14" style="650" customWidth="1"/>
    <col min="11020" max="11264" width="9" style="650"/>
    <col min="11265" max="11265" width="0.73046875" style="650" customWidth="1"/>
    <col min="11266" max="11266" width="24.265625" style="650" customWidth="1"/>
    <col min="11267" max="11267" width="4" style="650" customWidth="1"/>
    <col min="11268" max="11270" width="20.1328125" style="650" customWidth="1"/>
    <col min="11271" max="11271" width="3.1328125" style="650" customWidth="1"/>
    <col min="11272" max="11272" width="3.73046875" style="650" customWidth="1"/>
    <col min="11273" max="11273" width="2.46484375" style="650" customWidth="1"/>
    <col min="11274" max="11274" width="9" style="650"/>
    <col min="11275" max="11275" width="14" style="650" customWidth="1"/>
    <col min="11276" max="11520" width="9" style="650"/>
    <col min="11521" max="11521" width="0.73046875" style="650" customWidth="1"/>
    <col min="11522" max="11522" width="24.265625" style="650" customWidth="1"/>
    <col min="11523" max="11523" width="4" style="650" customWidth="1"/>
    <col min="11524" max="11526" width="20.1328125" style="650" customWidth="1"/>
    <col min="11527" max="11527" width="3.1328125" style="650" customWidth="1"/>
    <col min="11528" max="11528" width="3.73046875" style="650" customWidth="1"/>
    <col min="11529" max="11529" width="2.46484375" style="650" customWidth="1"/>
    <col min="11530" max="11530" width="9" style="650"/>
    <col min="11531" max="11531" width="14" style="650" customWidth="1"/>
    <col min="11532" max="11776" width="9" style="650"/>
    <col min="11777" max="11777" width="0.73046875" style="650" customWidth="1"/>
    <col min="11778" max="11778" width="24.265625" style="650" customWidth="1"/>
    <col min="11779" max="11779" width="4" style="650" customWidth="1"/>
    <col min="11780" max="11782" width="20.1328125" style="650" customWidth="1"/>
    <col min="11783" max="11783" width="3.1328125" style="650" customWidth="1"/>
    <col min="11784" max="11784" width="3.73046875" style="650" customWidth="1"/>
    <col min="11785" max="11785" width="2.46484375" style="650" customWidth="1"/>
    <col min="11786" max="11786" width="9" style="650"/>
    <col min="11787" max="11787" width="14" style="650" customWidth="1"/>
    <col min="11788" max="12032" width="9" style="650"/>
    <col min="12033" max="12033" width="0.73046875" style="650" customWidth="1"/>
    <col min="12034" max="12034" width="24.265625" style="650" customWidth="1"/>
    <col min="12035" max="12035" width="4" style="650" customWidth="1"/>
    <col min="12036" max="12038" width="20.1328125" style="650" customWidth="1"/>
    <col min="12039" max="12039" width="3.1328125" style="650" customWidth="1"/>
    <col min="12040" max="12040" width="3.73046875" style="650" customWidth="1"/>
    <col min="12041" max="12041" width="2.46484375" style="650" customWidth="1"/>
    <col min="12042" max="12042" width="9" style="650"/>
    <col min="12043" max="12043" width="14" style="650" customWidth="1"/>
    <col min="12044" max="12288" width="9" style="650"/>
    <col min="12289" max="12289" width="0.73046875" style="650" customWidth="1"/>
    <col min="12290" max="12290" width="24.265625" style="650" customWidth="1"/>
    <col min="12291" max="12291" width="4" style="650" customWidth="1"/>
    <col min="12292" max="12294" width="20.1328125" style="650" customWidth="1"/>
    <col min="12295" max="12295" width="3.1328125" style="650" customWidth="1"/>
    <col min="12296" max="12296" width="3.73046875" style="650" customWidth="1"/>
    <col min="12297" max="12297" width="2.46484375" style="650" customWidth="1"/>
    <col min="12298" max="12298" width="9" style="650"/>
    <col min="12299" max="12299" width="14" style="650" customWidth="1"/>
    <col min="12300" max="12544" width="9" style="650"/>
    <col min="12545" max="12545" width="0.73046875" style="650" customWidth="1"/>
    <col min="12546" max="12546" width="24.265625" style="650" customWidth="1"/>
    <col min="12547" max="12547" width="4" style="650" customWidth="1"/>
    <col min="12548" max="12550" width="20.1328125" style="650" customWidth="1"/>
    <col min="12551" max="12551" width="3.1328125" style="650" customWidth="1"/>
    <col min="12552" max="12552" width="3.73046875" style="650" customWidth="1"/>
    <col min="12553" max="12553" width="2.46484375" style="650" customWidth="1"/>
    <col min="12554" max="12554" width="9" style="650"/>
    <col min="12555" max="12555" width="14" style="650" customWidth="1"/>
    <col min="12556" max="12800" width="9" style="650"/>
    <col min="12801" max="12801" width="0.73046875" style="650" customWidth="1"/>
    <col min="12802" max="12802" width="24.265625" style="650" customWidth="1"/>
    <col min="12803" max="12803" width="4" style="650" customWidth="1"/>
    <col min="12804" max="12806" width="20.1328125" style="650" customWidth="1"/>
    <col min="12807" max="12807" width="3.1328125" style="650" customWidth="1"/>
    <col min="12808" max="12808" width="3.73046875" style="650" customWidth="1"/>
    <col min="12809" max="12809" width="2.46484375" style="650" customWidth="1"/>
    <col min="12810" max="12810" width="9" style="650"/>
    <col min="12811" max="12811" width="14" style="650" customWidth="1"/>
    <col min="12812" max="13056" width="9" style="650"/>
    <col min="13057" max="13057" width="0.73046875" style="650" customWidth="1"/>
    <col min="13058" max="13058" width="24.265625" style="650" customWidth="1"/>
    <col min="13059" max="13059" width="4" style="650" customWidth="1"/>
    <col min="13060" max="13062" width="20.1328125" style="650" customWidth="1"/>
    <col min="13063" max="13063" width="3.1328125" style="650" customWidth="1"/>
    <col min="13064" max="13064" width="3.73046875" style="650" customWidth="1"/>
    <col min="13065" max="13065" width="2.46484375" style="650" customWidth="1"/>
    <col min="13066" max="13066" width="9" style="650"/>
    <col min="13067" max="13067" width="14" style="650" customWidth="1"/>
    <col min="13068" max="13312" width="9" style="650"/>
    <col min="13313" max="13313" width="0.73046875" style="650" customWidth="1"/>
    <col min="13314" max="13314" width="24.265625" style="650" customWidth="1"/>
    <col min="13315" max="13315" width="4" style="650" customWidth="1"/>
    <col min="13316" max="13318" width="20.1328125" style="650" customWidth="1"/>
    <col min="13319" max="13319" width="3.1328125" style="650" customWidth="1"/>
    <col min="13320" max="13320" width="3.73046875" style="650" customWidth="1"/>
    <col min="13321" max="13321" width="2.46484375" style="650" customWidth="1"/>
    <col min="13322" max="13322" width="9" style="650"/>
    <col min="13323" max="13323" width="14" style="650" customWidth="1"/>
    <col min="13324" max="13568" width="9" style="650"/>
    <col min="13569" max="13569" width="0.73046875" style="650" customWidth="1"/>
    <col min="13570" max="13570" width="24.265625" style="650" customWidth="1"/>
    <col min="13571" max="13571" width="4" style="650" customWidth="1"/>
    <col min="13572" max="13574" width="20.1328125" style="650" customWidth="1"/>
    <col min="13575" max="13575" width="3.1328125" style="650" customWidth="1"/>
    <col min="13576" max="13576" width="3.73046875" style="650" customWidth="1"/>
    <col min="13577" max="13577" width="2.46484375" style="650" customWidth="1"/>
    <col min="13578" max="13578" width="9" style="650"/>
    <col min="13579" max="13579" width="14" style="650" customWidth="1"/>
    <col min="13580" max="13824" width="9" style="650"/>
    <col min="13825" max="13825" width="0.73046875" style="650" customWidth="1"/>
    <col min="13826" max="13826" width="24.265625" style="650" customWidth="1"/>
    <col min="13827" max="13827" width="4" style="650" customWidth="1"/>
    <col min="13828" max="13830" width="20.1328125" style="650" customWidth="1"/>
    <col min="13831" max="13831" width="3.1328125" style="650" customWidth="1"/>
    <col min="13832" max="13832" width="3.73046875" style="650" customWidth="1"/>
    <col min="13833" max="13833" width="2.46484375" style="650" customWidth="1"/>
    <col min="13834" max="13834" width="9" style="650"/>
    <col min="13835" max="13835" width="14" style="650" customWidth="1"/>
    <col min="13836" max="14080" width="9" style="650"/>
    <col min="14081" max="14081" width="0.73046875" style="650" customWidth="1"/>
    <col min="14082" max="14082" width="24.265625" style="650" customWidth="1"/>
    <col min="14083" max="14083" width="4" style="650" customWidth="1"/>
    <col min="14084" max="14086" width="20.1328125" style="650" customWidth="1"/>
    <col min="14087" max="14087" width="3.1328125" style="650" customWidth="1"/>
    <col min="14088" max="14088" width="3.73046875" style="650" customWidth="1"/>
    <col min="14089" max="14089" width="2.46484375" style="650" customWidth="1"/>
    <col min="14090" max="14090" width="9" style="650"/>
    <col min="14091" max="14091" width="14" style="650" customWidth="1"/>
    <col min="14092" max="14336" width="9" style="650"/>
    <col min="14337" max="14337" width="0.73046875" style="650" customWidth="1"/>
    <col min="14338" max="14338" width="24.265625" style="650" customWidth="1"/>
    <col min="14339" max="14339" width="4" style="650" customWidth="1"/>
    <col min="14340" max="14342" width="20.1328125" style="650" customWidth="1"/>
    <col min="14343" max="14343" width="3.1328125" style="650" customWidth="1"/>
    <col min="14344" max="14344" width="3.73046875" style="650" customWidth="1"/>
    <col min="14345" max="14345" width="2.46484375" style="650" customWidth="1"/>
    <col min="14346" max="14346" width="9" style="650"/>
    <col min="14347" max="14347" width="14" style="650" customWidth="1"/>
    <col min="14348" max="14592" width="9" style="650"/>
    <col min="14593" max="14593" width="0.73046875" style="650" customWidth="1"/>
    <col min="14594" max="14594" width="24.265625" style="650" customWidth="1"/>
    <col min="14595" max="14595" width="4" style="650" customWidth="1"/>
    <col min="14596" max="14598" width="20.1328125" style="650" customWidth="1"/>
    <col min="14599" max="14599" width="3.1328125" style="650" customWidth="1"/>
    <col min="14600" max="14600" width="3.73046875" style="650" customWidth="1"/>
    <col min="14601" max="14601" width="2.46484375" style="650" customWidth="1"/>
    <col min="14602" max="14602" width="9" style="650"/>
    <col min="14603" max="14603" width="14" style="650" customWidth="1"/>
    <col min="14604" max="14848" width="9" style="650"/>
    <col min="14849" max="14849" width="0.73046875" style="650" customWidth="1"/>
    <col min="14850" max="14850" width="24.265625" style="650" customWidth="1"/>
    <col min="14851" max="14851" width="4" style="650" customWidth="1"/>
    <col min="14852" max="14854" width="20.1328125" style="650" customWidth="1"/>
    <col min="14855" max="14855" width="3.1328125" style="650" customWidth="1"/>
    <col min="14856" max="14856" width="3.73046875" style="650" customWidth="1"/>
    <col min="14857" max="14857" width="2.46484375" style="650" customWidth="1"/>
    <col min="14858" max="14858" width="9" style="650"/>
    <col min="14859" max="14859" width="14" style="650" customWidth="1"/>
    <col min="14860" max="15104" width="9" style="650"/>
    <col min="15105" max="15105" width="0.73046875" style="650" customWidth="1"/>
    <col min="15106" max="15106" width="24.265625" style="650" customWidth="1"/>
    <col min="15107" max="15107" width="4" style="650" customWidth="1"/>
    <col min="15108" max="15110" width="20.1328125" style="650" customWidth="1"/>
    <col min="15111" max="15111" width="3.1328125" style="650" customWidth="1"/>
    <col min="15112" max="15112" width="3.73046875" style="650" customWidth="1"/>
    <col min="15113" max="15113" width="2.46484375" style="650" customWidth="1"/>
    <col min="15114" max="15114" width="9" style="650"/>
    <col min="15115" max="15115" width="14" style="650" customWidth="1"/>
    <col min="15116" max="15360" width="9" style="650"/>
    <col min="15361" max="15361" width="0.73046875" style="650" customWidth="1"/>
    <col min="15362" max="15362" width="24.265625" style="650" customWidth="1"/>
    <col min="15363" max="15363" width="4" style="650" customWidth="1"/>
    <col min="15364" max="15366" width="20.1328125" style="650" customWidth="1"/>
    <col min="15367" max="15367" width="3.1328125" style="650" customWidth="1"/>
    <col min="15368" max="15368" width="3.73046875" style="650" customWidth="1"/>
    <col min="15369" max="15369" width="2.46484375" style="650" customWidth="1"/>
    <col min="15370" max="15370" width="9" style="650"/>
    <col min="15371" max="15371" width="14" style="650" customWidth="1"/>
    <col min="15372" max="15616" width="9" style="650"/>
    <col min="15617" max="15617" width="0.73046875" style="650" customWidth="1"/>
    <col min="15618" max="15618" width="24.265625" style="650" customWidth="1"/>
    <col min="15619" max="15619" width="4" style="650" customWidth="1"/>
    <col min="15620" max="15622" width="20.1328125" style="650" customWidth="1"/>
    <col min="15623" max="15623" width="3.1328125" style="650" customWidth="1"/>
    <col min="15624" max="15624" width="3.73046875" style="650" customWidth="1"/>
    <col min="15625" max="15625" width="2.46484375" style="650" customWidth="1"/>
    <col min="15626" max="15626" width="9" style="650"/>
    <col min="15627" max="15627" width="14" style="650" customWidth="1"/>
    <col min="15628" max="15872" width="9" style="650"/>
    <col min="15873" max="15873" width="0.73046875" style="650" customWidth="1"/>
    <col min="15874" max="15874" width="24.265625" style="650" customWidth="1"/>
    <col min="15875" max="15875" width="4" style="650" customWidth="1"/>
    <col min="15876" max="15878" width="20.1328125" style="650" customWidth="1"/>
    <col min="15879" max="15879" width="3.1328125" style="650" customWidth="1"/>
    <col min="15880" max="15880" width="3.73046875" style="650" customWidth="1"/>
    <col min="15881" max="15881" width="2.46484375" style="650" customWidth="1"/>
    <col min="15882" max="15882" width="9" style="650"/>
    <col min="15883" max="15883" width="14" style="650" customWidth="1"/>
    <col min="15884" max="16128" width="9" style="650"/>
    <col min="16129" max="16129" width="0.73046875" style="650" customWidth="1"/>
    <col min="16130" max="16130" width="24.265625" style="650" customWidth="1"/>
    <col min="16131" max="16131" width="4" style="650" customWidth="1"/>
    <col min="16132" max="16134" width="20.1328125" style="650" customWidth="1"/>
    <col min="16135" max="16135" width="3.1328125" style="650" customWidth="1"/>
    <col min="16136" max="16136" width="3.73046875" style="650" customWidth="1"/>
    <col min="16137" max="16137" width="2.46484375" style="650" customWidth="1"/>
    <col min="16138" max="16138" width="9" style="650"/>
    <col min="16139" max="16139" width="14" style="650" customWidth="1"/>
    <col min="16140" max="16384" width="9" style="650"/>
  </cols>
  <sheetData>
    <row r="1" spans="1:9" ht="20.100000000000001" customHeight="1" x14ac:dyDescent="0.25">
      <c r="A1" s="648"/>
      <c r="B1" s="649"/>
      <c r="C1" s="649"/>
      <c r="D1" s="649"/>
      <c r="E1" s="649"/>
      <c r="F1" s="649"/>
      <c r="G1" s="649"/>
    </row>
    <row r="2" spans="1:9" ht="20.100000000000001" customHeight="1" x14ac:dyDescent="0.25">
      <c r="A2" s="648"/>
      <c r="B2" s="649"/>
      <c r="C2" s="649"/>
      <c r="D2" s="649"/>
      <c r="E2" s="649"/>
      <c r="F2" s="2100" t="s">
        <v>95</v>
      </c>
      <c r="G2" s="2100"/>
    </row>
    <row r="3" spans="1:9" ht="20.100000000000001" customHeight="1" x14ac:dyDescent="0.25">
      <c r="A3" s="648"/>
      <c r="B3" s="649"/>
      <c r="C3" s="649"/>
      <c r="D3" s="649"/>
      <c r="E3" s="649"/>
      <c r="F3" s="651"/>
      <c r="G3" s="651"/>
    </row>
    <row r="4" spans="1:9" ht="20.100000000000001" customHeight="1" x14ac:dyDescent="0.25">
      <c r="B4" s="2101" t="s">
        <v>729</v>
      </c>
      <c r="C4" s="2102"/>
      <c r="D4" s="2102"/>
      <c r="E4" s="2102"/>
      <c r="F4" s="2102"/>
      <c r="G4" s="2102"/>
    </row>
    <row r="5" spans="1:9" ht="20.100000000000001" customHeight="1" x14ac:dyDescent="0.25">
      <c r="A5" s="652"/>
      <c r="B5" s="653"/>
      <c r="C5" s="653"/>
      <c r="D5" s="653"/>
      <c r="E5" s="653"/>
      <c r="F5" s="653"/>
      <c r="G5" s="653"/>
    </row>
    <row r="6" spans="1:9" ht="36" customHeight="1" x14ac:dyDescent="0.25">
      <c r="A6" s="652"/>
      <c r="B6" s="654" t="s">
        <v>478</v>
      </c>
      <c r="C6" s="2103"/>
      <c r="D6" s="2104"/>
      <c r="E6" s="2104"/>
      <c r="F6" s="2104"/>
      <c r="G6" s="2105"/>
    </row>
    <row r="7" spans="1:9" ht="36" customHeight="1" x14ac:dyDescent="0.25">
      <c r="A7" s="652"/>
      <c r="B7" s="655" t="s">
        <v>254</v>
      </c>
      <c r="C7" s="2104"/>
      <c r="D7" s="2104"/>
      <c r="E7" s="2104"/>
      <c r="F7" s="2104"/>
      <c r="G7" s="2105"/>
    </row>
    <row r="8" spans="1:9" ht="55.5" customHeight="1" x14ac:dyDescent="0.25">
      <c r="B8" s="656" t="s">
        <v>255</v>
      </c>
      <c r="C8" s="2106" t="s">
        <v>479</v>
      </c>
      <c r="D8" s="2106"/>
      <c r="E8" s="2106"/>
      <c r="F8" s="2106"/>
      <c r="G8" s="2107"/>
    </row>
    <row r="9" spans="1:9" ht="55.5" customHeight="1" x14ac:dyDescent="0.25">
      <c r="B9" s="657" t="s">
        <v>730</v>
      </c>
      <c r="C9" s="2108" t="s">
        <v>731</v>
      </c>
      <c r="D9" s="2109"/>
      <c r="E9" s="2109"/>
      <c r="F9" s="2109"/>
      <c r="G9" s="2110"/>
    </row>
    <row r="10" spans="1:9" ht="117" customHeight="1" x14ac:dyDescent="0.25">
      <c r="B10" s="657" t="s">
        <v>732</v>
      </c>
      <c r="C10" s="2093" t="s">
        <v>733</v>
      </c>
      <c r="D10" s="2094"/>
      <c r="E10" s="2094"/>
      <c r="F10" s="2094"/>
      <c r="G10" s="2095"/>
    </row>
    <row r="11" spans="1:9" x14ac:dyDescent="0.25">
      <c r="B11" s="649"/>
      <c r="C11" s="649"/>
      <c r="D11" s="649"/>
      <c r="E11" s="649"/>
      <c r="F11" s="649"/>
      <c r="G11" s="649"/>
    </row>
    <row r="12" spans="1:9" ht="34.5" customHeight="1" x14ac:dyDescent="0.25">
      <c r="B12" s="2096" t="s">
        <v>734</v>
      </c>
      <c r="C12" s="2096"/>
      <c r="D12" s="2096"/>
      <c r="E12" s="2096"/>
      <c r="F12" s="2096"/>
      <c r="G12" s="2096"/>
      <c r="H12" s="638"/>
      <c r="I12" s="638"/>
    </row>
    <row r="13" spans="1:9" ht="34.5" customHeight="1" x14ac:dyDescent="0.25">
      <c r="B13" s="2097" t="s">
        <v>735</v>
      </c>
      <c r="C13" s="2097"/>
      <c r="D13" s="2097"/>
      <c r="E13" s="2097"/>
      <c r="F13" s="2097"/>
      <c r="G13" s="2097"/>
      <c r="H13" s="638"/>
      <c r="I13" s="638"/>
    </row>
    <row r="14" spans="1:9" x14ac:dyDescent="0.25">
      <c r="B14" s="2098" t="s">
        <v>736</v>
      </c>
      <c r="C14" s="2099"/>
      <c r="D14" s="2099"/>
      <c r="E14" s="2099"/>
      <c r="F14" s="2099"/>
      <c r="G14" s="2099"/>
    </row>
    <row r="15" spans="1:9" x14ac:dyDescent="0.25">
      <c r="B15" s="658"/>
      <c r="C15" s="649"/>
      <c r="D15" s="649"/>
      <c r="E15" s="649"/>
      <c r="F15" s="649"/>
      <c r="G15" s="649"/>
    </row>
  </sheetData>
  <mergeCells count="10">
    <mergeCell ref="C10:G10"/>
    <mergeCell ref="B12:G12"/>
    <mergeCell ref="B13:G13"/>
    <mergeCell ref="B14:G14"/>
    <mergeCell ref="F2:G2"/>
    <mergeCell ref="B4:G4"/>
    <mergeCell ref="C6:G6"/>
    <mergeCell ref="C7:G7"/>
    <mergeCell ref="C8:G8"/>
    <mergeCell ref="C9:G9"/>
  </mergeCells>
  <phoneticPr fontId="2"/>
  <pageMargins left="0.7" right="0.7" top="0.75" bottom="0.75" header="0.3" footer="0.3"/>
  <pageSetup paperSize="9"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tabColor theme="0"/>
  </sheetPr>
  <dimension ref="A1:AB30"/>
  <sheetViews>
    <sheetView view="pageBreakPreview" zoomScale="90" zoomScaleNormal="100" zoomScaleSheetLayoutView="90" workbookViewId="0">
      <selection activeCell="A3" sqref="A3:J3"/>
    </sheetView>
  </sheetViews>
  <sheetFormatPr defaultColWidth="9" defaultRowHeight="12.75" x14ac:dyDescent="0.25"/>
  <cols>
    <col min="1" max="1" width="4.59765625" style="576" customWidth="1"/>
    <col min="2" max="2" width="25.46484375" style="576" customWidth="1"/>
    <col min="3" max="3" width="5.265625" style="576" customWidth="1"/>
    <col min="4" max="4" width="8.265625" style="576" customWidth="1"/>
    <col min="5" max="5" width="9.46484375" style="576" customWidth="1"/>
    <col min="6" max="6" width="15.59765625" style="576" customWidth="1"/>
    <col min="7" max="7" width="5.59765625" style="576" customWidth="1"/>
    <col min="8" max="8" width="15.59765625" style="576" customWidth="1"/>
    <col min="9" max="9" width="5.59765625" style="576" customWidth="1"/>
    <col min="10" max="10" width="3.1328125" style="576" customWidth="1"/>
    <col min="11" max="16384" width="9" style="576"/>
  </cols>
  <sheetData>
    <row r="1" spans="1:28" ht="27.75" customHeight="1" x14ac:dyDescent="0.25">
      <c r="A1" s="2"/>
      <c r="H1" s="856" t="s">
        <v>95</v>
      </c>
      <c r="I1" s="856"/>
      <c r="J1" s="856"/>
    </row>
    <row r="2" spans="1:28" ht="24.95" customHeight="1" x14ac:dyDescent="0.25">
      <c r="A2" s="2"/>
    </row>
    <row r="3" spans="1:28" ht="36" customHeight="1" x14ac:dyDescent="0.25">
      <c r="A3" s="861" t="s">
        <v>108</v>
      </c>
      <c r="B3" s="861"/>
      <c r="C3" s="861"/>
      <c r="D3" s="861"/>
      <c r="E3" s="861"/>
      <c r="F3" s="861"/>
      <c r="G3" s="861"/>
      <c r="H3" s="861"/>
      <c r="I3" s="861"/>
      <c r="J3" s="861"/>
    </row>
    <row r="4" spans="1:28" ht="24.95" customHeight="1" x14ac:dyDescent="0.25">
      <c r="A4" s="575"/>
      <c r="B4" s="575"/>
      <c r="C4" s="575"/>
      <c r="D4" s="575"/>
      <c r="E4" s="575"/>
      <c r="F4" s="575"/>
      <c r="G4" s="575"/>
      <c r="H4" s="575"/>
      <c r="I4" s="575"/>
      <c r="J4" s="575"/>
    </row>
    <row r="5" spans="1:28" ht="36" customHeight="1" x14ac:dyDescent="0.25">
      <c r="A5" s="575"/>
      <c r="B5" s="3" t="s">
        <v>29</v>
      </c>
      <c r="C5" s="863"/>
      <c r="D5" s="864"/>
      <c r="E5" s="864"/>
      <c r="F5" s="864"/>
      <c r="G5" s="864"/>
      <c r="H5" s="864"/>
      <c r="I5" s="864"/>
      <c r="J5" s="865"/>
    </row>
    <row r="6" spans="1:28" ht="46.5" customHeight="1" x14ac:dyDescent="0.25">
      <c r="B6" s="577" t="s">
        <v>55</v>
      </c>
      <c r="C6" s="862" t="s">
        <v>111</v>
      </c>
      <c r="D6" s="862"/>
      <c r="E6" s="862"/>
      <c r="F6" s="862"/>
      <c r="G6" s="862"/>
      <c r="H6" s="862"/>
      <c r="I6" s="862"/>
      <c r="J6" s="849"/>
    </row>
    <row r="7" spans="1:28" ht="24.95" customHeight="1" x14ac:dyDescent="0.25">
      <c r="B7" s="578"/>
      <c r="C7" s="579"/>
      <c r="D7" s="580"/>
      <c r="E7" s="580"/>
      <c r="F7" s="580"/>
      <c r="G7" s="580"/>
      <c r="H7" s="580"/>
      <c r="I7" s="580"/>
      <c r="J7" s="581"/>
    </row>
    <row r="8" spans="1:28" ht="19.5" customHeight="1" x14ac:dyDescent="0.25">
      <c r="B8" s="857" t="s">
        <v>109</v>
      </c>
      <c r="C8" s="582"/>
      <c r="D8" s="583"/>
      <c r="E8" s="583"/>
      <c r="F8" s="848" t="s">
        <v>101</v>
      </c>
      <c r="G8" s="848"/>
      <c r="H8" s="848" t="s">
        <v>26</v>
      </c>
      <c r="I8" s="848"/>
      <c r="J8" s="584"/>
    </row>
    <row r="9" spans="1:28" ht="33" customHeight="1" x14ac:dyDescent="0.25">
      <c r="B9" s="858"/>
      <c r="C9" s="582"/>
      <c r="D9" s="851" t="s">
        <v>56</v>
      </c>
      <c r="E9" s="852"/>
      <c r="F9" s="585"/>
      <c r="G9" s="586" t="s">
        <v>34</v>
      </c>
      <c r="H9" s="587"/>
      <c r="I9" s="586" t="s">
        <v>34</v>
      </c>
      <c r="J9" s="584"/>
    </row>
    <row r="10" spans="1:28" ht="33" customHeight="1" x14ac:dyDescent="0.25">
      <c r="B10" s="588"/>
      <c r="C10" s="582"/>
      <c r="D10" s="851" t="s">
        <v>57</v>
      </c>
      <c r="E10" s="852"/>
      <c r="F10" s="585"/>
      <c r="G10" s="586" t="s">
        <v>34</v>
      </c>
      <c r="H10" s="587"/>
      <c r="I10" s="586" t="s">
        <v>34</v>
      </c>
      <c r="J10" s="584"/>
    </row>
    <row r="11" spans="1:28" ht="24.95" customHeight="1" x14ac:dyDescent="0.25">
      <c r="B11" s="589"/>
      <c r="C11" s="590"/>
      <c r="D11" s="583"/>
      <c r="E11" s="583"/>
      <c r="F11" s="583"/>
      <c r="G11" s="583"/>
      <c r="H11" s="583"/>
      <c r="I11" s="583"/>
      <c r="J11" s="591"/>
    </row>
    <row r="12" spans="1:28" ht="24.95" customHeight="1" x14ac:dyDescent="0.25">
      <c r="B12" s="592"/>
      <c r="C12" s="580"/>
      <c r="D12" s="580"/>
      <c r="E12" s="580"/>
      <c r="F12" s="580"/>
      <c r="G12" s="580"/>
      <c r="H12" s="580"/>
      <c r="I12" s="580"/>
      <c r="J12" s="581"/>
    </row>
    <row r="13" spans="1:28" ht="38.25" customHeight="1" x14ac:dyDescent="0.25">
      <c r="B13" s="857" t="s">
        <v>110</v>
      </c>
      <c r="C13" s="593"/>
      <c r="D13" s="859" t="s">
        <v>58</v>
      </c>
      <c r="E13" s="860"/>
      <c r="F13" s="594"/>
      <c r="G13" s="595" t="s">
        <v>34</v>
      </c>
      <c r="H13" s="596"/>
      <c r="I13" s="597"/>
      <c r="J13" s="584"/>
    </row>
    <row r="14" spans="1:28" ht="20.25" customHeight="1" x14ac:dyDescent="0.25">
      <c r="B14" s="858"/>
      <c r="C14" s="593"/>
      <c r="D14" s="853" t="s">
        <v>107</v>
      </c>
      <c r="E14" s="849"/>
      <c r="F14" s="849" t="s">
        <v>125</v>
      </c>
      <c r="G14" s="850"/>
      <c r="H14" s="850"/>
      <c r="I14" s="850"/>
      <c r="J14" s="584"/>
      <c r="W14" s="576" t="s">
        <v>223</v>
      </c>
      <c r="AB14" s="576" t="s">
        <v>223</v>
      </c>
    </row>
    <row r="15" spans="1:28" ht="20.25" customHeight="1" x14ac:dyDescent="0.25">
      <c r="B15" s="598"/>
      <c r="C15" s="593"/>
      <c r="D15" s="854"/>
      <c r="E15" s="855"/>
      <c r="F15" s="848" t="s">
        <v>125</v>
      </c>
      <c r="G15" s="848"/>
      <c r="H15" s="848"/>
      <c r="I15" s="855"/>
      <c r="J15" s="584"/>
      <c r="AB15" s="576" t="s">
        <v>223</v>
      </c>
    </row>
    <row r="16" spans="1:28" ht="24.95" customHeight="1" x14ac:dyDescent="0.25">
      <c r="B16" s="598"/>
      <c r="C16" s="593"/>
      <c r="D16" s="593"/>
      <c r="E16" s="593"/>
      <c r="F16" s="593"/>
      <c r="G16" s="593"/>
      <c r="H16" s="593"/>
      <c r="I16" s="593"/>
      <c r="J16" s="584"/>
      <c r="AB16" s="576" t="s">
        <v>224</v>
      </c>
    </row>
    <row r="17" spans="1:10" ht="24.95" customHeight="1" x14ac:dyDescent="0.25">
      <c r="B17" s="598"/>
      <c r="C17" s="593"/>
      <c r="D17" s="593" t="s">
        <v>106</v>
      </c>
      <c r="E17" s="593"/>
      <c r="F17" s="593"/>
      <c r="G17" s="593"/>
      <c r="H17" s="593"/>
      <c r="I17" s="593"/>
      <c r="J17" s="584"/>
    </row>
    <row r="18" spans="1:10" ht="4.5" customHeight="1" x14ac:dyDescent="0.25">
      <c r="B18" s="598"/>
      <c r="C18" s="593"/>
      <c r="D18" s="593"/>
      <c r="E18" s="593"/>
      <c r="F18" s="593"/>
      <c r="G18" s="593"/>
      <c r="H18" s="593"/>
      <c r="I18" s="593"/>
      <c r="J18" s="584"/>
    </row>
    <row r="19" spans="1:10" ht="39.75" customHeight="1" x14ac:dyDescent="0.25">
      <c r="B19" s="598"/>
      <c r="C19" s="593"/>
      <c r="D19" s="599" t="s">
        <v>59</v>
      </c>
      <c r="E19" s="843" t="s">
        <v>100</v>
      </c>
      <c r="F19" s="844"/>
      <c r="G19" s="844"/>
      <c r="H19" s="844"/>
      <c r="I19" s="845"/>
      <c r="J19" s="584"/>
    </row>
    <row r="20" spans="1:10" ht="24.95" customHeight="1" x14ac:dyDescent="0.25">
      <c r="B20" s="598"/>
      <c r="C20" s="593"/>
      <c r="D20" s="600"/>
      <c r="E20" s="600"/>
      <c r="F20" s="600"/>
      <c r="G20" s="580"/>
      <c r="H20" s="593"/>
      <c r="I20" s="593"/>
      <c r="J20" s="584"/>
    </row>
    <row r="21" spans="1:10" ht="24.95" customHeight="1" x14ac:dyDescent="0.25">
      <c r="B21" s="598"/>
      <c r="C21" s="593"/>
      <c r="D21" s="601" t="s">
        <v>105</v>
      </c>
      <c r="E21" s="602"/>
      <c r="F21" s="602"/>
      <c r="G21" s="593"/>
      <c r="H21" s="593"/>
      <c r="I21" s="593"/>
      <c r="J21" s="584"/>
    </row>
    <row r="22" spans="1:10" ht="62.25" customHeight="1" x14ac:dyDescent="0.25">
      <c r="B22" s="598"/>
      <c r="C22" s="593"/>
      <c r="D22" s="603"/>
      <c r="E22" s="846" t="s">
        <v>102</v>
      </c>
      <c r="F22" s="846"/>
      <c r="G22" s="846"/>
      <c r="H22" s="846"/>
      <c r="I22" s="846"/>
      <c r="J22" s="584"/>
    </row>
    <row r="23" spans="1:10" ht="62.25" customHeight="1" x14ac:dyDescent="0.25">
      <c r="B23" s="598"/>
      <c r="C23" s="593"/>
      <c r="D23" s="603"/>
      <c r="E23" s="847" t="s">
        <v>103</v>
      </c>
      <c r="F23" s="847"/>
      <c r="G23" s="847"/>
      <c r="H23" s="847"/>
      <c r="I23" s="847"/>
      <c r="J23" s="584"/>
    </row>
    <row r="24" spans="1:10" ht="62.25" customHeight="1" x14ac:dyDescent="0.25">
      <c r="B24" s="598"/>
      <c r="C24" s="593"/>
      <c r="D24" s="603"/>
      <c r="E24" s="847" t="s">
        <v>104</v>
      </c>
      <c r="F24" s="847"/>
      <c r="G24" s="847"/>
      <c r="H24" s="847"/>
      <c r="I24" s="847"/>
      <c r="J24" s="584"/>
    </row>
    <row r="25" spans="1:10" ht="29.25" customHeight="1" x14ac:dyDescent="0.25">
      <c r="B25" s="598"/>
      <c r="C25" s="593"/>
      <c r="D25" s="593"/>
      <c r="E25" s="593"/>
      <c r="F25" s="593"/>
      <c r="G25" s="593"/>
      <c r="H25" s="593"/>
      <c r="I25" s="593"/>
      <c r="J25" s="584"/>
    </row>
    <row r="26" spans="1:10" x14ac:dyDescent="0.25">
      <c r="A26" s="576">
        <v>1</v>
      </c>
      <c r="B26" s="604"/>
      <c r="C26" s="583"/>
      <c r="D26" s="583"/>
      <c r="E26" s="583"/>
      <c r="F26" s="583"/>
      <c r="G26" s="583"/>
      <c r="H26" s="583"/>
      <c r="I26" s="583"/>
      <c r="J26" s="591"/>
    </row>
    <row r="28" spans="1:10" ht="24.75" customHeight="1" x14ac:dyDescent="0.25">
      <c r="B28" s="576" t="s">
        <v>51</v>
      </c>
    </row>
    <row r="29" spans="1:10" ht="24.75" customHeight="1" x14ac:dyDescent="0.25"/>
    <row r="30" spans="1:10" ht="13.5" customHeight="1" x14ac:dyDescent="0.25">
      <c r="B30" s="605"/>
    </row>
  </sheetData>
  <mergeCells count="18">
    <mergeCell ref="H1:J1"/>
    <mergeCell ref="B8:B9"/>
    <mergeCell ref="B13:B14"/>
    <mergeCell ref="D13:E13"/>
    <mergeCell ref="A3:J3"/>
    <mergeCell ref="C6:J6"/>
    <mergeCell ref="C5:J5"/>
    <mergeCell ref="E19:I19"/>
    <mergeCell ref="E22:I22"/>
    <mergeCell ref="E24:I24"/>
    <mergeCell ref="E23:I23"/>
    <mergeCell ref="H8:I8"/>
    <mergeCell ref="F8:G8"/>
    <mergeCell ref="F14:I14"/>
    <mergeCell ref="D10:E10"/>
    <mergeCell ref="D9:E9"/>
    <mergeCell ref="D14:E15"/>
    <mergeCell ref="F15:I15"/>
  </mergeCells>
  <phoneticPr fontId="2"/>
  <pageMargins left="0.78740157480314965" right="0.39370078740157483" top="0.78740157480314965" bottom="0.59055118110236227" header="0.51181102362204722" footer="0.19685039370078741"/>
  <pageSetup paperSize="9" scale="90" orientation="portrait" verticalDpi="300"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0"/>
  </sheetPr>
  <dimension ref="A1:F16"/>
  <sheetViews>
    <sheetView view="pageBreakPreview" zoomScale="115" zoomScaleNormal="80" zoomScaleSheetLayoutView="115" workbookViewId="0">
      <selection activeCell="B1" sqref="B1"/>
    </sheetView>
  </sheetViews>
  <sheetFormatPr defaultColWidth="9" defaultRowHeight="12.75" x14ac:dyDescent="0.25"/>
  <cols>
    <col min="1" max="1" width="4.59765625" style="7" customWidth="1"/>
    <col min="2" max="2" width="24.265625" style="7" customWidth="1"/>
    <col min="3" max="3" width="6.73046875" style="7" customWidth="1"/>
    <col min="4" max="5" width="21.265625" style="7" customWidth="1"/>
    <col min="6" max="6" width="3.1328125" style="7" customWidth="1"/>
    <col min="7" max="16384" width="9" style="7"/>
  </cols>
  <sheetData>
    <row r="1" spans="1:6" ht="27.75" customHeight="1" x14ac:dyDescent="0.25">
      <c r="A1" s="8"/>
      <c r="B1" s="40"/>
      <c r="C1" s="9"/>
      <c r="D1" s="9"/>
      <c r="E1" s="2115" t="s">
        <v>95</v>
      </c>
      <c r="F1" s="2116"/>
    </row>
    <row r="2" spans="1:6" ht="27.75" customHeight="1" x14ac:dyDescent="0.25">
      <c r="A2" s="8"/>
      <c r="B2" s="9"/>
      <c r="C2" s="9"/>
      <c r="D2" s="9"/>
    </row>
    <row r="3" spans="1:6" ht="36" customHeight="1" x14ac:dyDescent="0.25">
      <c r="A3" s="2117" t="s">
        <v>85</v>
      </c>
      <c r="B3" s="2117"/>
      <c r="C3" s="2117"/>
      <c r="D3" s="2117"/>
      <c r="E3" s="2117"/>
      <c r="F3" s="2117"/>
    </row>
    <row r="4" spans="1:6" ht="36" customHeight="1" x14ac:dyDescent="0.25">
      <c r="A4" s="11"/>
      <c r="B4" s="11"/>
      <c r="C4" s="11"/>
      <c r="D4" s="11"/>
      <c r="E4" s="11"/>
      <c r="F4" s="11"/>
    </row>
    <row r="5" spans="1:6" ht="36" customHeight="1" x14ac:dyDescent="0.25">
      <c r="A5" s="11"/>
      <c r="B5" s="12" t="s">
        <v>29</v>
      </c>
      <c r="C5" s="824"/>
      <c r="D5" s="825"/>
      <c r="E5" s="825"/>
      <c r="F5" s="826"/>
    </row>
    <row r="6" spans="1:6" ht="46.5" customHeight="1" x14ac:dyDescent="0.25">
      <c r="A6" s="9"/>
      <c r="B6" s="13" t="s">
        <v>30</v>
      </c>
      <c r="C6" s="815" t="s">
        <v>61</v>
      </c>
      <c r="D6" s="815"/>
      <c r="E6" s="815"/>
      <c r="F6" s="816"/>
    </row>
    <row r="7" spans="1:6" ht="71.25" customHeight="1" x14ac:dyDescent="0.25">
      <c r="A7" s="9"/>
      <c r="B7" s="25" t="s">
        <v>45</v>
      </c>
      <c r="C7" s="14">
        <v>1</v>
      </c>
      <c r="D7" s="2113" t="s">
        <v>46</v>
      </c>
      <c r="E7" s="2113"/>
      <c r="F7" s="2114"/>
    </row>
    <row r="8" spans="1:6" ht="71.25" customHeight="1" x14ac:dyDescent="0.25">
      <c r="A8" s="9"/>
      <c r="B8" s="2118" t="s">
        <v>47</v>
      </c>
      <c r="C8" s="26">
        <v>1</v>
      </c>
      <c r="D8" s="2120" t="s">
        <v>86</v>
      </c>
      <c r="E8" s="2113"/>
      <c r="F8" s="2114"/>
    </row>
    <row r="9" spans="1:6" ht="71.25" customHeight="1" x14ac:dyDescent="0.25">
      <c r="A9" s="9"/>
      <c r="B9" s="2119"/>
      <c r="C9" s="26">
        <v>2</v>
      </c>
      <c r="D9" s="2121" t="s">
        <v>87</v>
      </c>
      <c r="E9" s="2113"/>
      <c r="F9" s="2114"/>
    </row>
    <row r="10" spans="1:6" ht="71.25" customHeight="1" x14ac:dyDescent="0.25">
      <c r="A10" s="9"/>
      <c r="B10" s="2111" t="s">
        <v>48</v>
      </c>
      <c r="C10" s="26">
        <v>1</v>
      </c>
      <c r="D10" s="2113" t="s">
        <v>49</v>
      </c>
      <c r="E10" s="2113"/>
      <c r="F10" s="2114"/>
    </row>
    <row r="11" spans="1:6" ht="71.25" customHeight="1" x14ac:dyDescent="0.25">
      <c r="A11" s="9"/>
      <c r="B11" s="2112"/>
      <c r="C11" s="27">
        <v>2</v>
      </c>
      <c r="D11" s="28" t="s">
        <v>50</v>
      </c>
      <c r="E11" s="28"/>
      <c r="F11" s="16"/>
    </row>
    <row r="12" spans="1:6" x14ac:dyDescent="0.25">
      <c r="A12" s="9"/>
      <c r="B12" s="9"/>
      <c r="C12" s="9"/>
      <c r="D12" s="9"/>
      <c r="E12" s="9"/>
      <c r="F12" s="9"/>
    </row>
    <row r="13" spans="1:6" x14ac:dyDescent="0.25">
      <c r="A13" s="9"/>
      <c r="B13" s="9"/>
      <c r="C13" s="9"/>
      <c r="D13" s="9"/>
      <c r="E13" s="9"/>
      <c r="F13" s="9"/>
    </row>
    <row r="14" spans="1:6" x14ac:dyDescent="0.25">
      <c r="A14" s="9"/>
      <c r="B14" s="40" t="s">
        <v>146</v>
      </c>
      <c r="C14" s="9"/>
      <c r="D14" s="9"/>
      <c r="E14" s="9"/>
      <c r="F14" s="9"/>
    </row>
    <row r="15" spans="1:6" x14ac:dyDescent="0.25">
      <c r="B15" s="7" t="s">
        <v>88</v>
      </c>
    </row>
    <row r="16" spans="1:6" x14ac:dyDescent="0.25">
      <c r="B16" s="7" t="s">
        <v>147</v>
      </c>
    </row>
  </sheetData>
  <mergeCells count="10">
    <mergeCell ref="B10:B11"/>
    <mergeCell ref="D10:F10"/>
    <mergeCell ref="E1:F1"/>
    <mergeCell ref="A3:F3"/>
    <mergeCell ref="C5:F5"/>
    <mergeCell ref="C6:F6"/>
    <mergeCell ref="D7:F7"/>
    <mergeCell ref="B8:B9"/>
    <mergeCell ref="D8:F8"/>
    <mergeCell ref="D9:F9"/>
  </mergeCells>
  <phoneticPr fontId="2"/>
  <printOptions horizontalCentered="1"/>
  <pageMargins left="0.55118110236220474" right="0.70866141732283472" top="0.9842519685039370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J26"/>
  <sheetViews>
    <sheetView view="pageBreakPreview" topLeftCell="A10" zoomScale="90" zoomScaleNormal="70" zoomScaleSheetLayoutView="90" workbookViewId="0">
      <selection activeCell="J24" sqref="J24"/>
    </sheetView>
  </sheetViews>
  <sheetFormatPr defaultColWidth="9" defaultRowHeight="12.75" x14ac:dyDescent="0.25"/>
  <cols>
    <col min="1" max="1" width="9" style="20"/>
    <col min="2" max="8" width="10.59765625" style="20" customWidth="1"/>
    <col min="9" max="16384" width="9" style="20"/>
  </cols>
  <sheetData>
    <row r="1" spans="1:10" ht="21.75" customHeight="1" x14ac:dyDescent="0.25">
      <c r="A1" s="41"/>
      <c r="G1" s="867" t="s">
        <v>96</v>
      </c>
      <c r="H1" s="868"/>
    </row>
    <row r="2" spans="1:10" ht="15.75" customHeight="1" x14ac:dyDescent="0.25">
      <c r="G2" s="867"/>
      <c r="H2" s="868"/>
    </row>
    <row r="3" spans="1:10" ht="30.95" customHeight="1" x14ac:dyDescent="0.25">
      <c r="A3" s="871" t="s">
        <v>37</v>
      </c>
      <c r="B3" s="871"/>
      <c r="C3" s="871"/>
      <c r="D3" s="871"/>
      <c r="E3" s="871"/>
      <c r="F3" s="871"/>
      <c r="G3" s="871"/>
      <c r="H3" s="871"/>
      <c r="I3" s="21"/>
      <c r="J3" s="21"/>
    </row>
    <row r="4" spans="1:10" ht="30.95" customHeight="1" x14ac:dyDescent="0.25">
      <c r="A4" s="21"/>
      <c r="B4" s="21"/>
      <c r="C4" s="21"/>
      <c r="D4" s="21"/>
      <c r="E4" s="21"/>
      <c r="F4" s="21"/>
      <c r="G4" s="21"/>
      <c r="H4" s="21"/>
      <c r="I4" s="21"/>
      <c r="J4" s="21"/>
    </row>
    <row r="5" spans="1:10" ht="30.95" customHeight="1" x14ac:dyDescent="0.25">
      <c r="A5" s="866" t="s">
        <v>38</v>
      </c>
      <c r="B5" s="866"/>
      <c r="C5" s="872"/>
      <c r="D5" s="873"/>
      <c r="E5" s="873"/>
      <c r="F5" s="873"/>
      <c r="G5" s="873"/>
      <c r="H5" s="874"/>
    </row>
    <row r="6" spans="1:10" ht="30.95" customHeight="1" x14ac:dyDescent="0.25">
      <c r="A6" s="866" t="s">
        <v>39</v>
      </c>
      <c r="B6" s="866"/>
      <c r="C6" s="872"/>
      <c r="D6" s="873"/>
      <c r="E6" s="873"/>
      <c r="F6" s="873"/>
      <c r="G6" s="873"/>
      <c r="H6" s="874"/>
    </row>
    <row r="7" spans="1:10" ht="30.95" customHeight="1" x14ac:dyDescent="0.25">
      <c r="A7" s="866" t="s">
        <v>67</v>
      </c>
      <c r="B7" s="866"/>
      <c r="C7" s="872"/>
      <c r="D7" s="873"/>
      <c r="E7" s="873"/>
      <c r="F7" s="873"/>
      <c r="G7" s="873"/>
      <c r="H7" s="874"/>
    </row>
    <row r="8" spans="1:10" ht="36.75" customHeight="1" x14ac:dyDescent="0.25">
      <c r="A8" s="875" t="s">
        <v>40</v>
      </c>
      <c r="B8" s="876"/>
      <c r="C8" s="877"/>
      <c r="D8" s="878"/>
      <c r="E8" s="878"/>
      <c r="F8" s="878"/>
      <c r="G8" s="878"/>
      <c r="H8" s="879"/>
    </row>
    <row r="9" spans="1:10" ht="30.95" customHeight="1" x14ac:dyDescent="0.25"/>
    <row r="10" spans="1:10" ht="30.95" customHeight="1" x14ac:dyDescent="0.25">
      <c r="A10" s="866" t="s">
        <v>3</v>
      </c>
      <c r="B10" s="866"/>
      <c r="C10" s="866"/>
      <c r="D10" s="22" t="s">
        <v>41</v>
      </c>
      <c r="E10" s="866" t="s">
        <v>42</v>
      </c>
      <c r="F10" s="866"/>
      <c r="G10" s="866" t="s">
        <v>43</v>
      </c>
      <c r="H10" s="866"/>
    </row>
    <row r="11" spans="1:10" ht="30.95" customHeight="1" x14ac:dyDescent="0.25">
      <c r="A11" s="22">
        <v>1</v>
      </c>
      <c r="B11" s="866"/>
      <c r="C11" s="866"/>
      <c r="D11" s="22"/>
      <c r="E11" s="866"/>
      <c r="F11" s="866"/>
      <c r="G11" s="866"/>
      <c r="H11" s="866"/>
    </row>
    <row r="12" spans="1:10" ht="30.95" customHeight="1" x14ac:dyDescent="0.25">
      <c r="A12" s="22">
        <v>2</v>
      </c>
      <c r="B12" s="866"/>
      <c r="C12" s="866"/>
      <c r="D12" s="22"/>
      <c r="E12" s="866"/>
      <c r="F12" s="866"/>
      <c r="G12" s="866"/>
      <c r="H12" s="866"/>
    </row>
    <row r="13" spans="1:10" ht="30.95" customHeight="1" x14ac:dyDescent="0.25">
      <c r="A13" s="22">
        <v>3</v>
      </c>
      <c r="B13" s="866"/>
      <c r="C13" s="866"/>
      <c r="D13" s="22"/>
      <c r="E13" s="866"/>
      <c r="F13" s="866"/>
      <c r="G13" s="866"/>
      <c r="H13" s="866"/>
    </row>
    <row r="14" spans="1:10" ht="30.95" customHeight="1" x14ac:dyDescent="0.25">
      <c r="A14" s="22">
        <v>4</v>
      </c>
      <c r="B14" s="866"/>
      <c r="C14" s="866"/>
      <c r="D14" s="22"/>
      <c r="E14" s="866"/>
      <c r="F14" s="866"/>
      <c r="G14" s="866"/>
      <c r="H14" s="866"/>
    </row>
    <row r="15" spans="1:10" ht="30.95" customHeight="1" x14ac:dyDescent="0.25">
      <c r="A15" s="22">
        <v>5</v>
      </c>
      <c r="B15" s="866"/>
      <c r="C15" s="866"/>
      <c r="D15" s="22"/>
      <c r="E15" s="866"/>
      <c r="F15" s="866"/>
      <c r="G15" s="866"/>
      <c r="H15" s="866"/>
    </row>
    <row r="16" spans="1:10" ht="30.95" customHeight="1" x14ac:dyDescent="0.25">
      <c r="A16" s="22">
        <v>6</v>
      </c>
      <c r="B16" s="866"/>
      <c r="C16" s="866"/>
      <c r="D16" s="22"/>
      <c r="E16" s="866"/>
      <c r="F16" s="866"/>
      <c r="G16" s="866"/>
      <c r="H16" s="866"/>
    </row>
    <row r="17" spans="1:9" ht="30.95" customHeight="1" x14ac:dyDescent="0.25">
      <c r="A17" s="22">
        <v>7</v>
      </c>
      <c r="B17" s="866"/>
      <c r="C17" s="866"/>
      <c r="D17" s="22"/>
      <c r="E17" s="866"/>
      <c r="F17" s="866"/>
      <c r="G17" s="866"/>
      <c r="H17" s="866"/>
    </row>
    <row r="18" spans="1:9" ht="30.95" customHeight="1" x14ac:dyDescent="0.25">
      <c r="A18" s="22">
        <v>8</v>
      </c>
      <c r="B18" s="866"/>
      <c r="C18" s="866"/>
      <c r="D18" s="22"/>
      <c r="E18" s="866"/>
      <c r="F18" s="866"/>
      <c r="G18" s="866"/>
      <c r="H18" s="866"/>
    </row>
    <row r="19" spans="1:9" ht="30.95" customHeight="1" x14ac:dyDescent="0.25">
      <c r="A19" s="22">
        <v>9</v>
      </c>
      <c r="B19" s="866"/>
      <c r="C19" s="866"/>
      <c r="D19" s="22"/>
      <c r="E19" s="866"/>
      <c r="F19" s="866"/>
      <c r="G19" s="866"/>
      <c r="H19" s="866"/>
    </row>
    <row r="20" spans="1:9" ht="30.95" customHeight="1" x14ac:dyDescent="0.25">
      <c r="A20" s="22">
        <v>10</v>
      </c>
      <c r="B20" s="866"/>
      <c r="C20" s="866"/>
      <c r="D20" s="22"/>
      <c r="E20" s="866"/>
      <c r="F20" s="866"/>
      <c r="G20" s="866"/>
      <c r="H20" s="866"/>
    </row>
    <row r="21" spans="1:9" ht="12.75" customHeight="1" x14ac:dyDescent="0.25"/>
    <row r="22" spans="1:9" ht="30.95" customHeight="1" x14ac:dyDescent="0.25">
      <c r="A22" s="880" t="s">
        <v>44</v>
      </c>
      <c r="B22" s="880"/>
      <c r="C22" s="880"/>
      <c r="D22" s="880"/>
      <c r="E22" s="880"/>
      <c r="F22" s="880"/>
      <c r="G22" s="880"/>
      <c r="H22" s="880"/>
    </row>
    <row r="23" spans="1:9" ht="38.25" customHeight="1" x14ac:dyDescent="0.25">
      <c r="A23" s="869" t="s">
        <v>99</v>
      </c>
      <c r="B23" s="870"/>
      <c r="C23" s="870"/>
      <c r="D23" s="870"/>
      <c r="E23" s="870"/>
      <c r="F23" s="870"/>
      <c r="G23" s="870"/>
      <c r="H23" s="870"/>
    </row>
    <row r="24" spans="1:9" ht="49.5" customHeight="1" x14ac:dyDescent="0.25">
      <c r="A24" s="23"/>
      <c r="B24" s="24"/>
      <c r="C24" s="24"/>
      <c r="D24" s="24"/>
      <c r="E24" s="24"/>
      <c r="F24" s="24"/>
      <c r="G24" s="24"/>
      <c r="H24" s="24"/>
      <c r="I24" s="24"/>
    </row>
    <row r="25" spans="1:9" ht="24.95" customHeight="1" x14ac:dyDescent="0.25">
      <c r="A25" s="24"/>
      <c r="B25" s="24"/>
      <c r="C25" s="24"/>
      <c r="D25" s="24"/>
      <c r="E25" s="24"/>
      <c r="F25" s="24"/>
      <c r="G25" s="24"/>
      <c r="H25" s="24"/>
      <c r="I25" s="24"/>
    </row>
    <row r="26" spans="1:9" ht="24.95" customHeight="1" x14ac:dyDescent="0.25"/>
  </sheetData>
  <mergeCells count="46">
    <mergeCell ref="G1:H1"/>
    <mergeCell ref="A23:H23"/>
    <mergeCell ref="G2:H2"/>
    <mergeCell ref="A3:H3"/>
    <mergeCell ref="A5:B5"/>
    <mergeCell ref="C5:H5"/>
    <mergeCell ref="A6:B6"/>
    <mergeCell ref="C6:H6"/>
    <mergeCell ref="A7:B7"/>
    <mergeCell ref="C7:H7"/>
    <mergeCell ref="A8:B8"/>
    <mergeCell ref="C8:H8"/>
    <mergeCell ref="A10:C10"/>
    <mergeCell ref="E10:F10"/>
    <mergeCell ref="G10:H10"/>
    <mergeCell ref="A22:H22"/>
    <mergeCell ref="B11:C11"/>
    <mergeCell ref="E11:F11"/>
    <mergeCell ref="G11:H11"/>
    <mergeCell ref="B12:C12"/>
    <mergeCell ref="E12:F12"/>
    <mergeCell ref="G12:H12"/>
    <mergeCell ref="B13:C13"/>
    <mergeCell ref="E13:F13"/>
    <mergeCell ref="G13:H13"/>
    <mergeCell ref="B14:C14"/>
    <mergeCell ref="E14:F14"/>
    <mergeCell ref="G14:H14"/>
    <mergeCell ref="B15:C15"/>
    <mergeCell ref="E15:F15"/>
    <mergeCell ref="G15:H15"/>
    <mergeCell ref="B16:C16"/>
    <mergeCell ref="E16:F16"/>
    <mergeCell ref="G16:H16"/>
    <mergeCell ref="B17:C17"/>
    <mergeCell ref="E17:F17"/>
    <mergeCell ref="G17:H17"/>
    <mergeCell ref="B18:C18"/>
    <mergeCell ref="E18:F18"/>
    <mergeCell ref="G18:H18"/>
    <mergeCell ref="B19:C19"/>
    <mergeCell ref="E19:F19"/>
    <mergeCell ref="G19:H19"/>
    <mergeCell ref="B20:C20"/>
    <mergeCell ref="E20:F20"/>
    <mergeCell ref="G20:H20"/>
  </mergeCells>
  <phoneticPr fontId="2"/>
  <printOptions horizontalCentered="1"/>
  <pageMargins left="0.39370078740157483" right="0.39370078740157483" top="0.98425196850393704" bottom="0.9842519685039370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2:P350"/>
  <sheetViews>
    <sheetView view="pageBreakPreview" zoomScale="90" zoomScaleNormal="100" zoomScaleSheetLayoutView="90" workbookViewId="0">
      <selection activeCell="B1" sqref="B1"/>
    </sheetView>
  </sheetViews>
  <sheetFormatPr defaultColWidth="9" defaultRowHeight="12.75" x14ac:dyDescent="0.25"/>
  <cols>
    <col min="1" max="1" width="1.1328125" style="5" customWidth="1"/>
    <col min="2" max="14" width="2.59765625" style="5" customWidth="1"/>
    <col min="15" max="16" width="26.59765625" style="5" customWidth="1"/>
    <col min="17" max="45" width="2.59765625" style="5" customWidth="1"/>
    <col min="46" max="16384" width="9" style="5"/>
  </cols>
  <sheetData>
    <row r="2" spans="1:16" s="4" customFormat="1" ht="33" customHeight="1" x14ac:dyDescent="0.25">
      <c r="A2" s="107"/>
      <c r="B2" s="881" t="s">
        <v>95</v>
      </c>
      <c r="C2" s="882"/>
      <c r="D2" s="882"/>
      <c r="E2" s="882"/>
      <c r="F2" s="882"/>
      <c r="G2" s="882"/>
      <c r="H2" s="882"/>
      <c r="I2" s="882"/>
      <c r="J2" s="882"/>
      <c r="K2" s="882"/>
      <c r="L2" s="882"/>
      <c r="M2" s="882"/>
      <c r="N2" s="882"/>
      <c r="O2" s="882"/>
      <c r="P2" s="882"/>
    </row>
    <row r="3" spans="1:16" s="4" customFormat="1" ht="21.75" customHeight="1" x14ac:dyDescent="0.25">
      <c r="A3" s="107"/>
      <c r="B3" s="881"/>
      <c r="C3" s="801"/>
      <c r="D3" s="801"/>
      <c r="E3" s="801"/>
      <c r="F3" s="801"/>
      <c r="G3" s="801"/>
      <c r="H3" s="801"/>
      <c r="I3" s="801"/>
      <c r="J3" s="801"/>
      <c r="K3" s="801"/>
      <c r="L3" s="801"/>
      <c r="M3" s="801"/>
      <c r="N3" s="801"/>
      <c r="O3" s="801"/>
      <c r="P3" s="801"/>
    </row>
    <row r="4" spans="1:16" s="1" customFormat="1" ht="21" customHeight="1" x14ac:dyDescent="0.25">
      <c r="B4" s="883" t="s">
        <v>231</v>
      </c>
      <c r="C4" s="883"/>
      <c r="D4" s="883"/>
      <c r="E4" s="883"/>
      <c r="F4" s="883"/>
      <c r="G4" s="883"/>
      <c r="H4" s="883"/>
      <c r="I4" s="883"/>
      <c r="J4" s="883"/>
      <c r="K4" s="883"/>
      <c r="L4" s="883"/>
      <c r="M4" s="883"/>
      <c r="N4" s="883"/>
      <c r="O4" s="883"/>
      <c r="P4" s="883"/>
    </row>
    <row r="5" spans="1:16" s="4" customFormat="1" ht="27" customHeight="1" thickBot="1" x14ac:dyDescent="0.3">
      <c r="A5" s="108"/>
      <c r="B5" s="884"/>
      <c r="C5" s="885"/>
      <c r="D5" s="885"/>
      <c r="E5" s="885"/>
      <c r="F5" s="885"/>
      <c r="G5" s="885"/>
      <c r="H5" s="885"/>
      <c r="I5" s="885"/>
      <c r="J5" s="885"/>
      <c r="K5" s="885"/>
      <c r="L5" s="885"/>
      <c r="M5" s="885"/>
      <c r="N5" s="885"/>
      <c r="O5" s="885"/>
      <c r="P5" s="885"/>
    </row>
    <row r="6" spans="1:16" s="4" customFormat="1" ht="36" customHeight="1" x14ac:dyDescent="0.25">
      <c r="A6" s="108"/>
      <c r="B6" s="886" t="s">
        <v>29</v>
      </c>
      <c r="C6" s="887"/>
      <c r="D6" s="887"/>
      <c r="E6" s="887"/>
      <c r="F6" s="887"/>
      <c r="G6" s="887"/>
      <c r="H6" s="887"/>
      <c r="I6" s="887"/>
      <c r="J6" s="887"/>
      <c r="K6" s="887"/>
      <c r="L6" s="887"/>
      <c r="M6" s="887"/>
      <c r="N6" s="888"/>
      <c r="O6" s="889"/>
      <c r="P6" s="890"/>
    </row>
    <row r="7" spans="1:16" s="4" customFormat="1" ht="36" customHeight="1" x14ac:dyDescent="0.25">
      <c r="B7" s="891" t="s">
        <v>28</v>
      </c>
      <c r="C7" s="892"/>
      <c r="D7" s="892"/>
      <c r="E7" s="892"/>
      <c r="F7" s="892"/>
      <c r="G7" s="892"/>
      <c r="H7" s="892"/>
      <c r="I7" s="892"/>
      <c r="J7" s="892"/>
      <c r="K7" s="892"/>
      <c r="L7" s="892"/>
      <c r="M7" s="892"/>
      <c r="N7" s="893"/>
      <c r="O7" s="894" t="s">
        <v>219</v>
      </c>
      <c r="P7" s="895"/>
    </row>
    <row r="8" spans="1:16" ht="36" customHeight="1" x14ac:dyDescent="0.25">
      <c r="B8" s="896" t="s">
        <v>91</v>
      </c>
      <c r="C8" s="897"/>
      <c r="D8" s="897"/>
      <c r="E8" s="897"/>
      <c r="F8" s="897"/>
      <c r="G8" s="897"/>
      <c r="H8" s="897"/>
      <c r="I8" s="897"/>
      <c r="J8" s="897"/>
      <c r="K8" s="897"/>
      <c r="L8" s="897"/>
      <c r="M8" s="897"/>
      <c r="N8" s="898"/>
      <c r="O8" s="899" t="s">
        <v>92</v>
      </c>
      <c r="P8" s="900"/>
    </row>
    <row r="9" spans="1:16" ht="21" customHeight="1" x14ac:dyDescent="0.25">
      <c r="B9" s="901" t="s">
        <v>59</v>
      </c>
      <c r="C9" s="902"/>
      <c r="D9" s="902"/>
      <c r="E9" s="902"/>
      <c r="F9" s="902"/>
      <c r="G9" s="902" t="s">
        <v>3</v>
      </c>
      <c r="H9" s="902"/>
      <c r="I9" s="902"/>
      <c r="J9" s="902"/>
      <c r="K9" s="902"/>
      <c r="L9" s="902"/>
      <c r="M9" s="902"/>
      <c r="N9" s="902"/>
      <c r="O9" s="903" t="s">
        <v>232</v>
      </c>
      <c r="P9" s="906" t="s">
        <v>233</v>
      </c>
    </row>
    <row r="10" spans="1:16" ht="21" customHeight="1" x14ac:dyDescent="0.25">
      <c r="B10" s="901"/>
      <c r="C10" s="902"/>
      <c r="D10" s="902"/>
      <c r="E10" s="902"/>
      <c r="F10" s="902"/>
      <c r="G10" s="902"/>
      <c r="H10" s="902"/>
      <c r="I10" s="902"/>
      <c r="J10" s="902"/>
      <c r="K10" s="902"/>
      <c r="L10" s="902"/>
      <c r="M10" s="902"/>
      <c r="N10" s="902"/>
      <c r="O10" s="904"/>
      <c r="P10" s="906"/>
    </row>
    <row r="11" spans="1:16" ht="21" customHeight="1" x14ac:dyDescent="0.25">
      <c r="B11" s="901"/>
      <c r="C11" s="902"/>
      <c r="D11" s="902"/>
      <c r="E11" s="902"/>
      <c r="F11" s="902"/>
      <c r="G11" s="902"/>
      <c r="H11" s="902"/>
      <c r="I11" s="902"/>
      <c r="J11" s="902"/>
      <c r="K11" s="902"/>
      <c r="L11" s="902"/>
      <c r="M11" s="902"/>
      <c r="N11" s="902"/>
      <c r="O11" s="905"/>
      <c r="P11" s="906"/>
    </row>
    <row r="12" spans="1:16" ht="21" customHeight="1" x14ac:dyDescent="0.25">
      <c r="B12" s="907"/>
      <c r="C12" s="908"/>
      <c r="D12" s="908"/>
      <c r="E12" s="908"/>
      <c r="F12" s="908"/>
      <c r="G12" s="908"/>
      <c r="H12" s="908"/>
      <c r="I12" s="908"/>
      <c r="J12" s="908"/>
      <c r="K12" s="908"/>
      <c r="L12" s="908"/>
      <c r="M12" s="908"/>
      <c r="N12" s="908"/>
      <c r="O12" s="140"/>
      <c r="P12" s="141"/>
    </row>
    <row r="13" spans="1:16" ht="21" customHeight="1" x14ac:dyDescent="0.25">
      <c r="B13" s="907"/>
      <c r="C13" s="908"/>
      <c r="D13" s="908"/>
      <c r="E13" s="908"/>
      <c r="F13" s="908"/>
      <c r="G13" s="908"/>
      <c r="H13" s="908"/>
      <c r="I13" s="908"/>
      <c r="J13" s="908"/>
      <c r="K13" s="908"/>
      <c r="L13" s="908"/>
      <c r="M13" s="908"/>
      <c r="N13" s="908"/>
      <c r="O13" s="140"/>
      <c r="P13" s="141"/>
    </row>
    <row r="14" spans="1:16" ht="21" customHeight="1" x14ac:dyDescent="0.25">
      <c r="B14" s="907"/>
      <c r="C14" s="908"/>
      <c r="D14" s="908"/>
      <c r="E14" s="908"/>
      <c r="F14" s="908"/>
      <c r="G14" s="908"/>
      <c r="H14" s="908"/>
      <c r="I14" s="908"/>
      <c r="J14" s="908"/>
      <c r="K14" s="908"/>
      <c r="L14" s="908"/>
      <c r="M14" s="908"/>
      <c r="N14" s="908"/>
      <c r="O14" s="140"/>
      <c r="P14" s="141"/>
    </row>
    <row r="15" spans="1:16" ht="21" customHeight="1" x14ac:dyDescent="0.25">
      <c r="B15" s="907"/>
      <c r="C15" s="908"/>
      <c r="D15" s="908"/>
      <c r="E15" s="908"/>
      <c r="F15" s="908"/>
      <c r="G15" s="908"/>
      <c r="H15" s="908"/>
      <c r="I15" s="908"/>
      <c r="J15" s="908"/>
      <c r="K15" s="908"/>
      <c r="L15" s="908"/>
      <c r="M15" s="908"/>
      <c r="N15" s="908"/>
      <c r="O15" s="140"/>
      <c r="P15" s="142"/>
    </row>
    <row r="16" spans="1:16" ht="21" customHeight="1" x14ac:dyDescent="0.25">
      <c r="B16" s="907"/>
      <c r="C16" s="908"/>
      <c r="D16" s="908"/>
      <c r="E16" s="908"/>
      <c r="F16" s="908"/>
      <c r="G16" s="908"/>
      <c r="H16" s="908"/>
      <c r="I16" s="908"/>
      <c r="J16" s="908"/>
      <c r="K16" s="908"/>
      <c r="L16" s="908"/>
      <c r="M16" s="908"/>
      <c r="N16" s="908"/>
      <c r="O16" s="140"/>
      <c r="P16" s="142"/>
    </row>
    <row r="17" spans="2:16" ht="21" customHeight="1" x14ac:dyDescent="0.25">
      <c r="B17" s="907"/>
      <c r="C17" s="908"/>
      <c r="D17" s="908"/>
      <c r="E17" s="908"/>
      <c r="F17" s="908"/>
      <c r="G17" s="908"/>
      <c r="H17" s="908"/>
      <c r="I17" s="908"/>
      <c r="J17" s="908"/>
      <c r="K17" s="908"/>
      <c r="L17" s="908"/>
      <c r="M17" s="908"/>
      <c r="N17" s="908"/>
      <c r="O17" s="140"/>
      <c r="P17" s="142"/>
    </row>
    <row r="18" spans="2:16" ht="21" customHeight="1" x14ac:dyDescent="0.25">
      <c r="B18" s="907"/>
      <c r="C18" s="908"/>
      <c r="D18" s="908"/>
      <c r="E18" s="908"/>
      <c r="F18" s="908"/>
      <c r="G18" s="908"/>
      <c r="H18" s="908"/>
      <c r="I18" s="908"/>
      <c r="J18" s="908"/>
      <c r="K18" s="908"/>
      <c r="L18" s="908"/>
      <c r="M18" s="908"/>
      <c r="N18" s="908"/>
      <c r="O18" s="140"/>
      <c r="P18" s="142"/>
    </row>
    <row r="19" spans="2:16" ht="21" customHeight="1" x14ac:dyDescent="0.25">
      <c r="B19" s="907"/>
      <c r="C19" s="908"/>
      <c r="D19" s="908"/>
      <c r="E19" s="908"/>
      <c r="F19" s="908"/>
      <c r="G19" s="908"/>
      <c r="H19" s="908"/>
      <c r="I19" s="908"/>
      <c r="J19" s="908"/>
      <c r="K19" s="908"/>
      <c r="L19" s="908"/>
      <c r="M19" s="908"/>
      <c r="N19" s="908"/>
      <c r="O19" s="140"/>
      <c r="P19" s="142"/>
    </row>
    <row r="20" spans="2:16" ht="21" customHeight="1" x14ac:dyDescent="0.25">
      <c r="B20" s="907"/>
      <c r="C20" s="908"/>
      <c r="D20" s="908"/>
      <c r="E20" s="908"/>
      <c r="F20" s="908"/>
      <c r="G20" s="908"/>
      <c r="H20" s="908"/>
      <c r="I20" s="908"/>
      <c r="J20" s="908"/>
      <c r="K20" s="908"/>
      <c r="L20" s="908"/>
      <c r="M20" s="908"/>
      <c r="N20" s="908"/>
      <c r="O20" s="140"/>
      <c r="P20" s="142"/>
    </row>
    <row r="21" spans="2:16" ht="21" customHeight="1" x14ac:dyDescent="0.25">
      <c r="B21" s="911"/>
      <c r="C21" s="912"/>
      <c r="D21" s="912"/>
      <c r="E21" s="912"/>
      <c r="F21" s="912"/>
      <c r="G21" s="912"/>
      <c r="H21" s="912"/>
      <c r="I21" s="912"/>
      <c r="J21" s="912"/>
      <c r="K21" s="912"/>
      <c r="L21" s="912"/>
      <c r="M21" s="912"/>
      <c r="N21" s="912"/>
      <c r="O21" s="143"/>
      <c r="P21" s="144"/>
    </row>
    <row r="22" spans="2:16" ht="21" customHeight="1" x14ac:dyDescent="0.25">
      <c r="B22" s="911"/>
      <c r="C22" s="912"/>
      <c r="D22" s="912"/>
      <c r="E22" s="912"/>
      <c r="F22" s="912"/>
      <c r="G22" s="912"/>
      <c r="H22" s="912"/>
      <c r="I22" s="912"/>
      <c r="J22" s="912"/>
      <c r="K22" s="912"/>
      <c r="L22" s="912"/>
      <c r="M22" s="912"/>
      <c r="N22" s="912"/>
      <c r="O22" s="143"/>
      <c r="P22" s="144"/>
    </row>
    <row r="23" spans="2:16" ht="21" customHeight="1" thickBot="1" x14ac:dyDescent="0.3">
      <c r="B23" s="913"/>
      <c r="C23" s="914"/>
      <c r="D23" s="914"/>
      <c r="E23" s="914"/>
      <c r="F23" s="914"/>
      <c r="G23" s="914"/>
      <c r="H23" s="914"/>
      <c r="I23" s="914"/>
      <c r="J23" s="914"/>
      <c r="K23" s="914"/>
      <c r="L23" s="914"/>
      <c r="M23" s="914"/>
      <c r="N23" s="914"/>
      <c r="O23" s="145"/>
      <c r="P23" s="146"/>
    </row>
    <row r="24" spans="2:16" ht="21" customHeight="1" thickBot="1" x14ac:dyDescent="0.3">
      <c r="B24" s="147"/>
      <c r="C24" s="147"/>
      <c r="D24" s="147"/>
      <c r="E24" s="147"/>
      <c r="F24" s="147"/>
      <c r="G24" s="147"/>
      <c r="H24" s="147"/>
      <c r="I24" s="147"/>
      <c r="J24" s="147"/>
      <c r="K24" s="147"/>
      <c r="L24" s="147"/>
      <c r="M24" s="147"/>
      <c r="N24" s="147"/>
      <c r="O24" s="147"/>
      <c r="P24" s="147"/>
    </row>
    <row r="25" spans="2:16" ht="21" customHeight="1" x14ac:dyDescent="0.25">
      <c r="B25" s="915" t="s">
        <v>234</v>
      </c>
      <c r="C25" s="916"/>
      <c r="D25" s="916"/>
      <c r="E25" s="916"/>
      <c r="F25" s="916"/>
      <c r="G25" s="916"/>
      <c r="H25" s="916"/>
      <c r="I25" s="916"/>
      <c r="J25" s="917"/>
      <c r="K25" s="917"/>
      <c r="L25" s="917"/>
      <c r="M25" s="917"/>
      <c r="N25" s="918"/>
      <c r="O25" s="923" t="s">
        <v>235</v>
      </c>
      <c r="P25" s="148"/>
    </row>
    <row r="26" spans="2:16" ht="42.75" customHeight="1" x14ac:dyDescent="0.25">
      <c r="B26" s="919"/>
      <c r="C26" s="920"/>
      <c r="D26" s="920"/>
      <c r="E26" s="920"/>
      <c r="F26" s="920"/>
      <c r="G26" s="920"/>
      <c r="H26" s="920"/>
      <c r="I26" s="920"/>
      <c r="J26" s="921"/>
      <c r="K26" s="921"/>
      <c r="L26" s="921"/>
      <c r="M26" s="921"/>
      <c r="N26" s="922"/>
      <c r="O26" s="924"/>
      <c r="P26" s="149" t="s">
        <v>236</v>
      </c>
    </row>
    <row r="27" spans="2:16" ht="24.75" customHeight="1" thickBot="1" x14ac:dyDescent="0.3">
      <c r="B27" s="925"/>
      <c r="C27" s="926"/>
      <c r="D27" s="926"/>
      <c r="E27" s="926"/>
      <c r="F27" s="926"/>
      <c r="G27" s="926"/>
      <c r="H27" s="926"/>
      <c r="I27" s="926"/>
      <c r="J27" s="927"/>
      <c r="K27" s="927"/>
      <c r="L27" s="927"/>
      <c r="M27" s="927"/>
      <c r="N27" s="928"/>
      <c r="O27" s="150"/>
      <c r="P27" s="151"/>
    </row>
    <row r="28" spans="2:16" ht="13.5" customHeight="1" x14ac:dyDescent="0.25">
      <c r="B28" s="147"/>
      <c r="C28" s="147"/>
      <c r="D28" s="147"/>
      <c r="E28" s="147"/>
      <c r="F28" s="147"/>
      <c r="G28" s="147"/>
      <c r="H28" s="147"/>
      <c r="I28" s="147"/>
      <c r="J28" s="152"/>
      <c r="K28" s="152"/>
      <c r="L28" s="152"/>
      <c r="M28" s="152"/>
      <c r="N28" s="152"/>
      <c r="O28" s="153"/>
      <c r="P28" s="153"/>
    </row>
    <row r="29" spans="2:16" ht="27" customHeight="1" x14ac:dyDescent="0.25">
      <c r="B29" s="929" t="s">
        <v>237</v>
      </c>
      <c r="C29" s="910"/>
      <c r="D29" s="910"/>
      <c r="E29" s="910"/>
      <c r="F29" s="910"/>
      <c r="G29" s="910"/>
      <c r="H29" s="910"/>
      <c r="I29" s="910"/>
      <c r="J29" s="910"/>
      <c r="K29" s="910"/>
      <c r="L29" s="910"/>
      <c r="M29" s="910"/>
      <c r="N29" s="910"/>
      <c r="O29" s="910"/>
      <c r="P29" s="910"/>
    </row>
    <row r="30" spans="2:16" ht="20.25" customHeight="1" x14ac:dyDescent="0.25">
      <c r="B30" s="929" t="s">
        <v>238</v>
      </c>
      <c r="C30" s="910"/>
      <c r="D30" s="910"/>
      <c r="E30" s="910"/>
      <c r="F30" s="910"/>
      <c r="G30" s="910"/>
      <c r="H30" s="910"/>
      <c r="I30" s="910"/>
      <c r="J30" s="910"/>
      <c r="K30" s="910"/>
      <c r="L30" s="910"/>
      <c r="M30" s="910"/>
      <c r="N30" s="910"/>
      <c r="O30" s="910"/>
      <c r="P30" s="910"/>
    </row>
    <row r="31" spans="2:16" ht="13.5" customHeight="1" x14ac:dyDescent="0.25">
      <c r="B31" s="154"/>
      <c r="C31" s="155"/>
      <c r="D31" s="155"/>
      <c r="E31" s="155"/>
      <c r="F31" s="155"/>
      <c r="G31" s="155"/>
      <c r="H31" s="155"/>
      <c r="I31" s="155"/>
      <c r="J31" s="155"/>
      <c r="K31" s="155"/>
      <c r="L31" s="155"/>
      <c r="M31" s="155"/>
      <c r="N31" s="155"/>
      <c r="O31" s="155"/>
      <c r="P31" s="155"/>
    </row>
    <row r="32" spans="2:16" ht="21" customHeight="1" x14ac:dyDescent="0.25">
      <c r="B32" s="909" t="s">
        <v>239</v>
      </c>
      <c r="C32" s="910"/>
      <c r="D32" s="910"/>
      <c r="E32" s="910"/>
      <c r="F32" s="910"/>
      <c r="G32" s="910"/>
      <c r="H32" s="910"/>
      <c r="I32" s="910"/>
      <c r="J32" s="910"/>
      <c r="K32" s="910"/>
      <c r="L32" s="910"/>
      <c r="M32" s="910"/>
      <c r="N32" s="910"/>
      <c r="O32" s="910"/>
      <c r="P32" s="910"/>
    </row>
    <row r="33" spans="2:16" ht="21" customHeight="1" x14ac:dyDescent="0.25">
      <c r="B33" s="910"/>
      <c r="C33" s="910"/>
      <c r="D33" s="910"/>
      <c r="E33" s="910"/>
      <c r="F33" s="910"/>
      <c r="G33" s="910"/>
      <c r="H33" s="910"/>
      <c r="I33" s="910"/>
      <c r="J33" s="910"/>
      <c r="K33" s="910"/>
      <c r="L33" s="910"/>
      <c r="M33" s="910"/>
      <c r="N33" s="910"/>
      <c r="O33" s="910"/>
      <c r="P33" s="910"/>
    </row>
    <row r="34" spans="2:16" ht="21" customHeight="1" x14ac:dyDescent="0.25">
      <c r="B34" s="910"/>
      <c r="C34" s="910"/>
      <c r="D34" s="910"/>
      <c r="E34" s="910"/>
      <c r="F34" s="910"/>
      <c r="G34" s="910"/>
      <c r="H34" s="910"/>
      <c r="I34" s="910"/>
      <c r="J34" s="910"/>
      <c r="K34" s="910"/>
      <c r="L34" s="910"/>
      <c r="M34" s="910"/>
      <c r="N34" s="910"/>
      <c r="O34" s="910"/>
      <c r="P34" s="910"/>
    </row>
    <row r="35" spans="2:16" ht="21" customHeight="1" x14ac:dyDescent="0.25">
      <c r="B35" s="910"/>
      <c r="C35" s="910"/>
      <c r="D35" s="910"/>
      <c r="E35" s="910"/>
      <c r="F35" s="910"/>
      <c r="G35" s="910"/>
      <c r="H35" s="910"/>
      <c r="I35" s="910"/>
      <c r="J35" s="910"/>
      <c r="K35" s="910"/>
      <c r="L35" s="910"/>
      <c r="M35" s="910"/>
      <c r="N35" s="910"/>
      <c r="O35" s="910"/>
      <c r="P35" s="910"/>
    </row>
    <row r="36" spans="2:16" ht="21" customHeight="1" x14ac:dyDescent="0.25">
      <c r="B36" s="910"/>
      <c r="C36" s="910"/>
      <c r="D36" s="910"/>
      <c r="E36" s="910"/>
      <c r="F36" s="910"/>
      <c r="G36" s="910"/>
      <c r="H36" s="910"/>
      <c r="I36" s="910"/>
      <c r="J36" s="910"/>
      <c r="K36" s="910"/>
      <c r="L36" s="910"/>
      <c r="M36" s="910"/>
      <c r="N36" s="910"/>
      <c r="O36" s="910"/>
      <c r="P36" s="910"/>
    </row>
    <row r="37" spans="2:16" ht="21" customHeight="1" x14ac:dyDescent="0.25">
      <c r="B37" s="156"/>
      <c r="C37" s="156"/>
      <c r="D37" s="156"/>
      <c r="E37" s="156"/>
      <c r="F37" s="156"/>
      <c r="G37" s="156"/>
      <c r="H37" s="156"/>
      <c r="I37" s="156"/>
      <c r="J37" s="156"/>
      <c r="K37" s="156"/>
      <c r="L37" s="156"/>
      <c r="M37" s="156"/>
      <c r="N37" s="156"/>
      <c r="O37" s="156"/>
      <c r="P37" s="156"/>
    </row>
    <row r="38" spans="2:16" ht="21" customHeight="1" x14ac:dyDescent="0.25">
      <c r="B38" s="156"/>
      <c r="C38" s="156"/>
      <c r="D38" s="156"/>
      <c r="E38" s="156"/>
      <c r="F38" s="156"/>
      <c r="G38" s="156"/>
      <c r="H38" s="156"/>
      <c r="I38" s="156"/>
      <c r="J38" s="156"/>
      <c r="K38" s="156"/>
      <c r="L38" s="156"/>
      <c r="M38" s="156"/>
      <c r="N38" s="156"/>
      <c r="O38" s="156"/>
      <c r="P38" s="156"/>
    </row>
    <row r="39" spans="2:16" ht="21" customHeight="1" x14ac:dyDescent="0.25">
      <c r="B39" s="156"/>
      <c r="C39" s="156"/>
      <c r="D39" s="156"/>
      <c r="E39" s="156"/>
      <c r="F39" s="156"/>
      <c r="G39" s="156"/>
      <c r="H39" s="156"/>
      <c r="I39" s="156"/>
      <c r="J39" s="156"/>
      <c r="K39" s="156"/>
      <c r="L39" s="156"/>
      <c r="M39" s="156"/>
      <c r="N39" s="156"/>
      <c r="O39" s="156"/>
      <c r="P39" s="156"/>
    </row>
    <row r="40" spans="2:16" ht="21" customHeight="1" x14ac:dyDescent="0.25">
      <c r="B40" s="156"/>
      <c r="C40" s="156"/>
      <c r="D40" s="156"/>
      <c r="E40" s="156"/>
      <c r="F40" s="156"/>
      <c r="G40" s="156"/>
      <c r="H40" s="156"/>
      <c r="I40" s="156"/>
      <c r="J40" s="156"/>
      <c r="K40" s="156"/>
      <c r="L40" s="156"/>
      <c r="M40" s="156"/>
      <c r="N40" s="156"/>
      <c r="O40" s="156"/>
      <c r="P40" s="156"/>
    </row>
    <row r="41" spans="2:16" ht="21" customHeight="1" x14ac:dyDescent="0.25">
      <c r="B41" s="156"/>
      <c r="C41" s="156"/>
      <c r="D41" s="156"/>
      <c r="E41" s="156"/>
      <c r="F41" s="156"/>
      <c r="G41" s="156"/>
      <c r="H41" s="156"/>
      <c r="I41" s="156"/>
      <c r="J41" s="156"/>
      <c r="K41" s="156"/>
      <c r="L41" s="156"/>
      <c r="M41" s="156"/>
      <c r="N41" s="156"/>
      <c r="O41" s="156"/>
      <c r="P41" s="156"/>
    </row>
    <row r="42" spans="2:16" ht="16.5" customHeight="1" x14ac:dyDescent="0.25">
      <c r="B42" s="156"/>
      <c r="C42" s="156"/>
      <c r="D42" s="156"/>
      <c r="E42" s="156"/>
      <c r="F42" s="156"/>
      <c r="G42" s="156"/>
      <c r="H42" s="156"/>
      <c r="I42" s="156"/>
      <c r="J42" s="156"/>
      <c r="K42" s="156"/>
      <c r="L42" s="156"/>
      <c r="M42" s="156"/>
      <c r="N42" s="156"/>
      <c r="O42" s="156"/>
      <c r="P42" s="156"/>
    </row>
    <row r="43" spans="2:16" ht="21" customHeight="1" x14ac:dyDescent="0.25"/>
    <row r="44" spans="2:16" ht="21" customHeight="1" x14ac:dyDescent="0.25"/>
    <row r="45" spans="2:16" ht="21" customHeight="1" x14ac:dyDescent="0.25"/>
    <row r="46" spans="2:16" ht="21" customHeight="1" x14ac:dyDescent="0.25"/>
    <row r="47" spans="2:16" ht="21" customHeight="1" x14ac:dyDescent="0.25"/>
    <row r="48" spans="2:16" ht="21" customHeight="1" x14ac:dyDescent="0.25"/>
    <row r="49" ht="21" customHeight="1" x14ac:dyDescent="0.25"/>
    <row r="50" ht="21" customHeight="1" x14ac:dyDescent="0.25"/>
    <row r="51" ht="21" customHeight="1" x14ac:dyDescent="0.25"/>
    <row r="52" ht="21" customHeight="1" x14ac:dyDescent="0.25"/>
    <row r="53" ht="21" customHeight="1" x14ac:dyDescent="0.25"/>
    <row r="54" ht="21" customHeight="1" x14ac:dyDescent="0.25"/>
    <row r="55" ht="21" customHeight="1" x14ac:dyDescent="0.25"/>
    <row r="56" ht="21" customHeight="1" x14ac:dyDescent="0.25"/>
    <row r="57" ht="21" customHeight="1" x14ac:dyDescent="0.25"/>
    <row r="58" ht="21" customHeight="1" x14ac:dyDescent="0.25"/>
    <row r="59" ht="21" customHeight="1" x14ac:dyDescent="0.25"/>
    <row r="60" ht="21" customHeight="1" x14ac:dyDescent="0.25"/>
    <row r="61" ht="21" customHeight="1" x14ac:dyDescent="0.25"/>
    <row r="62" ht="21" customHeight="1" x14ac:dyDescent="0.25"/>
    <row r="63" ht="21" customHeight="1" x14ac:dyDescent="0.25"/>
    <row r="64" ht="21" customHeight="1" x14ac:dyDescent="0.25"/>
    <row r="65" ht="21" customHeight="1" x14ac:dyDescent="0.25"/>
    <row r="66" ht="21" customHeight="1" x14ac:dyDescent="0.25"/>
    <row r="67" ht="21" customHeight="1" x14ac:dyDescent="0.25"/>
    <row r="68" ht="21" customHeight="1" x14ac:dyDescent="0.25"/>
    <row r="69" ht="21" customHeight="1" x14ac:dyDescent="0.25"/>
    <row r="70" ht="21" customHeight="1" x14ac:dyDescent="0.25"/>
    <row r="71" ht="21" customHeight="1" x14ac:dyDescent="0.25"/>
    <row r="72" ht="21" customHeight="1" x14ac:dyDescent="0.25"/>
    <row r="73" ht="21" customHeight="1" x14ac:dyDescent="0.25"/>
    <row r="74" ht="21" customHeight="1" x14ac:dyDescent="0.25"/>
    <row r="75" ht="21" customHeight="1" x14ac:dyDescent="0.25"/>
    <row r="76" ht="21" customHeight="1" x14ac:dyDescent="0.25"/>
    <row r="77" ht="21" customHeight="1" x14ac:dyDescent="0.25"/>
    <row r="78" ht="21" customHeight="1" x14ac:dyDescent="0.25"/>
    <row r="79" ht="21" customHeight="1" x14ac:dyDescent="0.25"/>
    <row r="80" ht="21" customHeight="1" x14ac:dyDescent="0.25"/>
    <row r="81" ht="21" customHeight="1" x14ac:dyDescent="0.25"/>
    <row r="82" ht="21" customHeight="1" x14ac:dyDescent="0.25"/>
    <row r="83" ht="21" customHeight="1" x14ac:dyDescent="0.25"/>
    <row r="84" ht="21" customHeight="1" x14ac:dyDescent="0.25"/>
    <row r="85" ht="21" customHeight="1" x14ac:dyDescent="0.25"/>
    <row r="86" ht="21" customHeight="1" x14ac:dyDescent="0.25"/>
    <row r="87" ht="21" customHeight="1" x14ac:dyDescent="0.25"/>
    <row r="88" ht="21" customHeight="1" x14ac:dyDescent="0.25"/>
    <row r="89" ht="21" customHeight="1" x14ac:dyDescent="0.25"/>
    <row r="90" ht="21" customHeight="1" x14ac:dyDescent="0.25"/>
    <row r="91" ht="21" customHeight="1" x14ac:dyDescent="0.25"/>
    <row r="92" ht="21" customHeight="1" x14ac:dyDescent="0.25"/>
    <row r="93" ht="21" customHeight="1" x14ac:dyDescent="0.25"/>
    <row r="94" ht="21" customHeight="1" x14ac:dyDescent="0.25"/>
    <row r="95" ht="21" customHeight="1" x14ac:dyDescent="0.25"/>
    <row r="96" ht="21" customHeight="1" x14ac:dyDescent="0.25"/>
    <row r="97" ht="21" customHeight="1" x14ac:dyDescent="0.25"/>
    <row r="98" ht="21" customHeight="1" x14ac:dyDescent="0.25"/>
    <row r="99" ht="21" customHeight="1" x14ac:dyDescent="0.25"/>
    <row r="100" ht="21" customHeight="1" x14ac:dyDescent="0.25"/>
    <row r="101" ht="21" customHeight="1" x14ac:dyDescent="0.25"/>
    <row r="102" ht="21" customHeight="1" x14ac:dyDescent="0.25"/>
    <row r="103" ht="21" customHeight="1" x14ac:dyDescent="0.25"/>
    <row r="104" ht="21" customHeight="1" x14ac:dyDescent="0.25"/>
    <row r="105" ht="21" customHeight="1" x14ac:dyDescent="0.25"/>
    <row r="106" ht="21" customHeight="1" x14ac:dyDescent="0.25"/>
    <row r="107" ht="21" customHeight="1" x14ac:dyDescent="0.25"/>
    <row r="108" ht="21" customHeight="1" x14ac:dyDescent="0.25"/>
    <row r="109" ht="21" customHeight="1" x14ac:dyDescent="0.25"/>
    <row r="110" ht="21" customHeight="1" x14ac:dyDescent="0.25"/>
    <row r="111" ht="21" customHeight="1" x14ac:dyDescent="0.25"/>
    <row r="112" ht="21" customHeight="1" x14ac:dyDescent="0.25"/>
    <row r="113" ht="21" customHeight="1" x14ac:dyDescent="0.25"/>
    <row r="114" ht="21" customHeight="1" x14ac:dyDescent="0.25"/>
    <row r="115" ht="21" customHeight="1" x14ac:dyDescent="0.25"/>
    <row r="116" ht="21" customHeight="1" x14ac:dyDescent="0.25"/>
    <row r="117" ht="21" customHeight="1" x14ac:dyDescent="0.25"/>
    <row r="118" ht="21" customHeight="1" x14ac:dyDescent="0.25"/>
    <row r="119" ht="21" customHeight="1" x14ac:dyDescent="0.25"/>
    <row r="120" ht="21" customHeight="1" x14ac:dyDescent="0.25"/>
    <row r="121" ht="21" customHeight="1" x14ac:dyDescent="0.25"/>
    <row r="122" ht="21" customHeight="1" x14ac:dyDescent="0.25"/>
    <row r="123" ht="21" customHeight="1" x14ac:dyDescent="0.25"/>
    <row r="124" ht="21" customHeight="1" x14ac:dyDescent="0.25"/>
    <row r="125" ht="21" customHeight="1" x14ac:dyDescent="0.25"/>
    <row r="126" ht="21" customHeight="1" x14ac:dyDescent="0.25"/>
    <row r="127" ht="21" customHeight="1" x14ac:dyDescent="0.25"/>
    <row r="128" ht="21" customHeight="1" x14ac:dyDescent="0.25"/>
    <row r="129" ht="21" customHeight="1" x14ac:dyDescent="0.25"/>
    <row r="130" ht="21" customHeight="1" x14ac:dyDescent="0.25"/>
    <row r="131" ht="21" customHeight="1" x14ac:dyDescent="0.25"/>
    <row r="132" ht="21" customHeight="1" x14ac:dyDescent="0.25"/>
    <row r="133" ht="21" customHeight="1" x14ac:dyDescent="0.25"/>
    <row r="134" ht="21" customHeight="1" x14ac:dyDescent="0.25"/>
    <row r="135" ht="21" customHeight="1" x14ac:dyDescent="0.25"/>
    <row r="136" ht="21" customHeight="1" x14ac:dyDescent="0.25"/>
    <row r="137" ht="21" customHeight="1" x14ac:dyDescent="0.25"/>
    <row r="138" ht="21" customHeight="1" x14ac:dyDescent="0.25"/>
    <row r="139" ht="21" customHeight="1" x14ac:dyDescent="0.25"/>
    <row r="140" ht="21" customHeight="1" x14ac:dyDescent="0.25"/>
    <row r="141" ht="21" customHeight="1" x14ac:dyDescent="0.25"/>
    <row r="142" ht="21" customHeight="1" x14ac:dyDescent="0.25"/>
    <row r="143" ht="21" customHeight="1" x14ac:dyDescent="0.25"/>
    <row r="144" ht="21" customHeight="1" x14ac:dyDescent="0.25"/>
    <row r="145" ht="21" customHeight="1" x14ac:dyDescent="0.25"/>
    <row r="146" ht="21" customHeight="1" x14ac:dyDescent="0.25"/>
    <row r="147" ht="21" customHeight="1" x14ac:dyDescent="0.25"/>
    <row r="148" ht="21" customHeight="1" x14ac:dyDescent="0.25"/>
    <row r="149" ht="21" customHeight="1" x14ac:dyDescent="0.25"/>
    <row r="150" ht="21" customHeight="1" x14ac:dyDescent="0.25"/>
    <row r="151" ht="21" customHeight="1" x14ac:dyDescent="0.25"/>
    <row r="152" ht="21" customHeight="1" x14ac:dyDescent="0.25"/>
    <row r="153" ht="21" customHeight="1" x14ac:dyDescent="0.25"/>
    <row r="154" ht="21" customHeight="1" x14ac:dyDescent="0.25"/>
    <row r="155" ht="21" customHeight="1" x14ac:dyDescent="0.25"/>
    <row r="156" ht="21" customHeight="1" x14ac:dyDescent="0.25"/>
    <row r="157" ht="21" customHeight="1" x14ac:dyDescent="0.25"/>
    <row r="158" ht="21" customHeight="1" x14ac:dyDescent="0.25"/>
    <row r="159" ht="21" customHeight="1" x14ac:dyDescent="0.25"/>
    <row r="160" ht="21" customHeight="1" x14ac:dyDescent="0.25"/>
    <row r="161" ht="21" customHeight="1" x14ac:dyDescent="0.25"/>
    <row r="162" ht="21" customHeight="1" x14ac:dyDescent="0.25"/>
    <row r="163" ht="21" customHeight="1" x14ac:dyDescent="0.25"/>
    <row r="164" ht="21" customHeight="1" x14ac:dyDescent="0.25"/>
    <row r="165" ht="21" customHeight="1" x14ac:dyDescent="0.25"/>
    <row r="166" ht="21" customHeight="1" x14ac:dyDescent="0.25"/>
    <row r="167" ht="21" customHeight="1" x14ac:dyDescent="0.25"/>
    <row r="168" ht="21" customHeight="1" x14ac:dyDescent="0.25"/>
    <row r="169" ht="21" customHeight="1" x14ac:dyDescent="0.25"/>
    <row r="170" ht="21" customHeight="1" x14ac:dyDescent="0.25"/>
    <row r="171" ht="21" customHeight="1" x14ac:dyDescent="0.25"/>
    <row r="172" ht="21" customHeight="1" x14ac:dyDescent="0.25"/>
    <row r="173" ht="21" customHeight="1" x14ac:dyDescent="0.25"/>
    <row r="174" ht="21" customHeight="1" x14ac:dyDescent="0.25"/>
    <row r="175" ht="21" customHeight="1" x14ac:dyDescent="0.25"/>
    <row r="176" ht="21" customHeight="1" x14ac:dyDescent="0.25"/>
    <row r="177" ht="21" customHeight="1" x14ac:dyDescent="0.25"/>
    <row r="178" ht="21" customHeight="1" x14ac:dyDescent="0.25"/>
    <row r="179" ht="21" customHeight="1" x14ac:dyDescent="0.25"/>
    <row r="180" ht="21" customHeight="1" x14ac:dyDescent="0.25"/>
    <row r="181" ht="21" customHeight="1" x14ac:dyDescent="0.25"/>
    <row r="182" ht="21" customHeight="1" x14ac:dyDescent="0.25"/>
    <row r="183" ht="21" customHeight="1" x14ac:dyDescent="0.25"/>
    <row r="184" ht="21" customHeight="1" x14ac:dyDescent="0.25"/>
    <row r="185" ht="21" customHeight="1" x14ac:dyDescent="0.25"/>
    <row r="186" ht="21" customHeight="1" x14ac:dyDescent="0.25"/>
    <row r="187" ht="21" customHeight="1" x14ac:dyDescent="0.25"/>
    <row r="188" ht="21" customHeight="1" x14ac:dyDescent="0.25"/>
    <row r="189" ht="21" customHeight="1" x14ac:dyDescent="0.25"/>
    <row r="190" ht="21" customHeight="1" x14ac:dyDescent="0.25"/>
    <row r="191" ht="21" customHeight="1" x14ac:dyDescent="0.25"/>
    <row r="192" ht="21" customHeight="1" x14ac:dyDescent="0.25"/>
    <row r="193" ht="21" customHeight="1" x14ac:dyDescent="0.25"/>
    <row r="194" ht="21" customHeight="1" x14ac:dyDescent="0.25"/>
    <row r="195" ht="21" customHeight="1" x14ac:dyDescent="0.25"/>
    <row r="196" ht="21" customHeight="1" x14ac:dyDescent="0.25"/>
    <row r="197" ht="21" customHeight="1" x14ac:dyDescent="0.25"/>
    <row r="198" ht="21" customHeight="1" x14ac:dyDescent="0.25"/>
    <row r="199" ht="21" customHeight="1" x14ac:dyDescent="0.25"/>
    <row r="200" ht="21" customHeight="1" x14ac:dyDescent="0.25"/>
    <row r="201" ht="21" customHeight="1" x14ac:dyDescent="0.25"/>
    <row r="202" ht="21" customHeight="1" x14ac:dyDescent="0.25"/>
    <row r="203" ht="21" customHeight="1" x14ac:dyDescent="0.25"/>
    <row r="204" ht="21" customHeight="1" x14ac:dyDescent="0.25"/>
    <row r="205" ht="21" customHeight="1" x14ac:dyDescent="0.25"/>
    <row r="206" ht="21" customHeight="1" x14ac:dyDescent="0.25"/>
    <row r="207" ht="21" customHeight="1" x14ac:dyDescent="0.25"/>
    <row r="208" ht="21" customHeight="1" x14ac:dyDescent="0.25"/>
    <row r="209" ht="21" customHeight="1" x14ac:dyDescent="0.25"/>
    <row r="210" ht="21" customHeight="1" x14ac:dyDescent="0.25"/>
    <row r="211" ht="21" customHeight="1" x14ac:dyDescent="0.25"/>
    <row r="212" ht="21" customHeight="1" x14ac:dyDescent="0.25"/>
    <row r="213" ht="21" customHeight="1" x14ac:dyDescent="0.25"/>
    <row r="214" ht="21" customHeight="1" x14ac:dyDescent="0.25"/>
    <row r="215" ht="21" customHeight="1" x14ac:dyDescent="0.25"/>
    <row r="216" ht="21" customHeight="1" x14ac:dyDescent="0.25"/>
    <row r="217" ht="21" customHeight="1" x14ac:dyDescent="0.25"/>
    <row r="218" ht="21" customHeight="1" x14ac:dyDescent="0.25"/>
    <row r="219" ht="21" customHeight="1" x14ac:dyDescent="0.25"/>
    <row r="220" ht="21" customHeight="1" x14ac:dyDescent="0.25"/>
    <row r="221" ht="21" customHeight="1" x14ac:dyDescent="0.25"/>
    <row r="222" ht="21" customHeight="1" x14ac:dyDescent="0.25"/>
    <row r="223" ht="21" customHeight="1" x14ac:dyDescent="0.25"/>
    <row r="224" ht="21" customHeight="1" x14ac:dyDescent="0.25"/>
    <row r="225" ht="21" customHeight="1" x14ac:dyDescent="0.25"/>
    <row r="226" ht="21" customHeight="1" x14ac:dyDescent="0.25"/>
    <row r="227" ht="21" customHeight="1" x14ac:dyDescent="0.25"/>
    <row r="228" ht="21" customHeight="1" x14ac:dyDescent="0.25"/>
    <row r="229" ht="21" customHeight="1" x14ac:dyDescent="0.25"/>
    <row r="230" ht="21" customHeight="1" x14ac:dyDescent="0.25"/>
    <row r="231" ht="21" customHeight="1" x14ac:dyDescent="0.25"/>
    <row r="232" ht="21" customHeight="1" x14ac:dyDescent="0.25"/>
    <row r="233" ht="21" customHeight="1" x14ac:dyDescent="0.25"/>
    <row r="234" ht="21" customHeight="1" x14ac:dyDescent="0.25"/>
    <row r="235" ht="21" customHeight="1" x14ac:dyDescent="0.25"/>
    <row r="236" ht="21" customHeight="1" x14ac:dyDescent="0.25"/>
    <row r="237" ht="21" customHeight="1" x14ac:dyDescent="0.25"/>
    <row r="238" ht="21" customHeight="1" x14ac:dyDescent="0.25"/>
    <row r="239" ht="21" customHeight="1" x14ac:dyDescent="0.25"/>
    <row r="240" ht="21" customHeight="1" x14ac:dyDescent="0.25"/>
    <row r="241" ht="21" customHeight="1" x14ac:dyDescent="0.25"/>
    <row r="242" ht="21" customHeight="1" x14ac:dyDescent="0.25"/>
    <row r="243" ht="21" customHeight="1" x14ac:dyDescent="0.25"/>
    <row r="244" ht="21" customHeight="1" x14ac:dyDescent="0.25"/>
    <row r="245" ht="21" customHeight="1" x14ac:dyDescent="0.25"/>
    <row r="246" ht="21" customHeight="1" x14ac:dyDescent="0.25"/>
    <row r="247" ht="21" customHeight="1" x14ac:dyDescent="0.25"/>
    <row r="248" ht="21" customHeight="1" x14ac:dyDescent="0.25"/>
    <row r="249" ht="21" customHeight="1" x14ac:dyDescent="0.25"/>
    <row r="250" ht="21" customHeight="1" x14ac:dyDescent="0.25"/>
    <row r="251" ht="21" customHeight="1" x14ac:dyDescent="0.25"/>
    <row r="252" ht="21" customHeight="1" x14ac:dyDescent="0.25"/>
    <row r="253" ht="21" customHeight="1" x14ac:dyDescent="0.25"/>
    <row r="254" ht="21" customHeight="1" x14ac:dyDescent="0.25"/>
    <row r="255" ht="21" customHeight="1" x14ac:dyDescent="0.25"/>
    <row r="256" ht="21" customHeight="1" x14ac:dyDescent="0.25"/>
    <row r="257" ht="21" customHeight="1" x14ac:dyDescent="0.25"/>
    <row r="258" ht="21" customHeight="1" x14ac:dyDescent="0.25"/>
    <row r="259" ht="21" customHeight="1" x14ac:dyDescent="0.25"/>
    <row r="260" ht="21" customHeight="1" x14ac:dyDescent="0.25"/>
    <row r="261" ht="21" customHeight="1" x14ac:dyDescent="0.25"/>
    <row r="262" ht="21" customHeight="1" x14ac:dyDescent="0.25"/>
    <row r="263" ht="21" customHeight="1" x14ac:dyDescent="0.25"/>
    <row r="264" ht="21" customHeight="1" x14ac:dyDescent="0.25"/>
    <row r="265" ht="21" customHeight="1" x14ac:dyDescent="0.25"/>
    <row r="266" ht="21" customHeight="1" x14ac:dyDescent="0.25"/>
    <row r="267" ht="21" customHeight="1" x14ac:dyDescent="0.25"/>
    <row r="268" ht="21" customHeight="1" x14ac:dyDescent="0.25"/>
    <row r="269" ht="21" customHeight="1" x14ac:dyDescent="0.25"/>
    <row r="270" ht="21" customHeight="1" x14ac:dyDescent="0.25"/>
    <row r="271" ht="21" customHeight="1" x14ac:dyDescent="0.25"/>
    <row r="272" ht="21" customHeight="1" x14ac:dyDescent="0.25"/>
    <row r="273" ht="21" customHeight="1" x14ac:dyDescent="0.25"/>
    <row r="274" ht="21" customHeight="1" x14ac:dyDescent="0.25"/>
    <row r="275" ht="21" customHeight="1" x14ac:dyDescent="0.25"/>
    <row r="276" ht="21" customHeight="1" x14ac:dyDescent="0.25"/>
    <row r="277" ht="21" customHeight="1" x14ac:dyDescent="0.25"/>
    <row r="278" ht="21" customHeight="1" x14ac:dyDescent="0.25"/>
    <row r="279" ht="21" customHeight="1" x14ac:dyDescent="0.25"/>
    <row r="280" ht="21" customHeight="1" x14ac:dyDescent="0.25"/>
    <row r="281" ht="21" customHeight="1" x14ac:dyDescent="0.25"/>
    <row r="282" ht="21" customHeight="1" x14ac:dyDescent="0.25"/>
    <row r="283" ht="21" customHeight="1" x14ac:dyDescent="0.25"/>
    <row r="284" ht="21" customHeight="1" x14ac:dyDescent="0.25"/>
    <row r="285" ht="21" customHeight="1" x14ac:dyDescent="0.25"/>
    <row r="286" ht="21" customHeight="1" x14ac:dyDescent="0.25"/>
    <row r="287" ht="21" customHeight="1" x14ac:dyDescent="0.25"/>
    <row r="288" ht="21" customHeight="1" x14ac:dyDescent="0.25"/>
    <row r="289" ht="21" customHeight="1" x14ac:dyDescent="0.25"/>
    <row r="290" ht="21" customHeight="1" x14ac:dyDescent="0.25"/>
    <row r="291" ht="21" customHeight="1" x14ac:dyDescent="0.25"/>
    <row r="292" ht="21" customHeight="1" x14ac:dyDescent="0.25"/>
    <row r="293" ht="21" customHeight="1" x14ac:dyDescent="0.25"/>
    <row r="294" ht="21" customHeight="1" x14ac:dyDescent="0.25"/>
    <row r="295" ht="21" customHeight="1" x14ac:dyDescent="0.25"/>
    <row r="296" ht="21" customHeight="1" x14ac:dyDescent="0.25"/>
    <row r="297" ht="21" customHeight="1" x14ac:dyDescent="0.25"/>
    <row r="298" ht="21" customHeight="1" x14ac:dyDescent="0.25"/>
    <row r="299" ht="21" customHeight="1" x14ac:dyDescent="0.25"/>
    <row r="300" ht="21" customHeight="1" x14ac:dyDescent="0.25"/>
    <row r="301" ht="21" customHeight="1" x14ac:dyDescent="0.25"/>
    <row r="302" ht="21" customHeight="1" x14ac:dyDescent="0.25"/>
    <row r="303" ht="21" customHeight="1" x14ac:dyDescent="0.25"/>
    <row r="304" ht="21" customHeight="1" x14ac:dyDescent="0.25"/>
    <row r="305" ht="21" customHeight="1" x14ac:dyDescent="0.25"/>
    <row r="306" ht="21" customHeight="1" x14ac:dyDescent="0.25"/>
    <row r="307" ht="21" customHeight="1" x14ac:dyDescent="0.25"/>
    <row r="308" ht="21" customHeight="1" x14ac:dyDescent="0.25"/>
    <row r="309" ht="21" customHeight="1" x14ac:dyDescent="0.25"/>
    <row r="310" ht="21" customHeight="1" x14ac:dyDescent="0.25"/>
    <row r="311" ht="21" customHeight="1" x14ac:dyDescent="0.25"/>
    <row r="312" ht="21" customHeight="1" x14ac:dyDescent="0.25"/>
    <row r="313" ht="21" customHeight="1" x14ac:dyDescent="0.25"/>
    <row r="314" ht="21" customHeight="1" x14ac:dyDescent="0.25"/>
    <row r="315" ht="21" customHeight="1" x14ac:dyDescent="0.25"/>
    <row r="316" ht="21" customHeight="1" x14ac:dyDescent="0.25"/>
    <row r="317" ht="21" customHeight="1" x14ac:dyDescent="0.25"/>
    <row r="318" ht="21" customHeight="1" x14ac:dyDescent="0.25"/>
    <row r="319" ht="21" customHeight="1" x14ac:dyDescent="0.25"/>
    <row r="320" ht="21" customHeight="1" x14ac:dyDescent="0.25"/>
    <row r="321" ht="21" customHeight="1" x14ac:dyDescent="0.25"/>
    <row r="322" ht="21" customHeight="1" x14ac:dyDescent="0.25"/>
    <row r="323" ht="21" customHeight="1" x14ac:dyDescent="0.25"/>
    <row r="324" ht="21" customHeight="1" x14ac:dyDescent="0.25"/>
    <row r="325" ht="21" customHeight="1" x14ac:dyDescent="0.25"/>
    <row r="326" ht="21" customHeight="1" x14ac:dyDescent="0.25"/>
    <row r="327" ht="21" customHeight="1" x14ac:dyDescent="0.25"/>
    <row r="328" ht="21" customHeight="1" x14ac:dyDescent="0.25"/>
    <row r="329" ht="21" customHeight="1" x14ac:dyDescent="0.25"/>
    <row r="330" ht="21" customHeight="1" x14ac:dyDescent="0.25"/>
    <row r="331" ht="21" customHeight="1" x14ac:dyDescent="0.25"/>
    <row r="332" ht="21" customHeight="1" x14ac:dyDescent="0.25"/>
    <row r="333" ht="21" customHeight="1" x14ac:dyDescent="0.25"/>
    <row r="334" ht="21" customHeight="1" x14ac:dyDescent="0.25"/>
    <row r="335" ht="21" customHeight="1" x14ac:dyDescent="0.25"/>
    <row r="336" ht="21" customHeight="1" x14ac:dyDescent="0.25"/>
    <row r="337" ht="21" customHeight="1" x14ac:dyDescent="0.25"/>
    <row r="338" ht="21" customHeight="1" x14ac:dyDescent="0.25"/>
    <row r="339" ht="21" customHeight="1" x14ac:dyDescent="0.25"/>
    <row r="340" ht="21" customHeight="1" x14ac:dyDescent="0.25"/>
    <row r="341" ht="21" customHeight="1" x14ac:dyDescent="0.25"/>
    <row r="342" ht="21" customHeight="1" x14ac:dyDescent="0.25"/>
    <row r="343" ht="21" customHeight="1" x14ac:dyDescent="0.25"/>
    <row r="344" ht="21" customHeight="1" x14ac:dyDescent="0.25"/>
    <row r="345" ht="21" customHeight="1" x14ac:dyDescent="0.25"/>
    <row r="346" ht="21" customHeight="1" x14ac:dyDescent="0.25"/>
    <row r="347" ht="21" customHeight="1" x14ac:dyDescent="0.25"/>
    <row r="348" ht="21" customHeight="1" x14ac:dyDescent="0.25"/>
    <row r="349" ht="21" customHeight="1" x14ac:dyDescent="0.25"/>
    <row r="350" ht="21" customHeight="1" x14ac:dyDescent="0.25"/>
  </sheetData>
  <mergeCells count="44">
    <mergeCell ref="B32:P36"/>
    <mergeCell ref="B21:F21"/>
    <mergeCell ref="G21:N21"/>
    <mergeCell ref="B22:F22"/>
    <mergeCell ref="G22:N22"/>
    <mergeCell ref="B23:F23"/>
    <mergeCell ref="G23:N23"/>
    <mergeCell ref="B25:N26"/>
    <mergeCell ref="O25:O26"/>
    <mergeCell ref="B27:N27"/>
    <mergeCell ref="B29:P29"/>
    <mergeCell ref="B30:P30"/>
    <mergeCell ref="B18:F18"/>
    <mergeCell ref="G18:N18"/>
    <mergeCell ref="B19:F19"/>
    <mergeCell ref="G19:N19"/>
    <mergeCell ref="B20:F20"/>
    <mergeCell ref="G20:N20"/>
    <mergeCell ref="B15:F15"/>
    <mergeCell ref="G15:N15"/>
    <mergeCell ref="B16:F16"/>
    <mergeCell ref="G16:N16"/>
    <mergeCell ref="B17:F17"/>
    <mergeCell ref="G17:N17"/>
    <mergeCell ref="B12:F12"/>
    <mergeCell ref="G12:N12"/>
    <mergeCell ref="B13:F13"/>
    <mergeCell ref="G13:N13"/>
    <mergeCell ref="B14:F14"/>
    <mergeCell ref="G14:N14"/>
    <mergeCell ref="B7:N7"/>
    <mergeCell ref="O7:P7"/>
    <mergeCell ref="B8:N8"/>
    <mergeCell ref="O8:P8"/>
    <mergeCell ref="B9:F11"/>
    <mergeCell ref="G9:N11"/>
    <mergeCell ref="O9:O11"/>
    <mergeCell ref="P9:P11"/>
    <mergeCell ref="B2:P2"/>
    <mergeCell ref="B3:P3"/>
    <mergeCell ref="B4:P4"/>
    <mergeCell ref="B5:P5"/>
    <mergeCell ref="B6:N6"/>
    <mergeCell ref="O6:P6"/>
  </mergeCells>
  <phoneticPr fontId="2"/>
  <printOptions horizontalCentered="1"/>
  <pageMargins left="0.70866141732283472" right="0.70866141732283472" top="0.74803149606299213" bottom="0.74803149606299213" header="0.31496062992125984" footer="0.31496062992125984"/>
  <pageSetup paperSize="9" scale="97"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B1:AH351"/>
  <sheetViews>
    <sheetView view="pageBreakPreview" topLeftCell="B1" zoomScaleNormal="100" zoomScaleSheetLayoutView="100" workbookViewId="0">
      <selection activeCell="U10" sqref="U10:AA11"/>
    </sheetView>
  </sheetViews>
  <sheetFormatPr defaultColWidth="9" defaultRowHeight="12.75" x14ac:dyDescent="0.25"/>
  <cols>
    <col min="1" max="1" width="2.46484375" style="47" customWidth="1"/>
    <col min="2" max="63" width="2.59765625" style="47" customWidth="1"/>
    <col min="64" max="16384" width="9" style="47"/>
  </cols>
  <sheetData>
    <row r="1" spans="2:34" s="45" customFormat="1" ht="21" customHeight="1" x14ac:dyDescent="0.25">
      <c r="B1" s="6"/>
      <c r="C1" s="46"/>
      <c r="D1" s="46"/>
      <c r="E1" s="46"/>
      <c r="F1" s="46"/>
      <c r="G1" s="46"/>
      <c r="H1" s="46"/>
      <c r="I1" s="46"/>
      <c r="J1" s="46"/>
      <c r="K1" s="46"/>
      <c r="L1" s="46"/>
      <c r="M1" s="46"/>
      <c r="N1" s="46"/>
      <c r="O1" s="46"/>
      <c r="P1" s="46"/>
      <c r="Q1" s="46"/>
      <c r="R1" s="46"/>
      <c r="S1" s="46"/>
      <c r="T1" s="46"/>
      <c r="U1" s="46"/>
      <c r="V1" s="46"/>
      <c r="W1" s="46"/>
      <c r="X1" s="46"/>
      <c r="Y1" s="46"/>
      <c r="Z1" s="46"/>
      <c r="AA1" s="930" t="s">
        <v>94</v>
      </c>
      <c r="AB1" s="930"/>
      <c r="AC1" s="930"/>
      <c r="AD1" s="930"/>
      <c r="AE1" s="930"/>
      <c r="AF1" s="930"/>
      <c r="AG1" s="930"/>
      <c r="AH1" s="930"/>
    </row>
    <row r="2" spans="2:34" s="45" customFormat="1" ht="15.75" customHeight="1" x14ac:dyDescent="0.25">
      <c r="B2" s="6"/>
      <c r="C2" s="46"/>
      <c r="D2" s="46"/>
      <c r="E2" s="46"/>
      <c r="F2" s="46"/>
      <c r="G2" s="46"/>
      <c r="H2" s="46"/>
      <c r="I2" s="46"/>
      <c r="J2" s="46"/>
      <c r="K2" s="46"/>
      <c r="L2" s="46"/>
      <c r="M2" s="46"/>
      <c r="N2" s="46"/>
      <c r="O2" s="46"/>
      <c r="P2" s="46"/>
      <c r="Q2" s="46"/>
      <c r="R2" s="46"/>
      <c r="S2" s="46"/>
      <c r="T2" s="46"/>
      <c r="U2" s="46"/>
      <c r="V2" s="46"/>
      <c r="W2" s="46"/>
      <c r="X2" s="46"/>
      <c r="Y2" s="46"/>
      <c r="Z2" s="46"/>
      <c r="AA2" s="67"/>
      <c r="AB2" s="67"/>
      <c r="AC2" s="67"/>
      <c r="AD2" s="67"/>
      <c r="AE2" s="67"/>
      <c r="AF2" s="67"/>
      <c r="AG2" s="67"/>
      <c r="AH2" s="67"/>
    </row>
    <row r="3" spans="2:34" s="45" customFormat="1" ht="21" customHeight="1" x14ac:dyDescent="0.25">
      <c r="B3" s="931" t="s">
        <v>253</v>
      </c>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1"/>
      <c r="AC3" s="931"/>
      <c r="AD3" s="931"/>
      <c r="AE3" s="931"/>
      <c r="AF3" s="931"/>
      <c r="AG3" s="931"/>
      <c r="AH3" s="931"/>
    </row>
    <row r="4" spans="2:34" ht="15" customHeight="1" thickBot="1" x14ac:dyDescent="0.3">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row>
    <row r="5" spans="2:34" ht="21" customHeight="1" x14ac:dyDescent="0.25">
      <c r="B5" s="932" t="s">
        <v>62</v>
      </c>
      <c r="C5" s="933"/>
      <c r="D5" s="933"/>
      <c r="E5" s="933"/>
      <c r="F5" s="933"/>
      <c r="G5" s="933"/>
      <c r="H5" s="933"/>
      <c r="I5" s="933"/>
      <c r="J5" s="933"/>
      <c r="K5" s="933"/>
      <c r="L5" s="933"/>
      <c r="M5" s="933"/>
      <c r="N5" s="933"/>
      <c r="O5" s="934"/>
      <c r="P5" s="934"/>
      <c r="Q5" s="934"/>
      <c r="R5" s="934"/>
      <c r="S5" s="934"/>
      <c r="T5" s="934"/>
      <c r="U5" s="934"/>
      <c r="V5" s="934"/>
      <c r="W5" s="934"/>
      <c r="X5" s="934"/>
      <c r="Y5" s="934"/>
      <c r="Z5" s="934"/>
      <c r="AA5" s="934"/>
      <c r="AB5" s="934"/>
      <c r="AC5" s="934"/>
      <c r="AD5" s="934"/>
      <c r="AE5" s="934"/>
      <c r="AF5" s="934"/>
      <c r="AG5" s="934"/>
      <c r="AH5" s="935"/>
    </row>
    <row r="6" spans="2:34" ht="21" customHeight="1" x14ac:dyDescent="0.25">
      <c r="B6" s="936" t="s">
        <v>63</v>
      </c>
      <c r="C6" s="937"/>
      <c r="D6" s="937"/>
      <c r="E6" s="937"/>
      <c r="F6" s="937"/>
      <c r="G6" s="937"/>
      <c r="H6" s="937"/>
      <c r="I6" s="937"/>
      <c r="J6" s="937"/>
      <c r="K6" s="937"/>
      <c r="L6" s="937"/>
      <c r="M6" s="937"/>
      <c r="N6" s="937"/>
      <c r="O6" s="938"/>
      <c r="P6" s="938"/>
      <c r="Q6" s="938"/>
      <c r="R6" s="938"/>
      <c r="S6" s="938"/>
      <c r="T6" s="938"/>
      <c r="U6" s="938"/>
      <c r="V6" s="938"/>
      <c r="W6" s="938"/>
      <c r="X6" s="938"/>
      <c r="Y6" s="938"/>
      <c r="Z6" s="938"/>
      <c r="AA6" s="938"/>
      <c r="AB6" s="938"/>
      <c r="AC6" s="938"/>
      <c r="AD6" s="938"/>
      <c r="AE6" s="938"/>
      <c r="AF6" s="938"/>
      <c r="AG6" s="938"/>
      <c r="AH6" s="939"/>
    </row>
    <row r="7" spans="2:34" ht="18" customHeight="1" x14ac:dyDescent="0.25">
      <c r="B7" s="940" t="s">
        <v>0</v>
      </c>
      <c r="C7" s="941"/>
      <c r="D7" s="941"/>
      <c r="E7" s="941"/>
      <c r="F7" s="941"/>
      <c r="G7" s="937" t="s">
        <v>1</v>
      </c>
      <c r="H7" s="937"/>
      <c r="I7" s="937"/>
      <c r="J7" s="937"/>
      <c r="K7" s="937"/>
      <c r="L7" s="937"/>
      <c r="M7" s="937"/>
      <c r="N7" s="937"/>
      <c r="O7" s="944"/>
      <c r="P7" s="944"/>
      <c r="Q7" s="944"/>
      <c r="R7" s="944"/>
      <c r="S7" s="944"/>
      <c r="T7" s="944"/>
      <c r="U7" s="944"/>
      <c r="V7" s="944"/>
      <c r="W7" s="944"/>
      <c r="X7" s="944"/>
      <c r="Y7" s="945" t="s">
        <v>90</v>
      </c>
      <c r="Z7" s="941"/>
      <c r="AA7" s="944"/>
      <c r="AB7" s="944"/>
      <c r="AC7" s="944"/>
      <c r="AD7" s="944"/>
      <c r="AE7" s="944"/>
      <c r="AF7" s="944"/>
      <c r="AG7" s="944"/>
      <c r="AH7" s="946"/>
    </row>
    <row r="8" spans="2:34" ht="18" customHeight="1" thickBot="1" x14ac:dyDescent="0.3">
      <c r="B8" s="942"/>
      <c r="C8" s="943"/>
      <c r="D8" s="943"/>
      <c r="E8" s="943"/>
      <c r="F8" s="943"/>
      <c r="G8" s="949" t="s">
        <v>2</v>
      </c>
      <c r="H8" s="949"/>
      <c r="I8" s="949"/>
      <c r="J8" s="949"/>
      <c r="K8" s="949"/>
      <c r="L8" s="949"/>
      <c r="M8" s="949"/>
      <c r="N8" s="949"/>
      <c r="O8" s="947"/>
      <c r="P8" s="947"/>
      <c r="Q8" s="947"/>
      <c r="R8" s="947"/>
      <c r="S8" s="947"/>
      <c r="T8" s="947"/>
      <c r="U8" s="947"/>
      <c r="V8" s="947"/>
      <c r="W8" s="947"/>
      <c r="X8" s="947"/>
      <c r="Y8" s="943"/>
      <c r="Z8" s="943"/>
      <c r="AA8" s="947"/>
      <c r="AB8" s="947"/>
      <c r="AC8" s="947"/>
      <c r="AD8" s="947"/>
      <c r="AE8" s="947"/>
      <c r="AF8" s="947"/>
      <c r="AG8" s="947"/>
      <c r="AH8" s="948"/>
    </row>
    <row r="9" spans="2:34" ht="21" customHeight="1" thickTop="1" x14ac:dyDescent="0.25">
      <c r="B9" s="960" t="s">
        <v>91</v>
      </c>
      <c r="C9" s="958"/>
      <c r="D9" s="958"/>
      <c r="E9" s="958"/>
      <c r="F9" s="958"/>
      <c r="G9" s="958"/>
      <c r="H9" s="958"/>
      <c r="I9" s="958"/>
      <c r="J9" s="958"/>
      <c r="K9" s="958"/>
      <c r="L9" s="958"/>
      <c r="M9" s="958"/>
      <c r="N9" s="958"/>
      <c r="O9" s="958"/>
      <c r="P9" s="958"/>
      <c r="Q9" s="958"/>
      <c r="R9" s="958"/>
      <c r="S9" s="958"/>
      <c r="T9" s="961"/>
      <c r="U9" s="957" t="s">
        <v>131</v>
      </c>
      <c r="V9" s="958"/>
      <c r="W9" s="958"/>
      <c r="X9" s="958"/>
      <c r="Y9" s="958"/>
      <c r="Z9" s="958"/>
      <c r="AA9" s="958"/>
      <c r="AB9" s="958"/>
      <c r="AC9" s="958"/>
      <c r="AD9" s="958"/>
      <c r="AE9" s="958"/>
      <c r="AF9" s="958"/>
      <c r="AG9" s="958"/>
      <c r="AH9" s="959"/>
    </row>
    <row r="10" spans="2:34" ht="21" customHeight="1" x14ac:dyDescent="0.25">
      <c r="B10" s="952" t="s">
        <v>126</v>
      </c>
      <c r="C10" s="953"/>
      <c r="D10" s="974" t="s">
        <v>59</v>
      </c>
      <c r="E10" s="974"/>
      <c r="F10" s="974"/>
      <c r="G10" s="974"/>
      <c r="H10" s="974"/>
      <c r="I10" s="974"/>
      <c r="J10" s="974"/>
      <c r="K10" s="974" t="s">
        <v>3</v>
      </c>
      <c r="L10" s="974"/>
      <c r="M10" s="974"/>
      <c r="N10" s="974"/>
      <c r="O10" s="974"/>
      <c r="P10" s="974"/>
      <c r="Q10" s="974"/>
      <c r="R10" s="974"/>
      <c r="S10" s="974"/>
      <c r="T10" s="974"/>
      <c r="U10" s="962" t="s">
        <v>127</v>
      </c>
      <c r="V10" s="963"/>
      <c r="W10" s="963"/>
      <c r="X10" s="963"/>
      <c r="Y10" s="963"/>
      <c r="Z10" s="963"/>
      <c r="AA10" s="964"/>
      <c r="AB10" s="962" t="s">
        <v>130</v>
      </c>
      <c r="AC10" s="963"/>
      <c r="AD10" s="963"/>
      <c r="AE10" s="963"/>
      <c r="AF10" s="963"/>
      <c r="AG10" s="963"/>
      <c r="AH10" s="968"/>
    </row>
    <row r="11" spans="2:34" ht="21" customHeight="1" x14ac:dyDescent="0.25">
      <c r="B11" s="952"/>
      <c r="C11" s="953"/>
      <c r="D11" s="974"/>
      <c r="E11" s="974"/>
      <c r="F11" s="974"/>
      <c r="G11" s="974"/>
      <c r="H11" s="974"/>
      <c r="I11" s="974"/>
      <c r="J11" s="974"/>
      <c r="K11" s="974"/>
      <c r="L11" s="974"/>
      <c r="M11" s="974"/>
      <c r="N11" s="974"/>
      <c r="O11" s="974"/>
      <c r="P11" s="974"/>
      <c r="Q11" s="974"/>
      <c r="R11" s="974"/>
      <c r="S11" s="974"/>
      <c r="T11" s="974"/>
      <c r="U11" s="965"/>
      <c r="V11" s="966"/>
      <c r="W11" s="966"/>
      <c r="X11" s="966"/>
      <c r="Y11" s="966"/>
      <c r="Z11" s="966"/>
      <c r="AA11" s="967"/>
      <c r="AB11" s="965"/>
      <c r="AC11" s="966"/>
      <c r="AD11" s="966"/>
      <c r="AE11" s="966"/>
      <c r="AF11" s="966"/>
      <c r="AG11" s="966"/>
      <c r="AH11" s="969"/>
    </row>
    <row r="12" spans="2:34" ht="21" customHeight="1" x14ac:dyDescent="0.25">
      <c r="B12" s="952"/>
      <c r="C12" s="953"/>
      <c r="D12" s="974"/>
      <c r="E12" s="974"/>
      <c r="F12" s="974"/>
      <c r="G12" s="974"/>
      <c r="H12" s="974"/>
      <c r="I12" s="974"/>
      <c r="J12" s="974"/>
      <c r="K12" s="974"/>
      <c r="L12" s="974"/>
      <c r="M12" s="974"/>
      <c r="N12" s="974"/>
      <c r="O12" s="974"/>
      <c r="P12" s="974"/>
      <c r="Q12" s="974"/>
      <c r="R12" s="974"/>
      <c r="S12" s="974"/>
      <c r="T12" s="974"/>
      <c r="U12" s="970" t="s">
        <v>128</v>
      </c>
      <c r="V12" s="971"/>
      <c r="W12" s="971"/>
      <c r="X12" s="971"/>
      <c r="Y12" s="971"/>
      <c r="Z12" s="971"/>
      <c r="AA12" s="973"/>
      <c r="AB12" s="970" t="s">
        <v>129</v>
      </c>
      <c r="AC12" s="971"/>
      <c r="AD12" s="971"/>
      <c r="AE12" s="971"/>
      <c r="AF12" s="971"/>
      <c r="AG12" s="971"/>
      <c r="AH12" s="972"/>
    </row>
    <row r="13" spans="2:34" ht="21" customHeight="1" x14ac:dyDescent="0.25">
      <c r="B13" s="952">
        <v>1</v>
      </c>
      <c r="C13" s="953"/>
      <c r="D13" s="955"/>
      <c r="E13" s="955"/>
      <c r="F13" s="955"/>
      <c r="G13" s="955"/>
      <c r="H13" s="955"/>
      <c r="I13" s="955"/>
      <c r="J13" s="955"/>
      <c r="K13" s="955"/>
      <c r="L13" s="955"/>
      <c r="M13" s="955"/>
      <c r="N13" s="955"/>
      <c r="O13" s="955"/>
      <c r="P13" s="955"/>
      <c r="Q13" s="955"/>
      <c r="R13" s="955"/>
      <c r="S13" s="955"/>
      <c r="T13" s="955"/>
      <c r="U13" s="954"/>
      <c r="V13" s="954"/>
      <c r="W13" s="954"/>
      <c r="X13" s="954"/>
      <c r="Y13" s="954"/>
      <c r="Z13" s="954"/>
      <c r="AA13" s="954"/>
      <c r="AB13" s="954"/>
      <c r="AC13" s="954"/>
      <c r="AD13" s="954"/>
      <c r="AE13" s="954"/>
      <c r="AF13" s="954"/>
      <c r="AG13" s="954"/>
      <c r="AH13" s="956"/>
    </row>
    <row r="14" spans="2:34" ht="21" customHeight="1" x14ac:dyDescent="0.25">
      <c r="B14" s="952">
        <v>2</v>
      </c>
      <c r="C14" s="953"/>
      <c r="D14" s="955"/>
      <c r="E14" s="955"/>
      <c r="F14" s="955"/>
      <c r="G14" s="955"/>
      <c r="H14" s="955"/>
      <c r="I14" s="955"/>
      <c r="J14" s="955"/>
      <c r="K14" s="955"/>
      <c r="L14" s="955"/>
      <c r="M14" s="955"/>
      <c r="N14" s="955"/>
      <c r="O14" s="955"/>
      <c r="P14" s="955"/>
      <c r="Q14" s="955"/>
      <c r="R14" s="955"/>
      <c r="S14" s="955"/>
      <c r="T14" s="955"/>
      <c r="U14" s="954"/>
      <c r="V14" s="954"/>
      <c r="W14" s="954"/>
      <c r="X14" s="954"/>
      <c r="Y14" s="954"/>
      <c r="Z14" s="954"/>
      <c r="AA14" s="954"/>
      <c r="AB14" s="954"/>
      <c r="AC14" s="954"/>
      <c r="AD14" s="954"/>
      <c r="AE14" s="954"/>
      <c r="AF14" s="954"/>
      <c r="AG14" s="954"/>
      <c r="AH14" s="956"/>
    </row>
    <row r="15" spans="2:34" ht="21" customHeight="1" x14ac:dyDescent="0.25">
      <c r="B15" s="952">
        <v>3</v>
      </c>
      <c r="C15" s="953"/>
      <c r="D15" s="955"/>
      <c r="E15" s="955"/>
      <c r="F15" s="955"/>
      <c r="G15" s="955"/>
      <c r="H15" s="955"/>
      <c r="I15" s="955"/>
      <c r="J15" s="955"/>
      <c r="K15" s="955"/>
      <c r="L15" s="955"/>
      <c r="M15" s="955"/>
      <c r="N15" s="955"/>
      <c r="O15" s="955"/>
      <c r="P15" s="955"/>
      <c r="Q15" s="955"/>
      <c r="R15" s="955"/>
      <c r="S15" s="955"/>
      <c r="T15" s="955"/>
      <c r="U15" s="954"/>
      <c r="V15" s="954"/>
      <c r="W15" s="954"/>
      <c r="X15" s="954"/>
      <c r="Y15" s="954"/>
      <c r="Z15" s="954"/>
      <c r="AA15" s="954"/>
      <c r="AB15" s="954"/>
      <c r="AC15" s="954"/>
      <c r="AD15" s="954"/>
      <c r="AE15" s="954"/>
      <c r="AF15" s="954"/>
      <c r="AG15" s="954"/>
      <c r="AH15" s="956"/>
    </row>
    <row r="16" spans="2:34" ht="21" customHeight="1" x14ac:dyDescent="0.25">
      <c r="B16" s="952">
        <v>4</v>
      </c>
      <c r="C16" s="953"/>
      <c r="D16" s="955"/>
      <c r="E16" s="955"/>
      <c r="F16" s="955"/>
      <c r="G16" s="955"/>
      <c r="H16" s="955"/>
      <c r="I16" s="955"/>
      <c r="J16" s="955"/>
      <c r="K16" s="955"/>
      <c r="L16" s="955"/>
      <c r="M16" s="955"/>
      <c r="N16" s="955"/>
      <c r="O16" s="955"/>
      <c r="P16" s="955"/>
      <c r="Q16" s="955"/>
      <c r="R16" s="955"/>
      <c r="S16" s="955"/>
      <c r="T16" s="955"/>
      <c r="U16" s="954"/>
      <c r="V16" s="954"/>
      <c r="W16" s="954"/>
      <c r="X16" s="954"/>
      <c r="Y16" s="954"/>
      <c r="Z16" s="954"/>
      <c r="AA16" s="954"/>
      <c r="AB16" s="954"/>
      <c r="AC16" s="954"/>
      <c r="AD16" s="954"/>
      <c r="AE16" s="954"/>
      <c r="AF16" s="954"/>
      <c r="AG16" s="954"/>
      <c r="AH16" s="956"/>
    </row>
    <row r="17" spans="2:34" ht="21" customHeight="1" x14ac:dyDescent="0.25">
      <c r="B17" s="952">
        <v>5</v>
      </c>
      <c r="C17" s="953"/>
      <c r="D17" s="955"/>
      <c r="E17" s="955"/>
      <c r="F17" s="955"/>
      <c r="G17" s="955"/>
      <c r="H17" s="955"/>
      <c r="I17" s="955"/>
      <c r="J17" s="955"/>
      <c r="K17" s="955"/>
      <c r="L17" s="955"/>
      <c r="M17" s="955"/>
      <c r="N17" s="955"/>
      <c r="O17" s="955"/>
      <c r="P17" s="955"/>
      <c r="Q17" s="955"/>
      <c r="R17" s="955"/>
      <c r="S17" s="955"/>
      <c r="T17" s="955"/>
      <c r="U17" s="954"/>
      <c r="V17" s="954"/>
      <c r="W17" s="954"/>
      <c r="X17" s="954"/>
      <c r="Y17" s="954"/>
      <c r="Z17" s="954"/>
      <c r="AA17" s="954"/>
      <c r="AB17" s="954"/>
      <c r="AC17" s="954"/>
      <c r="AD17" s="954"/>
      <c r="AE17" s="954"/>
      <c r="AF17" s="954"/>
      <c r="AG17" s="954"/>
      <c r="AH17" s="956"/>
    </row>
    <row r="18" spans="2:34" ht="21" customHeight="1" x14ac:dyDescent="0.25">
      <c r="B18" s="952">
        <v>6</v>
      </c>
      <c r="C18" s="953"/>
      <c r="D18" s="955"/>
      <c r="E18" s="955"/>
      <c r="F18" s="955"/>
      <c r="G18" s="955"/>
      <c r="H18" s="955"/>
      <c r="I18" s="955"/>
      <c r="J18" s="955"/>
      <c r="K18" s="955"/>
      <c r="L18" s="955"/>
      <c r="M18" s="955"/>
      <c r="N18" s="955"/>
      <c r="O18" s="955"/>
      <c r="P18" s="955"/>
      <c r="Q18" s="955"/>
      <c r="R18" s="955"/>
      <c r="S18" s="955"/>
      <c r="T18" s="955"/>
      <c r="U18" s="954"/>
      <c r="V18" s="954"/>
      <c r="W18" s="954"/>
      <c r="X18" s="954"/>
      <c r="Y18" s="954"/>
      <c r="Z18" s="954"/>
      <c r="AA18" s="954"/>
      <c r="AB18" s="954"/>
      <c r="AC18" s="954"/>
      <c r="AD18" s="954"/>
      <c r="AE18" s="954"/>
      <c r="AF18" s="954"/>
      <c r="AG18" s="954"/>
      <c r="AH18" s="956"/>
    </row>
    <row r="19" spans="2:34" ht="21" customHeight="1" x14ac:dyDescent="0.25">
      <c r="B19" s="952">
        <v>7</v>
      </c>
      <c r="C19" s="953"/>
      <c r="D19" s="955"/>
      <c r="E19" s="955"/>
      <c r="F19" s="955"/>
      <c r="G19" s="955"/>
      <c r="H19" s="955"/>
      <c r="I19" s="955"/>
      <c r="J19" s="955"/>
      <c r="K19" s="955"/>
      <c r="L19" s="955"/>
      <c r="M19" s="955"/>
      <c r="N19" s="955"/>
      <c r="O19" s="955"/>
      <c r="P19" s="955"/>
      <c r="Q19" s="955"/>
      <c r="R19" s="955"/>
      <c r="S19" s="955"/>
      <c r="T19" s="955"/>
      <c r="U19" s="954"/>
      <c r="V19" s="954"/>
      <c r="W19" s="954"/>
      <c r="X19" s="954"/>
      <c r="Y19" s="954"/>
      <c r="Z19" s="954"/>
      <c r="AA19" s="954"/>
      <c r="AB19" s="954"/>
      <c r="AC19" s="954"/>
      <c r="AD19" s="954"/>
      <c r="AE19" s="954"/>
      <c r="AF19" s="954"/>
      <c r="AG19" s="954"/>
      <c r="AH19" s="956"/>
    </row>
    <row r="20" spans="2:34" ht="21" customHeight="1" x14ac:dyDescent="0.25">
      <c r="B20" s="952">
        <v>8</v>
      </c>
      <c r="C20" s="953"/>
      <c r="D20" s="955"/>
      <c r="E20" s="955"/>
      <c r="F20" s="955"/>
      <c r="G20" s="955"/>
      <c r="H20" s="955"/>
      <c r="I20" s="955"/>
      <c r="J20" s="955"/>
      <c r="K20" s="955"/>
      <c r="L20" s="955"/>
      <c r="M20" s="955"/>
      <c r="N20" s="955"/>
      <c r="O20" s="955"/>
      <c r="P20" s="955"/>
      <c r="Q20" s="955"/>
      <c r="R20" s="955"/>
      <c r="S20" s="955"/>
      <c r="T20" s="955"/>
      <c r="U20" s="954"/>
      <c r="V20" s="954"/>
      <c r="W20" s="954"/>
      <c r="X20" s="954"/>
      <c r="Y20" s="954"/>
      <c r="Z20" s="954"/>
      <c r="AA20" s="954"/>
      <c r="AB20" s="954"/>
      <c r="AC20" s="954"/>
      <c r="AD20" s="954"/>
      <c r="AE20" s="954"/>
      <c r="AF20" s="954"/>
      <c r="AG20" s="954"/>
      <c r="AH20" s="956"/>
    </row>
    <row r="21" spans="2:34" ht="21" customHeight="1" x14ac:dyDescent="0.25">
      <c r="B21" s="952">
        <v>9</v>
      </c>
      <c r="C21" s="953"/>
      <c r="D21" s="955"/>
      <c r="E21" s="955"/>
      <c r="F21" s="955"/>
      <c r="G21" s="955"/>
      <c r="H21" s="955"/>
      <c r="I21" s="955"/>
      <c r="J21" s="955"/>
      <c r="K21" s="955"/>
      <c r="L21" s="955"/>
      <c r="M21" s="955"/>
      <c r="N21" s="955"/>
      <c r="O21" s="955"/>
      <c r="P21" s="955"/>
      <c r="Q21" s="955"/>
      <c r="R21" s="955"/>
      <c r="S21" s="955"/>
      <c r="T21" s="955"/>
      <c r="U21" s="954"/>
      <c r="V21" s="954"/>
      <c r="W21" s="954"/>
      <c r="X21" s="954"/>
      <c r="Y21" s="954"/>
      <c r="Z21" s="954"/>
      <c r="AA21" s="954"/>
      <c r="AB21" s="954"/>
      <c r="AC21" s="954"/>
      <c r="AD21" s="954"/>
      <c r="AE21" s="954"/>
      <c r="AF21" s="954"/>
      <c r="AG21" s="954"/>
      <c r="AH21" s="956"/>
    </row>
    <row r="22" spans="2:34" ht="21" customHeight="1" x14ac:dyDescent="0.25">
      <c r="B22" s="952">
        <v>10</v>
      </c>
      <c r="C22" s="953"/>
      <c r="D22" s="955"/>
      <c r="E22" s="955"/>
      <c r="F22" s="955"/>
      <c r="G22" s="955"/>
      <c r="H22" s="955"/>
      <c r="I22" s="955"/>
      <c r="J22" s="955"/>
      <c r="K22" s="955"/>
      <c r="L22" s="955"/>
      <c r="M22" s="955"/>
      <c r="N22" s="955"/>
      <c r="O22" s="955"/>
      <c r="P22" s="955"/>
      <c r="Q22" s="955"/>
      <c r="R22" s="955"/>
      <c r="S22" s="955"/>
      <c r="T22" s="955"/>
      <c r="U22" s="954"/>
      <c r="V22" s="954"/>
      <c r="W22" s="954"/>
      <c r="X22" s="954"/>
      <c r="Y22" s="954"/>
      <c r="Z22" s="954"/>
      <c r="AA22" s="954"/>
      <c r="AB22" s="954"/>
      <c r="AC22" s="954"/>
      <c r="AD22" s="954"/>
      <c r="AE22" s="954"/>
      <c r="AF22" s="954"/>
      <c r="AG22" s="954"/>
      <c r="AH22" s="956"/>
    </row>
    <row r="23" spans="2:34" ht="21" customHeight="1" thickBot="1" x14ac:dyDescent="0.3">
      <c r="B23" s="978" t="s">
        <v>136</v>
      </c>
      <c r="C23" s="979"/>
      <c r="D23" s="979"/>
      <c r="E23" s="979"/>
      <c r="F23" s="979"/>
      <c r="G23" s="979"/>
      <c r="H23" s="979"/>
      <c r="I23" s="979"/>
      <c r="J23" s="979"/>
      <c r="K23" s="979"/>
      <c r="L23" s="979"/>
      <c r="M23" s="979"/>
      <c r="N23" s="979"/>
      <c r="O23" s="979"/>
      <c r="P23" s="979"/>
      <c r="Q23" s="979"/>
      <c r="R23" s="979"/>
      <c r="S23" s="979"/>
      <c r="T23" s="980"/>
      <c r="U23" s="986">
        <f>COUNTIF(U13:AA22,"○")</f>
        <v>0</v>
      </c>
      <c r="V23" s="986"/>
      <c r="W23" s="986"/>
      <c r="X23" s="986"/>
      <c r="Y23" s="986"/>
      <c r="Z23" s="986"/>
      <c r="AA23" s="986"/>
      <c r="AB23" s="986">
        <f>COUNTIF(AB13:AH22,"○")</f>
        <v>0</v>
      </c>
      <c r="AC23" s="986"/>
      <c r="AD23" s="986"/>
      <c r="AE23" s="986"/>
      <c r="AF23" s="986"/>
      <c r="AG23" s="986"/>
      <c r="AH23" s="987"/>
    </row>
    <row r="24" spans="2:34" ht="10.5" customHeight="1" thickBot="1" x14ac:dyDescent="0.3">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c r="AF24" s="49"/>
      <c r="AG24" s="49"/>
      <c r="AH24" s="49"/>
    </row>
    <row r="25" spans="2:34" ht="13.5" customHeight="1" x14ac:dyDescent="0.25">
      <c r="B25" s="988" t="s">
        <v>132</v>
      </c>
      <c r="C25" s="989"/>
      <c r="D25" s="989"/>
      <c r="E25" s="989"/>
      <c r="F25" s="989"/>
      <c r="G25" s="989"/>
      <c r="H25" s="989"/>
      <c r="I25" s="989"/>
      <c r="J25" s="989"/>
      <c r="K25" s="989"/>
      <c r="L25" s="990"/>
      <c r="M25" s="69"/>
      <c r="N25" s="982" t="s">
        <v>93</v>
      </c>
      <c r="O25" s="983"/>
      <c r="P25" s="983"/>
      <c r="Q25" s="983"/>
      <c r="R25" s="983"/>
      <c r="S25" s="68"/>
      <c r="T25" s="68"/>
      <c r="U25" s="68"/>
      <c r="V25" s="68"/>
      <c r="W25" s="68"/>
      <c r="X25" s="68"/>
      <c r="Y25" s="68"/>
      <c r="Z25" s="68"/>
      <c r="AA25" s="68"/>
      <c r="AB25" s="68"/>
      <c r="AC25" s="68"/>
      <c r="AD25" s="68"/>
      <c r="AE25" s="68"/>
      <c r="AF25" s="68"/>
      <c r="AG25" s="68"/>
      <c r="AH25" s="71"/>
    </row>
    <row r="26" spans="2:34" ht="32.25" customHeight="1" x14ac:dyDescent="0.25">
      <c r="B26" s="991"/>
      <c r="C26" s="945"/>
      <c r="D26" s="945"/>
      <c r="E26" s="945"/>
      <c r="F26" s="945"/>
      <c r="G26" s="945"/>
      <c r="H26" s="945"/>
      <c r="I26" s="945"/>
      <c r="J26" s="945"/>
      <c r="K26" s="945"/>
      <c r="L26" s="992"/>
      <c r="M26" s="69"/>
      <c r="N26" s="984"/>
      <c r="O26" s="985"/>
      <c r="P26" s="985"/>
      <c r="Q26" s="985"/>
      <c r="R26" s="985"/>
      <c r="S26" s="996" t="s">
        <v>133</v>
      </c>
      <c r="T26" s="997"/>
      <c r="U26" s="997"/>
      <c r="V26" s="997"/>
      <c r="W26" s="997"/>
      <c r="X26" s="997"/>
      <c r="Y26" s="997"/>
      <c r="Z26" s="997"/>
      <c r="AA26" s="997"/>
      <c r="AB26" s="997"/>
      <c r="AC26" s="997"/>
      <c r="AD26" s="997"/>
      <c r="AE26" s="997"/>
      <c r="AF26" s="997"/>
      <c r="AG26" s="997"/>
      <c r="AH26" s="998"/>
    </row>
    <row r="27" spans="2:34" ht="24.75" customHeight="1" thickBot="1" x14ac:dyDescent="0.3">
      <c r="B27" s="999">
        <f>U23</f>
        <v>0</v>
      </c>
      <c r="C27" s="1000"/>
      <c r="D27" s="1000"/>
      <c r="E27" s="1000"/>
      <c r="F27" s="1000"/>
      <c r="G27" s="1000"/>
      <c r="H27" s="1000"/>
      <c r="I27" s="1000"/>
      <c r="J27" s="986" t="s">
        <v>134</v>
      </c>
      <c r="K27" s="986"/>
      <c r="L27" s="987"/>
      <c r="M27" s="70"/>
      <c r="N27" s="975">
        <v>4</v>
      </c>
      <c r="O27" s="976"/>
      <c r="P27" s="976"/>
      <c r="Q27" s="976"/>
      <c r="R27" s="950"/>
      <c r="S27" s="976">
        <f>AB23</f>
        <v>0</v>
      </c>
      <c r="T27" s="976"/>
      <c r="U27" s="976"/>
      <c r="V27" s="976"/>
      <c r="W27" s="950" t="s">
        <v>23</v>
      </c>
      <c r="X27" s="951"/>
      <c r="Y27" s="977">
        <f>ROUND((S27/N27),2)</f>
        <v>0</v>
      </c>
      <c r="Z27" s="976"/>
      <c r="AA27" s="976"/>
      <c r="AB27" s="976"/>
      <c r="AC27" s="950" t="s">
        <v>53</v>
      </c>
      <c r="AD27" s="951"/>
      <c r="AE27" s="993" t="s">
        <v>135</v>
      </c>
      <c r="AF27" s="993"/>
      <c r="AG27" s="993"/>
      <c r="AH27" s="993"/>
    </row>
    <row r="28" spans="2:34" ht="15.75" customHeight="1" x14ac:dyDescent="0.25">
      <c r="B28" s="994"/>
      <c r="C28" s="994"/>
      <c r="D28" s="994"/>
      <c r="E28" s="994"/>
      <c r="F28" s="994"/>
      <c r="G28" s="994"/>
      <c r="H28" s="994"/>
      <c r="I28" s="994"/>
      <c r="J28" s="994"/>
      <c r="K28" s="994"/>
      <c r="L28" s="994"/>
      <c r="M28" s="995"/>
      <c r="N28" s="994"/>
      <c r="O28" s="994"/>
      <c r="P28" s="994"/>
      <c r="Q28" s="994"/>
      <c r="R28" s="994"/>
      <c r="S28" s="994"/>
      <c r="T28" s="994"/>
      <c r="U28" s="994"/>
      <c r="V28" s="994"/>
      <c r="W28" s="994"/>
      <c r="X28" s="994"/>
      <c r="Y28" s="994"/>
      <c r="Z28" s="994"/>
      <c r="AA28" s="994"/>
      <c r="AB28" s="994"/>
      <c r="AC28" s="994"/>
      <c r="AD28" s="994"/>
      <c r="AE28" s="994"/>
      <c r="AF28" s="994"/>
      <c r="AG28" s="994"/>
      <c r="AH28" s="994"/>
    </row>
    <row r="29" spans="2:34" s="72" customFormat="1" ht="30" customHeight="1" x14ac:dyDescent="0.25">
      <c r="B29" s="1002" t="s">
        <v>137</v>
      </c>
      <c r="C29" s="1002"/>
      <c r="D29" s="981" t="s">
        <v>141</v>
      </c>
      <c r="E29" s="1001"/>
      <c r="F29" s="1001"/>
      <c r="G29" s="1001"/>
      <c r="H29" s="1001"/>
      <c r="I29" s="1001"/>
      <c r="J29" s="1001"/>
      <c r="K29" s="1001"/>
      <c r="L29" s="1001"/>
      <c r="M29" s="1001"/>
      <c r="N29" s="1001"/>
      <c r="O29" s="1001"/>
      <c r="P29" s="1001"/>
      <c r="Q29" s="1001"/>
      <c r="R29" s="1001"/>
      <c r="S29" s="1001"/>
      <c r="T29" s="1001"/>
      <c r="U29" s="1001"/>
      <c r="V29" s="1001"/>
      <c r="W29" s="1001"/>
      <c r="X29" s="1001"/>
      <c r="Y29" s="1001"/>
      <c r="Z29" s="1001"/>
      <c r="AA29" s="1001"/>
      <c r="AB29" s="1001"/>
      <c r="AC29" s="1001"/>
      <c r="AD29" s="1001"/>
      <c r="AE29" s="1001"/>
      <c r="AF29" s="1001"/>
      <c r="AG29" s="1001"/>
      <c r="AH29" s="1001"/>
    </row>
    <row r="30" spans="2:34" s="72" customFormat="1" ht="30" customHeight="1" x14ac:dyDescent="0.25">
      <c r="B30" s="1002" t="s">
        <v>138</v>
      </c>
      <c r="C30" s="1002"/>
      <c r="D30" s="981" t="s">
        <v>142</v>
      </c>
      <c r="E30" s="981"/>
      <c r="F30" s="981"/>
      <c r="G30" s="981"/>
      <c r="H30" s="981"/>
      <c r="I30" s="981"/>
      <c r="J30" s="981"/>
      <c r="K30" s="981"/>
      <c r="L30" s="981"/>
      <c r="M30" s="981"/>
      <c r="N30" s="981"/>
      <c r="O30" s="981"/>
      <c r="P30" s="981"/>
      <c r="Q30" s="981"/>
      <c r="R30" s="981"/>
      <c r="S30" s="981"/>
      <c r="T30" s="981"/>
      <c r="U30" s="981"/>
      <c r="V30" s="981"/>
      <c r="W30" s="981"/>
      <c r="X30" s="981"/>
      <c r="Y30" s="981"/>
      <c r="Z30" s="981"/>
      <c r="AA30" s="981"/>
      <c r="AB30" s="981"/>
      <c r="AC30" s="981"/>
      <c r="AD30" s="981"/>
      <c r="AE30" s="981"/>
      <c r="AF30" s="981"/>
      <c r="AG30" s="981"/>
      <c r="AH30" s="981"/>
    </row>
    <row r="31" spans="2:34" s="72" customFormat="1" ht="30" customHeight="1" x14ac:dyDescent="0.25">
      <c r="B31" s="1002" t="s">
        <v>139</v>
      </c>
      <c r="C31" s="1002"/>
      <c r="D31" s="981" t="s">
        <v>143</v>
      </c>
      <c r="E31" s="981"/>
      <c r="F31" s="981"/>
      <c r="G31" s="981"/>
      <c r="H31" s="981"/>
      <c r="I31" s="981"/>
      <c r="J31" s="981"/>
      <c r="K31" s="981"/>
      <c r="L31" s="981"/>
      <c r="M31" s="981"/>
      <c r="N31" s="981"/>
      <c r="O31" s="981"/>
      <c r="P31" s="981"/>
      <c r="Q31" s="981"/>
      <c r="R31" s="981"/>
      <c r="S31" s="981"/>
      <c r="T31" s="981"/>
      <c r="U31" s="981"/>
      <c r="V31" s="981"/>
      <c r="W31" s="981"/>
      <c r="X31" s="981"/>
      <c r="Y31" s="981"/>
      <c r="Z31" s="981"/>
      <c r="AA31" s="981"/>
      <c r="AB31" s="981"/>
      <c r="AC31" s="981"/>
      <c r="AD31" s="981"/>
      <c r="AE31" s="981"/>
      <c r="AF31" s="981"/>
      <c r="AG31" s="981"/>
      <c r="AH31" s="981"/>
    </row>
    <row r="32" spans="2:34" s="72" customFormat="1" ht="30" customHeight="1" x14ac:dyDescent="0.25">
      <c r="B32" s="1002" t="s">
        <v>140</v>
      </c>
      <c r="C32" s="1002"/>
      <c r="D32" s="981" t="s">
        <v>145</v>
      </c>
      <c r="E32" s="981"/>
      <c r="F32" s="981"/>
      <c r="G32" s="981"/>
      <c r="H32" s="981"/>
      <c r="I32" s="981"/>
      <c r="J32" s="981"/>
      <c r="K32" s="981"/>
      <c r="L32" s="981"/>
      <c r="M32" s="981"/>
      <c r="N32" s="981"/>
      <c r="O32" s="981"/>
      <c r="P32" s="981"/>
      <c r="Q32" s="981"/>
      <c r="R32" s="981"/>
      <c r="S32" s="981"/>
      <c r="T32" s="981"/>
      <c r="U32" s="981"/>
      <c r="V32" s="981"/>
      <c r="W32" s="981"/>
      <c r="X32" s="981"/>
      <c r="Y32" s="981"/>
      <c r="Z32" s="981"/>
      <c r="AA32" s="981"/>
      <c r="AB32" s="981"/>
      <c r="AC32" s="981"/>
      <c r="AD32" s="981"/>
      <c r="AE32" s="981"/>
      <c r="AF32" s="981"/>
      <c r="AG32" s="981"/>
      <c r="AH32" s="981"/>
    </row>
    <row r="33" spans="2:34" ht="21" customHeight="1" x14ac:dyDescent="0.25">
      <c r="B33" s="73" t="s">
        <v>144</v>
      </c>
      <c r="C33" s="73"/>
      <c r="D33" s="73"/>
      <c r="E33" s="73"/>
      <c r="F33" s="73"/>
      <c r="G33" s="73"/>
      <c r="H33" s="73"/>
      <c r="I33" s="73"/>
      <c r="J33" s="73"/>
      <c r="K33" s="73"/>
      <c r="L33" s="73"/>
      <c r="M33" s="73"/>
      <c r="N33" s="73"/>
      <c r="O33" s="73"/>
      <c r="P33" s="73"/>
      <c r="Q33" s="73"/>
      <c r="R33" s="73"/>
      <c r="S33" s="73"/>
      <c r="T33" s="73"/>
      <c r="U33" s="73"/>
      <c r="V33" s="73"/>
      <c r="W33" s="73"/>
      <c r="X33" s="73"/>
      <c r="Y33" s="73"/>
      <c r="Z33" s="73"/>
      <c r="AA33" s="73"/>
      <c r="AB33" s="73"/>
      <c r="AC33" s="73"/>
      <c r="AD33" s="73"/>
      <c r="AE33" s="73"/>
      <c r="AF33" s="73"/>
      <c r="AG33" s="73"/>
      <c r="AH33" s="73"/>
    </row>
    <row r="34" spans="2:34" ht="21" customHeight="1" x14ac:dyDescent="0.25">
      <c r="B34" s="73"/>
      <c r="C34" s="73"/>
      <c r="D34" s="73"/>
      <c r="E34" s="73"/>
      <c r="F34" s="73"/>
      <c r="G34" s="73"/>
      <c r="H34" s="73"/>
      <c r="I34" s="73"/>
      <c r="J34" s="73"/>
      <c r="K34" s="73"/>
      <c r="L34" s="73"/>
      <c r="M34" s="73"/>
      <c r="N34" s="73"/>
      <c r="O34" s="73"/>
      <c r="P34" s="73"/>
      <c r="Q34" s="73"/>
      <c r="R34" s="73"/>
      <c r="S34" s="73"/>
      <c r="T34" s="73"/>
      <c r="U34" s="73"/>
      <c r="V34" s="73"/>
      <c r="W34" s="73"/>
      <c r="X34" s="73"/>
      <c r="Y34" s="73"/>
      <c r="Z34" s="73"/>
      <c r="AA34" s="73"/>
      <c r="AB34" s="73"/>
      <c r="AC34" s="73"/>
      <c r="AD34" s="73"/>
      <c r="AE34" s="73"/>
      <c r="AF34" s="73"/>
      <c r="AG34" s="73"/>
      <c r="AH34" s="73"/>
    </row>
    <row r="35" spans="2:34" ht="21" customHeight="1" x14ac:dyDescent="0.25">
      <c r="B35" s="73"/>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row>
    <row r="36" spans="2:34" ht="21" customHeight="1" x14ac:dyDescent="0.25">
      <c r="B36" s="73"/>
      <c r="C36" s="73"/>
      <c r="D36" s="73"/>
      <c r="E36" s="73"/>
      <c r="F36" s="73"/>
      <c r="G36" s="73"/>
      <c r="H36" s="73"/>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row>
    <row r="37" spans="2:34" ht="21" customHeight="1" x14ac:dyDescent="0.25">
      <c r="B37" s="73"/>
      <c r="C37" s="73"/>
      <c r="D37" s="73"/>
      <c r="E37" s="73"/>
      <c r="F37" s="73"/>
      <c r="G37" s="73"/>
      <c r="H37" s="73"/>
      <c r="I37" s="73"/>
      <c r="J37" s="73"/>
      <c r="K37" s="73"/>
      <c r="L37" s="73"/>
      <c r="M37" s="73"/>
      <c r="N37" s="73"/>
      <c r="O37" s="73"/>
      <c r="P37" s="73"/>
      <c r="Q37" s="73"/>
      <c r="R37" s="73"/>
      <c r="S37" s="73"/>
      <c r="T37" s="73"/>
      <c r="U37" s="73"/>
      <c r="V37" s="73"/>
      <c r="W37" s="73"/>
      <c r="X37" s="73"/>
      <c r="Y37" s="73"/>
      <c r="Z37" s="73"/>
      <c r="AA37" s="73"/>
      <c r="AB37" s="73"/>
      <c r="AC37" s="73"/>
      <c r="AD37" s="73"/>
      <c r="AE37" s="73"/>
      <c r="AF37" s="73"/>
      <c r="AG37" s="73"/>
      <c r="AH37" s="73"/>
    </row>
    <row r="38" spans="2:34" ht="21" customHeight="1" x14ac:dyDescent="0.25">
      <c r="B38" s="73"/>
      <c r="C38" s="73"/>
      <c r="D38" s="73"/>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row>
    <row r="39" spans="2:34" ht="21" customHeight="1" x14ac:dyDescent="0.25">
      <c r="B39" s="7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row>
    <row r="40" spans="2:34" ht="21" customHeight="1" x14ac:dyDescent="0.25">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row>
    <row r="41" spans="2:34" ht="21" customHeight="1" x14ac:dyDescent="0.25">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row>
    <row r="42" spans="2:34" ht="21" customHeight="1" x14ac:dyDescent="0.25">
      <c r="B42" s="73"/>
      <c r="C42" s="73"/>
      <c r="D42" s="73"/>
      <c r="E42" s="73"/>
      <c r="F42" s="73"/>
      <c r="G42" s="73"/>
      <c r="H42" s="73"/>
      <c r="I42" s="73"/>
      <c r="J42" s="73"/>
      <c r="K42" s="73"/>
      <c r="L42" s="73"/>
      <c r="M42" s="73"/>
      <c r="N42" s="73"/>
      <c r="O42" s="73"/>
      <c r="P42" s="73"/>
      <c r="Q42" s="73"/>
      <c r="R42" s="73"/>
      <c r="S42" s="73"/>
      <c r="T42" s="73"/>
      <c r="U42" s="73"/>
      <c r="V42" s="73"/>
      <c r="W42" s="73"/>
      <c r="X42" s="73"/>
      <c r="Y42" s="73"/>
      <c r="Z42" s="73"/>
      <c r="AA42" s="73"/>
      <c r="AB42" s="73"/>
      <c r="AC42" s="73"/>
      <c r="AD42" s="73"/>
      <c r="AE42" s="73"/>
      <c r="AF42" s="73"/>
      <c r="AG42" s="73"/>
      <c r="AH42" s="73"/>
    </row>
    <row r="43" spans="2:34" ht="16.5" customHeight="1" x14ac:dyDescent="0.25">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row>
    <row r="44" spans="2:34" ht="21" customHeight="1" x14ac:dyDescent="0.25"/>
    <row r="45" spans="2:34" ht="21" customHeight="1" x14ac:dyDescent="0.25"/>
    <row r="46" spans="2:34" ht="21" customHeight="1" x14ac:dyDescent="0.25"/>
    <row r="47" spans="2:34" ht="21" customHeight="1" x14ac:dyDescent="0.25"/>
    <row r="48" spans="2:34" ht="21" customHeight="1" x14ac:dyDescent="0.25"/>
    <row r="49" ht="21" customHeight="1" x14ac:dyDescent="0.25"/>
    <row r="50" ht="21" customHeight="1" x14ac:dyDescent="0.25"/>
    <row r="51" ht="21" customHeight="1" x14ac:dyDescent="0.25"/>
    <row r="52" ht="21" customHeight="1" x14ac:dyDescent="0.25"/>
    <row r="53" ht="21" customHeight="1" x14ac:dyDescent="0.25"/>
    <row r="54" ht="21" customHeight="1" x14ac:dyDescent="0.25"/>
    <row r="55" ht="21" customHeight="1" x14ac:dyDescent="0.25"/>
    <row r="56" ht="21" customHeight="1" x14ac:dyDescent="0.25"/>
    <row r="57" ht="21" customHeight="1" x14ac:dyDescent="0.25"/>
    <row r="58" ht="21" customHeight="1" x14ac:dyDescent="0.25"/>
    <row r="59" ht="21" customHeight="1" x14ac:dyDescent="0.25"/>
    <row r="60" ht="21" customHeight="1" x14ac:dyDescent="0.25"/>
    <row r="61" ht="21" customHeight="1" x14ac:dyDescent="0.25"/>
    <row r="62" ht="21" customHeight="1" x14ac:dyDescent="0.25"/>
    <row r="63" ht="21" customHeight="1" x14ac:dyDescent="0.25"/>
    <row r="64" ht="21" customHeight="1" x14ac:dyDescent="0.25"/>
    <row r="65" ht="21" customHeight="1" x14ac:dyDescent="0.25"/>
    <row r="66" ht="21" customHeight="1" x14ac:dyDescent="0.25"/>
    <row r="67" ht="21" customHeight="1" x14ac:dyDescent="0.25"/>
    <row r="68" ht="21" customHeight="1" x14ac:dyDescent="0.25"/>
    <row r="69" ht="21" customHeight="1" x14ac:dyDescent="0.25"/>
    <row r="70" ht="21" customHeight="1" x14ac:dyDescent="0.25"/>
    <row r="71" ht="21" customHeight="1" x14ac:dyDescent="0.25"/>
    <row r="72" ht="21" customHeight="1" x14ac:dyDescent="0.25"/>
    <row r="73" ht="21" customHeight="1" x14ac:dyDescent="0.25"/>
    <row r="74" ht="21" customHeight="1" x14ac:dyDescent="0.25"/>
    <row r="75" ht="21" customHeight="1" x14ac:dyDescent="0.25"/>
    <row r="76" ht="21" customHeight="1" x14ac:dyDescent="0.25"/>
    <row r="77" ht="21" customHeight="1" x14ac:dyDescent="0.25"/>
    <row r="78" ht="21" customHeight="1" x14ac:dyDescent="0.25"/>
    <row r="79" ht="21" customHeight="1" x14ac:dyDescent="0.25"/>
    <row r="80" ht="21" customHeight="1" x14ac:dyDescent="0.25"/>
    <row r="81" ht="21" customHeight="1" x14ac:dyDescent="0.25"/>
    <row r="82" ht="21" customHeight="1" x14ac:dyDescent="0.25"/>
    <row r="83" ht="21" customHeight="1" x14ac:dyDescent="0.25"/>
    <row r="84" ht="21" customHeight="1" x14ac:dyDescent="0.25"/>
    <row r="85" ht="21" customHeight="1" x14ac:dyDescent="0.25"/>
    <row r="86" ht="21" customHeight="1" x14ac:dyDescent="0.25"/>
    <row r="87" ht="21" customHeight="1" x14ac:dyDescent="0.25"/>
    <row r="88" ht="21" customHeight="1" x14ac:dyDescent="0.25"/>
    <row r="89" ht="21" customHeight="1" x14ac:dyDescent="0.25"/>
    <row r="90" ht="21" customHeight="1" x14ac:dyDescent="0.25"/>
    <row r="91" ht="21" customHeight="1" x14ac:dyDescent="0.25"/>
    <row r="92" ht="21" customHeight="1" x14ac:dyDescent="0.25"/>
    <row r="93" ht="21" customHeight="1" x14ac:dyDescent="0.25"/>
    <row r="94" ht="21" customHeight="1" x14ac:dyDescent="0.25"/>
    <row r="95" ht="21" customHeight="1" x14ac:dyDescent="0.25"/>
    <row r="96" ht="21" customHeight="1" x14ac:dyDescent="0.25"/>
    <row r="97" ht="21" customHeight="1" x14ac:dyDescent="0.25"/>
    <row r="98" ht="21" customHeight="1" x14ac:dyDescent="0.25"/>
    <row r="99" ht="21" customHeight="1" x14ac:dyDescent="0.25"/>
    <row r="100" ht="21" customHeight="1" x14ac:dyDescent="0.25"/>
    <row r="101" ht="21" customHeight="1" x14ac:dyDescent="0.25"/>
    <row r="102" ht="21" customHeight="1" x14ac:dyDescent="0.25"/>
    <row r="103" ht="21" customHeight="1" x14ac:dyDescent="0.25"/>
    <row r="104" ht="21" customHeight="1" x14ac:dyDescent="0.25"/>
    <row r="105" ht="21" customHeight="1" x14ac:dyDescent="0.25"/>
    <row r="106" ht="21" customHeight="1" x14ac:dyDescent="0.25"/>
    <row r="107" ht="21" customHeight="1" x14ac:dyDescent="0.25"/>
    <row r="108" ht="21" customHeight="1" x14ac:dyDescent="0.25"/>
    <row r="109" ht="21" customHeight="1" x14ac:dyDescent="0.25"/>
    <row r="110" ht="21" customHeight="1" x14ac:dyDescent="0.25"/>
    <row r="111" ht="21" customHeight="1" x14ac:dyDescent="0.25"/>
    <row r="112" ht="21" customHeight="1" x14ac:dyDescent="0.25"/>
    <row r="113" ht="21" customHeight="1" x14ac:dyDescent="0.25"/>
    <row r="114" ht="21" customHeight="1" x14ac:dyDescent="0.25"/>
    <row r="115" ht="21" customHeight="1" x14ac:dyDescent="0.25"/>
    <row r="116" ht="21" customHeight="1" x14ac:dyDescent="0.25"/>
    <row r="117" ht="21" customHeight="1" x14ac:dyDescent="0.25"/>
    <row r="118" ht="21" customHeight="1" x14ac:dyDescent="0.25"/>
    <row r="119" ht="21" customHeight="1" x14ac:dyDescent="0.25"/>
    <row r="120" ht="21" customHeight="1" x14ac:dyDescent="0.25"/>
    <row r="121" ht="21" customHeight="1" x14ac:dyDescent="0.25"/>
    <row r="122" ht="21" customHeight="1" x14ac:dyDescent="0.25"/>
    <row r="123" ht="21" customHeight="1" x14ac:dyDescent="0.25"/>
    <row r="124" ht="21" customHeight="1" x14ac:dyDescent="0.25"/>
    <row r="125" ht="21" customHeight="1" x14ac:dyDescent="0.25"/>
    <row r="126" ht="21" customHeight="1" x14ac:dyDescent="0.25"/>
    <row r="127" ht="21" customHeight="1" x14ac:dyDescent="0.25"/>
    <row r="128" ht="21" customHeight="1" x14ac:dyDescent="0.25"/>
    <row r="129" ht="21" customHeight="1" x14ac:dyDescent="0.25"/>
    <row r="130" ht="21" customHeight="1" x14ac:dyDescent="0.25"/>
    <row r="131" ht="21" customHeight="1" x14ac:dyDescent="0.25"/>
    <row r="132" ht="21" customHeight="1" x14ac:dyDescent="0.25"/>
    <row r="133" ht="21" customHeight="1" x14ac:dyDescent="0.25"/>
    <row r="134" ht="21" customHeight="1" x14ac:dyDescent="0.25"/>
    <row r="135" ht="21" customHeight="1" x14ac:dyDescent="0.25"/>
    <row r="136" ht="21" customHeight="1" x14ac:dyDescent="0.25"/>
    <row r="137" ht="21" customHeight="1" x14ac:dyDescent="0.25"/>
    <row r="138" ht="21" customHeight="1" x14ac:dyDescent="0.25"/>
    <row r="139" ht="21" customHeight="1" x14ac:dyDescent="0.25"/>
    <row r="140" ht="21" customHeight="1" x14ac:dyDescent="0.25"/>
    <row r="141" ht="21" customHeight="1" x14ac:dyDescent="0.25"/>
    <row r="142" ht="21" customHeight="1" x14ac:dyDescent="0.25"/>
    <row r="143" ht="21" customHeight="1" x14ac:dyDescent="0.25"/>
    <row r="144" ht="21" customHeight="1" x14ac:dyDescent="0.25"/>
    <row r="145" ht="21" customHeight="1" x14ac:dyDescent="0.25"/>
    <row r="146" ht="21" customHeight="1" x14ac:dyDescent="0.25"/>
    <row r="147" ht="21" customHeight="1" x14ac:dyDescent="0.25"/>
    <row r="148" ht="21" customHeight="1" x14ac:dyDescent="0.25"/>
    <row r="149" ht="21" customHeight="1" x14ac:dyDescent="0.25"/>
    <row r="150" ht="21" customHeight="1" x14ac:dyDescent="0.25"/>
    <row r="151" ht="21" customHeight="1" x14ac:dyDescent="0.25"/>
    <row r="152" ht="21" customHeight="1" x14ac:dyDescent="0.25"/>
    <row r="153" ht="21" customHeight="1" x14ac:dyDescent="0.25"/>
    <row r="154" ht="21" customHeight="1" x14ac:dyDescent="0.25"/>
    <row r="155" ht="21" customHeight="1" x14ac:dyDescent="0.25"/>
    <row r="156" ht="21" customHeight="1" x14ac:dyDescent="0.25"/>
    <row r="157" ht="21" customHeight="1" x14ac:dyDescent="0.25"/>
    <row r="158" ht="21" customHeight="1" x14ac:dyDescent="0.25"/>
    <row r="159" ht="21" customHeight="1" x14ac:dyDescent="0.25"/>
    <row r="160" ht="21" customHeight="1" x14ac:dyDescent="0.25"/>
    <row r="161" ht="21" customHeight="1" x14ac:dyDescent="0.25"/>
    <row r="162" ht="21" customHeight="1" x14ac:dyDescent="0.25"/>
    <row r="163" ht="21" customHeight="1" x14ac:dyDescent="0.25"/>
    <row r="164" ht="21" customHeight="1" x14ac:dyDescent="0.25"/>
    <row r="165" ht="21" customHeight="1" x14ac:dyDescent="0.25"/>
    <row r="166" ht="21" customHeight="1" x14ac:dyDescent="0.25"/>
    <row r="167" ht="21" customHeight="1" x14ac:dyDescent="0.25"/>
    <row r="168" ht="21" customHeight="1" x14ac:dyDescent="0.25"/>
    <row r="169" ht="21" customHeight="1" x14ac:dyDescent="0.25"/>
    <row r="170" ht="21" customHeight="1" x14ac:dyDescent="0.25"/>
    <row r="171" ht="21" customHeight="1" x14ac:dyDescent="0.25"/>
    <row r="172" ht="21" customHeight="1" x14ac:dyDescent="0.25"/>
    <row r="173" ht="21" customHeight="1" x14ac:dyDescent="0.25"/>
    <row r="174" ht="21" customHeight="1" x14ac:dyDescent="0.25"/>
    <row r="175" ht="21" customHeight="1" x14ac:dyDescent="0.25"/>
    <row r="176" ht="21" customHeight="1" x14ac:dyDescent="0.25"/>
    <row r="177" ht="21" customHeight="1" x14ac:dyDescent="0.25"/>
    <row r="178" ht="21" customHeight="1" x14ac:dyDescent="0.25"/>
    <row r="179" ht="21" customHeight="1" x14ac:dyDescent="0.25"/>
    <row r="180" ht="21" customHeight="1" x14ac:dyDescent="0.25"/>
    <row r="181" ht="21" customHeight="1" x14ac:dyDescent="0.25"/>
    <row r="182" ht="21" customHeight="1" x14ac:dyDescent="0.25"/>
    <row r="183" ht="21" customHeight="1" x14ac:dyDescent="0.25"/>
    <row r="184" ht="21" customHeight="1" x14ac:dyDescent="0.25"/>
    <row r="185" ht="21" customHeight="1" x14ac:dyDescent="0.25"/>
    <row r="186" ht="21" customHeight="1" x14ac:dyDescent="0.25"/>
    <row r="187" ht="21" customHeight="1" x14ac:dyDescent="0.25"/>
    <row r="188" ht="21" customHeight="1" x14ac:dyDescent="0.25"/>
    <row r="189" ht="21" customHeight="1" x14ac:dyDescent="0.25"/>
    <row r="190" ht="21" customHeight="1" x14ac:dyDescent="0.25"/>
    <row r="191" ht="21" customHeight="1" x14ac:dyDescent="0.25"/>
    <row r="192" ht="21" customHeight="1" x14ac:dyDescent="0.25"/>
    <row r="193" ht="21" customHeight="1" x14ac:dyDescent="0.25"/>
    <row r="194" ht="21" customHeight="1" x14ac:dyDescent="0.25"/>
    <row r="195" ht="21" customHeight="1" x14ac:dyDescent="0.25"/>
    <row r="196" ht="21" customHeight="1" x14ac:dyDescent="0.25"/>
    <row r="197" ht="21" customHeight="1" x14ac:dyDescent="0.25"/>
    <row r="198" ht="21" customHeight="1" x14ac:dyDescent="0.25"/>
    <row r="199" ht="21" customHeight="1" x14ac:dyDescent="0.25"/>
    <row r="200" ht="21" customHeight="1" x14ac:dyDescent="0.25"/>
    <row r="201" ht="21" customHeight="1" x14ac:dyDescent="0.25"/>
    <row r="202" ht="21" customHeight="1" x14ac:dyDescent="0.25"/>
    <row r="203" ht="21" customHeight="1" x14ac:dyDescent="0.25"/>
    <row r="204" ht="21" customHeight="1" x14ac:dyDescent="0.25"/>
    <row r="205" ht="21" customHeight="1" x14ac:dyDescent="0.25"/>
    <row r="206" ht="21" customHeight="1" x14ac:dyDescent="0.25"/>
    <row r="207" ht="21" customHeight="1" x14ac:dyDescent="0.25"/>
    <row r="208" ht="21" customHeight="1" x14ac:dyDescent="0.25"/>
    <row r="209" ht="21" customHeight="1" x14ac:dyDescent="0.25"/>
    <row r="210" ht="21" customHeight="1" x14ac:dyDescent="0.25"/>
    <row r="211" ht="21" customHeight="1" x14ac:dyDescent="0.25"/>
    <row r="212" ht="21" customHeight="1" x14ac:dyDescent="0.25"/>
    <row r="213" ht="21" customHeight="1" x14ac:dyDescent="0.25"/>
    <row r="214" ht="21" customHeight="1" x14ac:dyDescent="0.25"/>
    <row r="215" ht="21" customHeight="1" x14ac:dyDescent="0.25"/>
    <row r="216" ht="21" customHeight="1" x14ac:dyDescent="0.25"/>
    <row r="217" ht="21" customHeight="1" x14ac:dyDescent="0.25"/>
    <row r="218" ht="21" customHeight="1" x14ac:dyDescent="0.25"/>
    <row r="219" ht="21" customHeight="1" x14ac:dyDescent="0.25"/>
    <row r="220" ht="21" customHeight="1" x14ac:dyDescent="0.25"/>
    <row r="221" ht="21" customHeight="1" x14ac:dyDescent="0.25"/>
    <row r="222" ht="21" customHeight="1" x14ac:dyDescent="0.25"/>
    <row r="223" ht="21" customHeight="1" x14ac:dyDescent="0.25"/>
    <row r="224" ht="21" customHeight="1" x14ac:dyDescent="0.25"/>
    <row r="225" ht="21" customHeight="1" x14ac:dyDescent="0.25"/>
    <row r="226" ht="21" customHeight="1" x14ac:dyDescent="0.25"/>
    <row r="227" ht="21" customHeight="1" x14ac:dyDescent="0.25"/>
    <row r="228" ht="21" customHeight="1" x14ac:dyDescent="0.25"/>
    <row r="229" ht="21" customHeight="1" x14ac:dyDescent="0.25"/>
    <row r="230" ht="21" customHeight="1" x14ac:dyDescent="0.25"/>
    <row r="231" ht="21" customHeight="1" x14ac:dyDescent="0.25"/>
    <row r="232" ht="21" customHeight="1" x14ac:dyDescent="0.25"/>
    <row r="233" ht="21" customHeight="1" x14ac:dyDescent="0.25"/>
    <row r="234" ht="21" customHeight="1" x14ac:dyDescent="0.25"/>
    <row r="235" ht="21" customHeight="1" x14ac:dyDescent="0.25"/>
    <row r="236" ht="21" customHeight="1" x14ac:dyDescent="0.25"/>
    <row r="237" ht="21" customHeight="1" x14ac:dyDescent="0.25"/>
    <row r="238" ht="21" customHeight="1" x14ac:dyDescent="0.25"/>
    <row r="239" ht="21" customHeight="1" x14ac:dyDescent="0.25"/>
    <row r="240" ht="21" customHeight="1" x14ac:dyDescent="0.25"/>
    <row r="241" ht="21" customHeight="1" x14ac:dyDescent="0.25"/>
    <row r="242" ht="21" customHeight="1" x14ac:dyDescent="0.25"/>
    <row r="243" ht="21" customHeight="1" x14ac:dyDescent="0.25"/>
    <row r="244" ht="21" customHeight="1" x14ac:dyDescent="0.25"/>
    <row r="245" ht="21" customHeight="1" x14ac:dyDescent="0.25"/>
    <row r="246" ht="21" customHeight="1" x14ac:dyDescent="0.25"/>
    <row r="247" ht="21" customHeight="1" x14ac:dyDescent="0.25"/>
    <row r="248" ht="21" customHeight="1" x14ac:dyDescent="0.25"/>
    <row r="249" ht="21" customHeight="1" x14ac:dyDescent="0.25"/>
    <row r="250" ht="21" customHeight="1" x14ac:dyDescent="0.25"/>
    <row r="251" ht="21" customHeight="1" x14ac:dyDescent="0.25"/>
    <row r="252" ht="21" customHeight="1" x14ac:dyDescent="0.25"/>
    <row r="253" ht="21" customHeight="1" x14ac:dyDescent="0.25"/>
    <row r="254" ht="21" customHeight="1" x14ac:dyDescent="0.25"/>
    <row r="255" ht="21" customHeight="1" x14ac:dyDescent="0.25"/>
    <row r="256" ht="21" customHeight="1" x14ac:dyDescent="0.25"/>
    <row r="257" ht="21" customHeight="1" x14ac:dyDescent="0.25"/>
    <row r="258" ht="21" customHeight="1" x14ac:dyDescent="0.25"/>
    <row r="259" ht="21" customHeight="1" x14ac:dyDescent="0.25"/>
    <row r="260" ht="21" customHeight="1" x14ac:dyDescent="0.25"/>
    <row r="261" ht="21" customHeight="1" x14ac:dyDescent="0.25"/>
    <row r="262" ht="21" customHeight="1" x14ac:dyDescent="0.25"/>
    <row r="263" ht="21" customHeight="1" x14ac:dyDescent="0.25"/>
    <row r="264" ht="21" customHeight="1" x14ac:dyDescent="0.25"/>
    <row r="265" ht="21" customHeight="1" x14ac:dyDescent="0.25"/>
    <row r="266" ht="21" customHeight="1" x14ac:dyDescent="0.25"/>
    <row r="267" ht="21" customHeight="1" x14ac:dyDescent="0.25"/>
    <row r="268" ht="21" customHeight="1" x14ac:dyDescent="0.25"/>
    <row r="269" ht="21" customHeight="1" x14ac:dyDescent="0.25"/>
    <row r="270" ht="21" customHeight="1" x14ac:dyDescent="0.25"/>
    <row r="271" ht="21" customHeight="1" x14ac:dyDescent="0.25"/>
    <row r="272" ht="21" customHeight="1" x14ac:dyDescent="0.25"/>
    <row r="273" ht="21" customHeight="1" x14ac:dyDescent="0.25"/>
    <row r="274" ht="21" customHeight="1" x14ac:dyDescent="0.25"/>
    <row r="275" ht="21" customHeight="1" x14ac:dyDescent="0.25"/>
    <row r="276" ht="21" customHeight="1" x14ac:dyDescent="0.25"/>
    <row r="277" ht="21" customHeight="1" x14ac:dyDescent="0.25"/>
    <row r="278" ht="21" customHeight="1" x14ac:dyDescent="0.25"/>
    <row r="279" ht="21" customHeight="1" x14ac:dyDescent="0.25"/>
    <row r="280" ht="21" customHeight="1" x14ac:dyDescent="0.25"/>
    <row r="281" ht="21" customHeight="1" x14ac:dyDescent="0.25"/>
    <row r="282" ht="21" customHeight="1" x14ac:dyDescent="0.25"/>
    <row r="283" ht="21" customHeight="1" x14ac:dyDescent="0.25"/>
    <row r="284" ht="21" customHeight="1" x14ac:dyDescent="0.25"/>
    <row r="285" ht="21" customHeight="1" x14ac:dyDescent="0.25"/>
    <row r="286" ht="21" customHeight="1" x14ac:dyDescent="0.25"/>
    <row r="287" ht="21" customHeight="1" x14ac:dyDescent="0.25"/>
    <row r="288" ht="21" customHeight="1" x14ac:dyDescent="0.25"/>
    <row r="289" ht="21" customHeight="1" x14ac:dyDescent="0.25"/>
    <row r="290" ht="21" customHeight="1" x14ac:dyDescent="0.25"/>
    <row r="291" ht="21" customHeight="1" x14ac:dyDescent="0.25"/>
    <row r="292" ht="21" customHeight="1" x14ac:dyDescent="0.25"/>
    <row r="293" ht="21" customHeight="1" x14ac:dyDescent="0.25"/>
    <row r="294" ht="21" customHeight="1" x14ac:dyDescent="0.25"/>
    <row r="295" ht="21" customHeight="1" x14ac:dyDescent="0.25"/>
    <row r="296" ht="21" customHeight="1" x14ac:dyDescent="0.25"/>
    <row r="297" ht="21" customHeight="1" x14ac:dyDescent="0.25"/>
    <row r="298" ht="21" customHeight="1" x14ac:dyDescent="0.25"/>
    <row r="299" ht="21" customHeight="1" x14ac:dyDescent="0.25"/>
    <row r="300" ht="21" customHeight="1" x14ac:dyDescent="0.25"/>
    <row r="301" ht="21" customHeight="1" x14ac:dyDescent="0.25"/>
    <row r="302" ht="21" customHeight="1" x14ac:dyDescent="0.25"/>
    <row r="303" ht="21" customHeight="1" x14ac:dyDescent="0.25"/>
    <row r="304" ht="21" customHeight="1" x14ac:dyDescent="0.25"/>
    <row r="305" ht="21" customHeight="1" x14ac:dyDescent="0.25"/>
    <row r="306" ht="21" customHeight="1" x14ac:dyDescent="0.25"/>
    <row r="307" ht="21" customHeight="1" x14ac:dyDescent="0.25"/>
    <row r="308" ht="21" customHeight="1" x14ac:dyDescent="0.25"/>
    <row r="309" ht="21" customHeight="1" x14ac:dyDescent="0.25"/>
    <row r="310" ht="21" customHeight="1" x14ac:dyDescent="0.25"/>
    <row r="311" ht="21" customHeight="1" x14ac:dyDescent="0.25"/>
    <row r="312" ht="21" customHeight="1" x14ac:dyDescent="0.25"/>
    <row r="313" ht="21" customHeight="1" x14ac:dyDescent="0.25"/>
    <row r="314" ht="21" customHeight="1" x14ac:dyDescent="0.25"/>
    <row r="315" ht="21" customHeight="1" x14ac:dyDescent="0.25"/>
    <row r="316" ht="21" customHeight="1" x14ac:dyDescent="0.25"/>
    <row r="317" ht="21" customHeight="1" x14ac:dyDescent="0.25"/>
    <row r="318" ht="21" customHeight="1" x14ac:dyDescent="0.25"/>
    <row r="319" ht="21" customHeight="1" x14ac:dyDescent="0.25"/>
    <row r="320" ht="21" customHeight="1" x14ac:dyDescent="0.25"/>
    <row r="321" ht="21" customHeight="1" x14ac:dyDescent="0.25"/>
    <row r="322" ht="21" customHeight="1" x14ac:dyDescent="0.25"/>
    <row r="323" ht="21" customHeight="1" x14ac:dyDescent="0.25"/>
    <row r="324" ht="21" customHeight="1" x14ac:dyDescent="0.25"/>
    <row r="325" ht="21" customHeight="1" x14ac:dyDescent="0.25"/>
    <row r="326" ht="21" customHeight="1" x14ac:dyDescent="0.25"/>
    <row r="327" ht="21" customHeight="1" x14ac:dyDescent="0.25"/>
    <row r="328" ht="21" customHeight="1" x14ac:dyDescent="0.25"/>
    <row r="329" ht="21" customHeight="1" x14ac:dyDescent="0.25"/>
    <row r="330" ht="21" customHeight="1" x14ac:dyDescent="0.25"/>
    <row r="331" ht="21" customHeight="1" x14ac:dyDescent="0.25"/>
    <row r="332" ht="21" customHeight="1" x14ac:dyDescent="0.25"/>
    <row r="333" ht="21" customHeight="1" x14ac:dyDescent="0.25"/>
    <row r="334" ht="21" customHeight="1" x14ac:dyDescent="0.25"/>
    <row r="335" ht="21" customHeight="1" x14ac:dyDescent="0.25"/>
    <row r="336" ht="21" customHeight="1" x14ac:dyDescent="0.25"/>
    <row r="337" ht="21" customHeight="1" x14ac:dyDescent="0.25"/>
    <row r="338" ht="21" customHeight="1" x14ac:dyDescent="0.25"/>
    <row r="339" ht="21" customHeight="1" x14ac:dyDescent="0.25"/>
    <row r="340" ht="21" customHeight="1" x14ac:dyDescent="0.25"/>
    <row r="341" ht="21" customHeight="1" x14ac:dyDescent="0.25"/>
    <row r="342" ht="21" customHeight="1" x14ac:dyDescent="0.25"/>
    <row r="343" ht="21" customHeight="1" x14ac:dyDescent="0.25"/>
    <row r="344" ht="21" customHeight="1" x14ac:dyDescent="0.25"/>
    <row r="345" ht="21" customHeight="1" x14ac:dyDescent="0.25"/>
    <row r="346" ht="21" customHeight="1" x14ac:dyDescent="0.25"/>
    <row r="347" ht="21" customHeight="1" x14ac:dyDescent="0.25"/>
    <row r="348" ht="21" customHeight="1" x14ac:dyDescent="0.25"/>
    <row r="349" ht="21" customHeight="1" x14ac:dyDescent="0.25"/>
    <row r="350" ht="21" customHeight="1" x14ac:dyDescent="0.25"/>
    <row r="351" ht="21" customHeight="1" x14ac:dyDescent="0.25"/>
  </sheetData>
  <mergeCells count="95">
    <mergeCell ref="D30:AH30"/>
    <mergeCell ref="D29:AH29"/>
    <mergeCell ref="B32:C32"/>
    <mergeCell ref="B31:C31"/>
    <mergeCell ref="B30:C30"/>
    <mergeCell ref="B29:C29"/>
    <mergeCell ref="N27:R27"/>
    <mergeCell ref="Y27:AB27"/>
    <mergeCell ref="S27:V27"/>
    <mergeCell ref="B23:T23"/>
    <mergeCell ref="D32:AH32"/>
    <mergeCell ref="D31:AH31"/>
    <mergeCell ref="N25:R26"/>
    <mergeCell ref="J27:L27"/>
    <mergeCell ref="B25:L26"/>
    <mergeCell ref="AE27:AH27"/>
    <mergeCell ref="U23:AA23"/>
    <mergeCell ref="AB23:AH23"/>
    <mergeCell ref="B28:AH28"/>
    <mergeCell ref="S26:AH26"/>
    <mergeCell ref="B27:I27"/>
    <mergeCell ref="W27:X27"/>
    <mergeCell ref="U9:AH9"/>
    <mergeCell ref="B9:T9"/>
    <mergeCell ref="U10:AA11"/>
    <mergeCell ref="AB10:AH11"/>
    <mergeCell ref="AB12:AH12"/>
    <mergeCell ref="U12:AA12"/>
    <mergeCell ref="B10:C12"/>
    <mergeCell ref="D10:J12"/>
    <mergeCell ref="K10:T12"/>
    <mergeCell ref="K22:T22"/>
    <mergeCell ref="U22:AA22"/>
    <mergeCell ref="AB22:AH22"/>
    <mergeCell ref="D21:J21"/>
    <mergeCell ref="K21:T21"/>
    <mergeCell ref="AB17:AH17"/>
    <mergeCell ref="B18:C18"/>
    <mergeCell ref="D18:J18"/>
    <mergeCell ref="K18:T18"/>
    <mergeCell ref="U18:AA18"/>
    <mergeCell ref="AB18:AH18"/>
    <mergeCell ref="B17:C17"/>
    <mergeCell ref="D17:J17"/>
    <mergeCell ref="K17:T17"/>
    <mergeCell ref="U17:AA17"/>
    <mergeCell ref="AB15:AH15"/>
    <mergeCell ref="B16:C16"/>
    <mergeCell ref="D16:J16"/>
    <mergeCell ref="K16:T16"/>
    <mergeCell ref="U16:AA16"/>
    <mergeCell ref="AB16:AH16"/>
    <mergeCell ref="B15:C15"/>
    <mergeCell ref="D15:J15"/>
    <mergeCell ref="K15:T15"/>
    <mergeCell ref="U15:AA15"/>
    <mergeCell ref="AB13:AH13"/>
    <mergeCell ref="U13:AA13"/>
    <mergeCell ref="B14:C14"/>
    <mergeCell ref="D14:J14"/>
    <mergeCell ref="K14:T14"/>
    <mergeCell ref="U14:AA14"/>
    <mergeCell ref="AB14:AH14"/>
    <mergeCell ref="B13:C13"/>
    <mergeCell ref="D13:J13"/>
    <mergeCell ref="K13:T13"/>
    <mergeCell ref="AC27:AD27"/>
    <mergeCell ref="B21:C21"/>
    <mergeCell ref="U21:AA21"/>
    <mergeCell ref="B19:C19"/>
    <mergeCell ref="D19:J19"/>
    <mergeCell ref="K19:T19"/>
    <mergeCell ref="U19:AA19"/>
    <mergeCell ref="AB19:AH19"/>
    <mergeCell ref="B20:C20"/>
    <mergeCell ref="D20:J20"/>
    <mergeCell ref="K20:T20"/>
    <mergeCell ref="U20:AA20"/>
    <mergeCell ref="AB20:AH20"/>
    <mergeCell ref="AB21:AH21"/>
    <mergeCell ref="B22:C22"/>
    <mergeCell ref="D22:J22"/>
    <mergeCell ref="B7:F8"/>
    <mergeCell ref="G7:N7"/>
    <mergeCell ref="O7:X7"/>
    <mergeCell ref="Y7:Z8"/>
    <mergeCell ref="AA7:AH8"/>
    <mergeCell ref="G8:N8"/>
    <mergeCell ref="O8:X8"/>
    <mergeCell ref="AA1:AH1"/>
    <mergeCell ref="B3:AH3"/>
    <mergeCell ref="B5:N5"/>
    <mergeCell ref="O5:AH5"/>
    <mergeCell ref="B6:N6"/>
    <mergeCell ref="O6:AH6"/>
  </mergeCells>
  <phoneticPr fontId="2"/>
  <pageMargins left="0.78740157480314965" right="0.39370078740157483" top="0.59055118110236227" bottom="0.39370078740157483" header="0.31496062992125984" footer="0.31496062992125984"/>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O12"/>
  <sheetViews>
    <sheetView view="pageBreakPreview" zoomScale="90" zoomScaleNormal="100" zoomScaleSheetLayoutView="90" workbookViewId="0">
      <selection activeCell="B1" sqref="B1"/>
    </sheetView>
  </sheetViews>
  <sheetFormatPr defaultColWidth="9" defaultRowHeight="12.75" x14ac:dyDescent="0.25"/>
  <cols>
    <col min="1" max="1" width="3.73046875" style="9" customWidth="1"/>
    <col min="2" max="2" width="20.3984375" style="9" customWidth="1"/>
    <col min="3" max="3" width="3.86328125" style="9" bestFit="1" customWidth="1"/>
    <col min="4" max="7" width="16.3984375" style="9" customWidth="1"/>
    <col min="8" max="8" width="3.73046875" style="9" customWidth="1"/>
    <col min="9" max="9" width="2.46484375" style="9" customWidth="1"/>
    <col min="10" max="16384" width="9" style="9"/>
  </cols>
  <sheetData>
    <row r="1" spans="1:15" ht="16.149999999999999" x14ac:dyDescent="0.25">
      <c r="A1" s="8"/>
    </row>
    <row r="2" spans="1:15" ht="16.149999999999999" x14ac:dyDescent="0.25">
      <c r="A2" s="8"/>
      <c r="H2" s="10" t="s">
        <v>95</v>
      </c>
    </row>
    <row r="3" spans="1:15" ht="16.149999999999999" x14ac:dyDescent="0.25">
      <c r="A3" s="39"/>
      <c r="B3" s="823" t="s">
        <v>248</v>
      </c>
      <c r="C3" s="823"/>
      <c r="D3" s="823"/>
      <c r="E3" s="823"/>
      <c r="F3" s="823"/>
      <c r="G3" s="823"/>
      <c r="H3" s="823"/>
    </row>
    <row r="4" spans="1:15" ht="16.149999999999999" x14ac:dyDescent="0.25">
      <c r="A4" s="11"/>
      <c r="B4" s="11"/>
      <c r="C4" s="11"/>
      <c r="D4" s="11"/>
      <c r="E4" s="11"/>
      <c r="F4" s="11"/>
      <c r="G4" s="11"/>
      <c r="O4" s="15"/>
    </row>
    <row r="5" spans="1:15" ht="30" customHeight="1" x14ac:dyDescent="0.25">
      <c r="A5" s="11"/>
      <c r="B5" s="32" t="s">
        <v>27</v>
      </c>
      <c r="C5" s="824"/>
      <c r="D5" s="825"/>
      <c r="E5" s="825"/>
      <c r="F5" s="825"/>
      <c r="G5" s="825"/>
      <c r="H5" s="826"/>
    </row>
    <row r="6" spans="1:15" ht="30" customHeight="1" x14ac:dyDescent="0.25">
      <c r="A6" s="11"/>
      <c r="B6" s="32" t="s">
        <v>62</v>
      </c>
      <c r="C6" s="824"/>
      <c r="D6" s="825"/>
      <c r="E6" s="825"/>
      <c r="F6" s="825"/>
      <c r="G6" s="825"/>
      <c r="H6" s="826"/>
    </row>
    <row r="7" spans="1:15" ht="30" customHeight="1" x14ac:dyDescent="0.25">
      <c r="A7" s="11"/>
      <c r="B7" s="32" t="s">
        <v>71</v>
      </c>
      <c r="C7" s="824"/>
      <c r="D7" s="825"/>
      <c r="E7" s="825"/>
      <c r="F7" s="825"/>
      <c r="G7" s="825"/>
      <c r="H7" s="826"/>
    </row>
    <row r="8" spans="1:15" ht="30" customHeight="1" x14ac:dyDescent="0.25">
      <c r="B8" s="29" t="s">
        <v>28</v>
      </c>
      <c r="C8" s="827" t="s">
        <v>72</v>
      </c>
      <c r="D8" s="828"/>
      <c r="E8" s="828"/>
      <c r="F8" s="828"/>
      <c r="G8" s="828"/>
      <c r="H8" s="829"/>
      <c r="I8" s="34"/>
    </row>
    <row r="9" spans="1:15" ht="45" customHeight="1" x14ac:dyDescent="0.25">
      <c r="B9" s="812" t="s">
        <v>249</v>
      </c>
      <c r="C9" s="17">
        <v>1</v>
      </c>
      <c r="D9" s="837" t="s">
        <v>250</v>
      </c>
      <c r="E9" s="837"/>
      <c r="F9" s="832"/>
      <c r="G9" s="832"/>
      <c r="H9" s="832"/>
    </row>
    <row r="10" spans="1:15" ht="45" customHeight="1" x14ac:dyDescent="0.25">
      <c r="B10" s="813"/>
      <c r="C10" s="17">
        <v>2</v>
      </c>
      <c r="D10" s="821" t="s">
        <v>251</v>
      </c>
      <c r="E10" s="831"/>
      <c r="F10" s="832"/>
      <c r="G10" s="832"/>
      <c r="H10" s="832"/>
    </row>
    <row r="11" spans="1:15" x14ac:dyDescent="0.25">
      <c r="B11" s="18" t="s">
        <v>84</v>
      </c>
    </row>
    <row r="12" spans="1:15" x14ac:dyDescent="0.25">
      <c r="B12" s="838" t="s">
        <v>252</v>
      </c>
      <c r="C12" s="838"/>
      <c r="D12" s="838"/>
      <c r="E12" s="838"/>
      <c r="F12" s="838"/>
      <c r="G12" s="838"/>
      <c r="H12" s="838"/>
    </row>
  </sheetData>
  <mergeCells count="11">
    <mergeCell ref="B12:H12"/>
    <mergeCell ref="B3:H3"/>
    <mergeCell ref="C5:H5"/>
    <mergeCell ref="C6:H6"/>
    <mergeCell ref="C7:H7"/>
    <mergeCell ref="C8:H8"/>
    <mergeCell ref="B9:B10"/>
    <mergeCell ref="D9:E9"/>
    <mergeCell ref="F9:H9"/>
    <mergeCell ref="D10:E10"/>
    <mergeCell ref="F10:H10"/>
  </mergeCells>
  <phoneticPr fontId="2"/>
  <pageMargins left="0.7" right="0.7" top="0.75" bottom="0.75" header="0.3" footer="0.3"/>
  <pageSetup paperSize="9" scale="91"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A1:Z68"/>
  <sheetViews>
    <sheetView view="pageBreakPreview" zoomScaleNormal="100" zoomScaleSheetLayoutView="100" workbookViewId="0">
      <selection activeCell="V14" sqref="V14:Y17"/>
    </sheetView>
  </sheetViews>
  <sheetFormatPr defaultColWidth="4" defaultRowHeight="12.75" x14ac:dyDescent="0.25"/>
  <cols>
    <col min="1" max="1" width="2.1328125" style="641" customWidth="1"/>
    <col min="2" max="2" width="2.3984375" style="641" customWidth="1"/>
    <col min="3" max="21" width="4" style="641" customWidth="1"/>
    <col min="22" max="25" width="2.3984375" style="641" customWidth="1"/>
    <col min="26" max="26" width="2.1328125" style="641" customWidth="1"/>
    <col min="27" max="255" width="4" style="641"/>
    <col min="256" max="256" width="1.73046875" style="641" customWidth="1"/>
    <col min="257" max="257" width="2.1328125" style="641" customWidth="1"/>
    <col min="258" max="258" width="2.3984375" style="641" customWidth="1"/>
    <col min="259" max="277" width="4" style="641" customWidth="1"/>
    <col min="278" max="281" width="2.3984375" style="641" customWidth="1"/>
    <col min="282" max="282" width="2.1328125" style="641" customWidth="1"/>
    <col min="283" max="511" width="4" style="641"/>
    <col min="512" max="512" width="1.73046875" style="641" customWidth="1"/>
    <col min="513" max="513" width="2.1328125" style="641" customWidth="1"/>
    <col min="514" max="514" width="2.3984375" style="641" customWidth="1"/>
    <col min="515" max="533" width="4" style="641" customWidth="1"/>
    <col min="534" max="537" width="2.3984375" style="641" customWidth="1"/>
    <col min="538" max="538" width="2.1328125" style="641" customWidth="1"/>
    <col min="539" max="767" width="4" style="641"/>
    <col min="768" max="768" width="1.73046875" style="641" customWidth="1"/>
    <col min="769" max="769" width="2.1328125" style="641" customWidth="1"/>
    <col min="770" max="770" width="2.3984375" style="641" customWidth="1"/>
    <col min="771" max="789" width="4" style="641" customWidth="1"/>
    <col min="790" max="793" width="2.3984375" style="641" customWidth="1"/>
    <col min="794" max="794" width="2.1328125" style="641" customWidth="1"/>
    <col min="795" max="1023" width="4" style="641"/>
    <col min="1024" max="1024" width="1.73046875" style="641" customWidth="1"/>
    <col min="1025" max="1025" width="2.1328125" style="641" customWidth="1"/>
    <col min="1026" max="1026" width="2.3984375" style="641" customWidth="1"/>
    <col min="1027" max="1045" width="4" style="641" customWidth="1"/>
    <col min="1046" max="1049" width="2.3984375" style="641" customWidth="1"/>
    <col min="1050" max="1050" width="2.1328125" style="641" customWidth="1"/>
    <col min="1051" max="1279" width="4" style="641"/>
    <col min="1280" max="1280" width="1.73046875" style="641" customWidth="1"/>
    <col min="1281" max="1281" width="2.1328125" style="641" customWidth="1"/>
    <col min="1282" max="1282" width="2.3984375" style="641" customWidth="1"/>
    <col min="1283" max="1301" width="4" style="641" customWidth="1"/>
    <col min="1302" max="1305" width="2.3984375" style="641" customWidth="1"/>
    <col min="1306" max="1306" width="2.1328125" style="641" customWidth="1"/>
    <col min="1307" max="1535" width="4" style="641"/>
    <col min="1536" max="1536" width="1.73046875" style="641" customWidth="1"/>
    <col min="1537" max="1537" width="2.1328125" style="641" customWidth="1"/>
    <col min="1538" max="1538" width="2.3984375" style="641" customWidth="1"/>
    <col min="1539" max="1557" width="4" style="641" customWidth="1"/>
    <col min="1558" max="1561" width="2.3984375" style="641" customWidth="1"/>
    <col min="1562" max="1562" width="2.1328125" style="641" customWidth="1"/>
    <col min="1563" max="1791" width="4" style="641"/>
    <col min="1792" max="1792" width="1.73046875" style="641" customWidth="1"/>
    <col min="1793" max="1793" width="2.1328125" style="641" customWidth="1"/>
    <col min="1794" max="1794" width="2.3984375" style="641" customWidth="1"/>
    <col min="1795" max="1813" width="4" style="641" customWidth="1"/>
    <col min="1814" max="1817" width="2.3984375" style="641" customWidth="1"/>
    <col min="1818" max="1818" width="2.1328125" style="641" customWidth="1"/>
    <col min="1819" max="2047" width="4" style="641"/>
    <col min="2048" max="2048" width="1.73046875" style="641" customWidth="1"/>
    <col min="2049" max="2049" width="2.1328125" style="641" customWidth="1"/>
    <col min="2050" max="2050" width="2.3984375" style="641" customWidth="1"/>
    <col min="2051" max="2069" width="4" style="641" customWidth="1"/>
    <col min="2070" max="2073" width="2.3984375" style="641" customWidth="1"/>
    <col min="2074" max="2074" width="2.1328125" style="641" customWidth="1"/>
    <col min="2075" max="2303" width="4" style="641"/>
    <col min="2304" max="2304" width="1.73046875" style="641" customWidth="1"/>
    <col min="2305" max="2305" width="2.1328125" style="641" customWidth="1"/>
    <col min="2306" max="2306" width="2.3984375" style="641" customWidth="1"/>
    <col min="2307" max="2325" width="4" style="641" customWidth="1"/>
    <col min="2326" max="2329" width="2.3984375" style="641" customWidth="1"/>
    <col min="2330" max="2330" width="2.1328125" style="641" customWidth="1"/>
    <col min="2331" max="2559" width="4" style="641"/>
    <col min="2560" max="2560" width="1.73046875" style="641" customWidth="1"/>
    <col min="2561" max="2561" width="2.1328125" style="641" customWidth="1"/>
    <col min="2562" max="2562" width="2.3984375" style="641" customWidth="1"/>
    <col min="2563" max="2581" width="4" style="641" customWidth="1"/>
    <col min="2582" max="2585" width="2.3984375" style="641" customWidth="1"/>
    <col min="2586" max="2586" width="2.1328125" style="641" customWidth="1"/>
    <col min="2587" max="2815" width="4" style="641"/>
    <col min="2816" max="2816" width="1.73046875" style="641" customWidth="1"/>
    <col min="2817" max="2817" width="2.1328125" style="641" customWidth="1"/>
    <col min="2818" max="2818" width="2.3984375" style="641" customWidth="1"/>
    <col min="2819" max="2837" width="4" style="641" customWidth="1"/>
    <col min="2838" max="2841" width="2.3984375" style="641" customWidth="1"/>
    <col min="2842" max="2842" width="2.1328125" style="641" customWidth="1"/>
    <col min="2843" max="3071" width="4" style="641"/>
    <col min="3072" max="3072" width="1.73046875" style="641" customWidth="1"/>
    <col min="3073" max="3073" width="2.1328125" style="641" customWidth="1"/>
    <col min="3074" max="3074" width="2.3984375" style="641" customWidth="1"/>
    <col min="3075" max="3093" width="4" style="641" customWidth="1"/>
    <col min="3094" max="3097" width="2.3984375" style="641" customWidth="1"/>
    <col min="3098" max="3098" width="2.1328125" style="641" customWidth="1"/>
    <col min="3099" max="3327" width="4" style="641"/>
    <col min="3328" max="3328" width="1.73046875" style="641" customWidth="1"/>
    <col min="3329" max="3329" width="2.1328125" style="641" customWidth="1"/>
    <col min="3330" max="3330" width="2.3984375" style="641" customWidth="1"/>
    <col min="3331" max="3349" width="4" style="641" customWidth="1"/>
    <col min="3350" max="3353" width="2.3984375" style="641" customWidth="1"/>
    <col min="3354" max="3354" width="2.1328125" style="641" customWidth="1"/>
    <col min="3355" max="3583" width="4" style="641"/>
    <col min="3584" max="3584" width="1.73046875" style="641" customWidth="1"/>
    <col min="3585" max="3585" width="2.1328125" style="641" customWidth="1"/>
    <col min="3586" max="3586" width="2.3984375" style="641" customWidth="1"/>
    <col min="3587" max="3605" width="4" style="641" customWidth="1"/>
    <col min="3606" max="3609" width="2.3984375" style="641" customWidth="1"/>
    <col min="3610" max="3610" width="2.1328125" style="641" customWidth="1"/>
    <col min="3611" max="3839" width="4" style="641"/>
    <col min="3840" max="3840" width="1.73046875" style="641" customWidth="1"/>
    <col min="3841" max="3841" width="2.1328125" style="641" customWidth="1"/>
    <col min="3842" max="3842" width="2.3984375" style="641" customWidth="1"/>
    <col min="3843" max="3861" width="4" style="641" customWidth="1"/>
    <col min="3862" max="3865" width="2.3984375" style="641" customWidth="1"/>
    <col min="3866" max="3866" width="2.1328125" style="641" customWidth="1"/>
    <col min="3867" max="4095" width="4" style="641"/>
    <col min="4096" max="4096" width="1.73046875" style="641" customWidth="1"/>
    <col min="4097" max="4097" width="2.1328125" style="641" customWidth="1"/>
    <col min="4098" max="4098" width="2.3984375" style="641" customWidth="1"/>
    <col min="4099" max="4117" width="4" style="641" customWidth="1"/>
    <col min="4118" max="4121" width="2.3984375" style="641" customWidth="1"/>
    <col min="4122" max="4122" width="2.1328125" style="641" customWidth="1"/>
    <col min="4123" max="4351" width="4" style="641"/>
    <col min="4352" max="4352" width="1.73046875" style="641" customWidth="1"/>
    <col min="4353" max="4353" width="2.1328125" style="641" customWidth="1"/>
    <col min="4354" max="4354" width="2.3984375" style="641" customWidth="1"/>
    <col min="4355" max="4373" width="4" style="641" customWidth="1"/>
    <col min="4374" max="4377" width="2.3984375" style="641" customWidth="1"/>
    <col min="4378" max="4378" width="2.1328125" style="641" customWidth="1"/>
    <col min="4379" max="4607" width="4" style="641"/>
    <col min="4608" max="4608" width="1.73046875" style="641" customWidth="1"/>
    <col min="4609" max="4609" width="2.1328125" style="641" customWidth="1"/>
    <col min="4610" max="4610" width="2.3984375" style="641" customWidth="1"/>
    <col min="4611" max="4629" width="4" style="641" customWidth="1"/>
    <col min="4630" max="4633" width="2.3984375" style="641" customWidth="1"/>
    <col min="4634" max="4634" width="2.1328125" style="641" customWidth="1"/>
    <col min="4635" max="4863" width="4" style="641"/>
    <col min="4864" max="4864" width="1.73046875" style="641" customWidth="1"/>
    <col min="4865" max="4865" width="2.1328125" style="641" customWidth="1"/>
    <col min="4866" max="4866" width="2.3984375" style="641" customWidth="1"/>
    <col min="4867" max="4885" width="4" style="641" customWidth="1"/>
    <col min="4886" max="4889" width="2.3984375" style="641" customWidth="1"/>
    <col min="4890" max="4890" width="2.1328125" style="641" customWidth="1"/>
    <col min="4891" max="5119" width="4" style="641"/>
    <col min="5120" max="5120" width="1.73046875" style="641" customWidth="1"/>
    <col min="5121" max="5121" width="2.1328125" style="641" customWidth="1"/>
    <col min="5122" max="5122" width="2.3984375" style="641" customWidth="1"/>
    <col min="5123" max="5141" width="4" style="641" customWidth="1"/>
    <col min="5142" max="5145" width="2.3984375" style="641" customWidth="1"/>
    <col min="5146" max="5146" width="2.1328125" style="641" customWidth="1"/>
    <col min="5147" max="5375" width="4" style="641"/>
    <col min="5376" max="5376" width="1.73046875" style="641" customWidth="1"/>
    <col min="5377" max="5377" width="2.1328125" style="641" customWidth="1"/>
    <col min="5378" max="5378" width="2.3984375" style="641" customWidth="1"/>
    <col min="5379" max="5397" width="4" style="641" customWidth="1"/>
    <col min="5398" max="5401" width="2.3984375" style="641" customWidth="1"/>
    <col min="5402" max="5402" width="2.1328125" style="641" customWidth="1"/>
    <col min="5403" max="5631" width="4" style="641"/>
    <col min="5632" max="5632" width="1.73046875" style="641" customWidth="1"/>
    <col min="5633" max="5633" width="2.1328125" style="641" customWidth="1"/>
    <col min="5634" max="5634" width="2.3984375" style="641" customWidth="1"/>
    <col min="5635" max="5653" width="4" style="641" customWidth="1"/>
    <col min="5654" max="5657" width="2.3984375" style="641" customWidth="1"/>
    <col min="5658" max="5658" width="2.1328125" style="641" customWidth="1"/>
    <col min="5659" max="5887" width="4" style="641"/>
    <col min="5888" max="5888" width="1.73046875" style="641" customWidth="1"/>
    <col min="5889" max="5889" width="2.1328125" style="641" customWidth="1"/>
    <col min="5890" max="5890" width="2.3984375" style="641" customWidth="1"/>
    <col min="5891" max="5909" width="4" style="641" customWidth="1"/>
    <col min="5910" max="5913" width="2.3984375" style="641" customWidth="1"/>
    <col min="5914" max="5914" width="2.1328125" style="641" customWidth="1"/>
    <col min="5915" max="6143" width="4" style="641"/>
    <col min="6144" max="6144" width="1.73046875" style="641" customWidth="1"/>
    <col min="6145" max="6145" width="2.1328125" style="641" customWidth="1"/>
    <col min="6146" max="6146" width="2.3984375" style="641" customWidth="1"/>
    <col min="6147" max="6165" width="4" style="641" customWidth="1"/>
    <col min="6166" max="6169" width="2.3984375" style="641" customWidth="1"/>
    <col min="6170" max="6170" width="2.1328125" style="641" customWidth="1"/>
    <col min="6171" max="6399" width="4" style="641"/>
    <col min="6400" max="6400" width="1.73046875" style="641" customWidth="1"/>
    <col min="6401" max="6401" width="2.1328125" style="641" customWidth="1"/>
    <col min="6402" max="6402" width="2.3984375" style="641" customWidth="1"/>
    <col min="6403" max="6421" width="4" style="641" customWidth="1"/>
    <col min="6422" max="6425" width="2.3984375" style="641" customWidth="1"/>
    <col min="6426" max="6426" width="2.1328125" style="641" customWidth="1"/>
    <col min="6427" max="6655" width="4" style="641"/>
    <col min="6656" max="6656" width="1.73046875" style="641" customWidth="1"/>
    <col min="6657" max="6657" width="2.1328125" style="641" customWidth="1"/>
    <col min="6658" max="6658" width="2.3984375" style="641" customWidth="1"/>
    <col min="6659" max="6677" width="4" style="641" customWidth="1"/>
    <col min="6678" max="6681" width="2.3984375" style="641" customWidth="1"/>
    <col min="6682" max="6682" width="2.1328125" style="641" customWidth="1"/>
    <col min="6683" max="6911" width="4" style="641"/>
    <col min="6912" max="6912" width="1.73046875" style="641" customWidth="1"/>
    <col min="6913" max="6913" width="2.1328125" style="641" customWidth="1"/>
    <col min="6914" max="6914" width="2.3984375" style="641" customWidth="1"/>
    <col min="6915" max="6933" width="4" style="641" customWidth="1"/>
    <col min="6934" max="6937" width="2.3984375" style="641" customWidth="1"/>
    <col min="6938" max="6938" width="2.1328125" style="641" customWidth="1"/>
    <col min="6939" max="7167" width="4" style="641"/>
    <col min="7168" max="7168" width="1.73046875" style="641" customWidth="1"/>
    <col min="7169" max="7169" width="2.1328125" style="641" customWidth="1"/>
    <col min="7170" max="7170" width="2.3984375" style="641" customWidth="1"/>
    <col min="7171" max="7189" width="4" style="641" customWidth="1"/>
    <col min="7190" max="7193" width="2.3984375" style="641" customWidth="1"/>
    <col min="7194" max="7194" width="2.1328125" style="641" customWidth="1"/>
    <col min="7195" max="7423" width="4" style="641"/>
    <col min="7424" max="7424" width="1.73046875" style="641" customWidth="1"/>
    <col min="7425" max="7425" width="2.1328125" style="641" customWidth="1"/>
    <col min="7426" max="7426" width="2.3984375" style="641" customWidth="1"/>
    <col min="7427" max="7445" width="4" style="641" customWidth="1"/>
    <col min="7446" max="7449" width="2.3984375" style="641" customWidth="1"/>
    <col min="7450" max="7450" width="2.1328125" style="641" customWidth="1"/>
    <col min="7451" max="7679" width="4" style="641"/>
    <col min="7680" max="7680" width="1.73046875" style="641" customWidth="1"/>
    <col min="7681" max="7681" width="2.1328125" style="641" customWidth="1"/>
    <col min="7682" max="7682" width="2.3984375" style="641" customWidth="1"/>
    <col min="7683" max="7701" width="4" style="641" customWidth="1"/>
    <col min="7702" max="7705" width="2.3984375" style="641" customWidth="1"/>
    <col min="7706" max="7706" width="2.1328125" style="641" customWidth="1"/>
    <col min="7707" max="7935" width="4" style="641"/>
    <col min="7936" max="7936" width="1.73046875" style="641" customWidth="1"/>
    <col min="7937" max="7937" width="2.1328125" style="641" customWidth="1"/>
    <col min="7938" max="7938" width="2.3984375" style="641" customWidth="1"/>
    <col min="7939" max="7957" width="4" style="641" customWidth="1"/>
    <col min="7958" max="7961" width="2.3984375" style="641" customWidth="1"/>
    <col min="7962" max="7962" width="2.1328125" style="641" customWidth="1"/>
    <col min="7963" max="8191" width="4" style="641"/>
    <col min="8192" max="8192" width="1.73046875" style="641" customWidth="1"/>
    <col min="8193" max="8193" width="2.1328125" style="641" customWidth="1"/>
    <col min="8194" max="8194" width="2.3984375" style="641" customWidth="1"/>
    <col min="8195" max="8213" width="4" style="641" customWidth="1"/>
    <col min="8214" max="8217" width="2.3984375" style="641" customWidth="1"/>
    <col min="8218" max="8218" width="2.1328125" style="641" customWidth="1"/>
    <col min="8219" max="8447" width="4" style="641"/>
    <col min="8448" max="8448" width="1.73046875" style="641" customWidth="1"/>
    <col min="8449" max="8449" width="2.1328125" style="641" customWidth="1"/>
    <col min="8450" max="8450" width="2.3984375" style="641" customWidth="1"/>
    <col min="8451" max="8469" width="4" style="641" customWidth="1"/>
    <col min="8470" max="8473" width="2.3984375" style="641" customWidth="1"/>
    <col min="8474" max="8474" width="2.1328125" style="641" customWidth="1"/>
    <col min="8475" max="8703" width="4" style="641"/>
    <col min="8704" max="8704" width="1.73046875" style="641" customWidth="1"/>
    <col min="8705" max="8705" width="2.1328125" style="641" customWidth="1"/>
    <col min="8706" max="8706" width="2.3984375" style="641" customWidth="1"/>
    <col min="8707" max="8725" width="4" style="641" customWidth="1"/>
    <col min="8726" max="8729" width="2.3984375" style="641" customWidth="1"/>
    <col min="8730" max="8730" width="2.1328125" style="641" customWidth="1"/>
    <col min="8731" max="8959" width="4" style="641"/>
    <col min="8960" max="8960" width="1.73046875" style="641" customWidth="1"/>
    <col min="8961" max="8961" width="2.1328125" style="641" customWidth="1"/>
    <col min="8962" max="8962" width="2.3984375" style="641" customWidth="1"/>
    <col min="8963" max="8981" width="4" style="641" customWidth="1"/>
    <col min="8982" max="8985" width="2.3984375" style="641" customWidth="1"/>
    <col min="8986" max="8986" width="2.1328125" style="641" customWidth="1"/>
    <col min="8987" max="9215" width="4" style="641"/>
    <col min="9216" max="9216" width="1.73046875" style="641" customWidth="1"/>
    <col min="9217" max="9217" width="2.1328125" style="641" customWidth="1"/>
    <col min="9218" max="9218" width="2.3984375" style="641" customWidth="1"/>
    <col min="9219" max="9237" width="4" style="641" customWidth="1"/>
    <col min="9238" max="9241" width="2.3984375" style="641" customWidth="1"/>
    <col min="9242" max="9242" width="2.1328125" style="641" customWidth="1"/>
    <col min="9243" max="9471" width="4" style="641"/>
    <col min="9472" max="9472" width="1.73046875" style="641" customWidth="1"/>
    <col min="9473" max="9473" width="2.1328125" style="641" customWidth="1"/>
    <col min="9474" max="9474" width="2.3984375" style="641" customWidth="1"/>
    <col min="9475" max="9493" width="4" style="641" customWidth="1"/>
    <col min="9494" max="9497" width="2.3984375" style="641" customWidth="1"/>
    <col min="9498" max="9498" width="2.1328125" style="641" customWidth="1"/>
    <col min="9499" max="9727" width="4" style="641"/>
    <col min="9728" max="9728" width="1.73046875" style="641" customWidth="1"/>
    <col min="9729" max="9729" width="2.1328125" style="641" customWidth="1"/>
    <col min="9730" max="9730" width="2.3984375" style="641" customWidth="1"/>
    <col min="9731" max="9749" width="4" style="641" customWidth="1"/>
    <col min="9750" max="9753" width="2.3984375" style="641" customWidth="1"/>
    <col min="9754" max="9754" width="2.1328125" style="641" customWidth="1"/>
    <col min="9755" max="9983" width="4" style="641"/>
    <col min="9984" max="9984" width="1.73046875" style="641" customWidth="1"/>
    <col min="9985" max="9985" width="2.1328125" style="641" customWidth="1"/>
    <col min="9986" max="9986" width="2.3984375" style="641" customWidth="1"/>
    <col min="9987" max="10005" width="4" style="641" customWidth="1"/>
    <col min="10006" max="10009" width="2.3984375" style="641" customWidth="1"/>
    <col min="10010" max="10010" width="2.1328125" style="641" customWidth="1"/>
    <col min="10011" max="10239" width="4" style="641"/>
    <col min="10240" max="10240" width="1.73046875" style="641" customWidth="1"/>
    <col min="10241" max="10241" width="2.1328125" style="641" customWidth="1"/>
    <col min="10242" max="10242" width="2.3984375" style="641" customWidth="1"/>
    <col min="10243" max="10261" width="4" style="641" customWidth="1"/>
    <col min="10262" max="10265" width="2.3984375" style="641" customWidth="1"/>
    <col min="10266" max="10266" width="2.1328125" style="641" customWidth="1"/>
    <col min="10267" max="10495" width="4" style="641"/>
    <col min="10496" max="10496" width="1.73046875" style="641" customWidth="1"/>
    <col min="10497" max="10497" width="2.1328125" style="641" customWidth="1"/>
    <col min="10498" max="10498" width="2.3984375" style="641" customWidth="1"/>
    <col min="10499" max="10517" width="4" style="641" customWidth="1"/>
    <col min="10518" max="10521" width="2.3984375" style="641" customWidth="1"/>
    <col min="10522" max="10522" width="2.1328125" style="641" customWidth="1"/>
    <col min="10523" max="10751" width="4" style="641"/>
    <col min="10752" max="10752" width="1.73046875" style="641" customWidth="1"/>
    <col min="10753" max="10753" width="2.1328125" style="641" customWidth="1"/>
    <col min="10754" max="10754" width="2.3984375" style="641" customWidth="1"/>
    <col min="10755" max="10773" width="4" style="641" customWidth="1"/>
    <col min="10774" max="10777" width="2.3984375" style="641" customWidth="1"/>
    <col min="10778" max="10778" width="2.1328125" style="641" customWidth="1"/>
    <col min="10779" max="11007" width="4" style="641"/>
    <col min="11008" max="11008" width="1.73046875" style="641" customWidth="1"/>
    <col min="11009" max="11009" width="2.1328125" style="641" customWidth="1"/>
    <col min="11010" max="11010" width="2.3984375" style="641" customWidth="1"/>
    <col min="11011" max="11029" width="4" style="641" customWidth="1"/>
    <col min="11030" max="11033" width="2.3984375" style="641" customWidth="1"/>
    <col min="11034" max="11034" width="2.1328125" style="641" customWidth="1"/>
    <col min="11035" max="11263" width="4" style="641"/>
    <col min="11264" max="11264" width="1.73046875" style="641" customWidth="1"/>
    <col min="11265" max="11265" width="2.1328125" style="641" customWidth="1"/>
    <col min="11266" max="11266" width="2.3984375" style="641" customWidth="1"/>
    <col min="11267" max="11285" width="4" style="641" customWidth="1"/>
    <col min="11286" max="11289" width="2.3984375" style="641" customWidth="1"/>
    <col min="11290" max="11290" width="2.1328125" style="641" customWidth="1"/>
    <col min="11291" max="11519" width="4" style="641"/>
    <col min="11520" max="11520" width="1.73046875" style="641" customWidth="1"/>
    <col min="11521" max="11521" width="2.1328125" style="641" customWidth="1"/>
    <col min="11522" max="11522" width="2.3984375" style="641" customWidth="1"/>
    <col min="11523" max="11541" width="4" style="641" customWidth="1"/>
    <col min="11542" max="11545" width="2.3984375" style="641" customWidth="1"/>
    <col min="11546" max="11546" width="2.1328125" style="641" customWidth="1"/>
    <col min="11547" max="11775" width="4" style="641"/>
    <col min="11776" max="11776" width="1.73046875" style="641" customWidth="1"/>
    <col min="11777" max="11777" width="2.1328125" style="641" customWidth="1"/>
    <col min="11778" max="11778" width="2.3984375" style="641" customWidth="1"/>
    <col min="11779" max="11797" width="4" style="641" customWidth="1"/>
    <col min="11798" max="11801" width="2.3984375" style="641" customWidth="1"/>
    <col min="11802" max="11802" width="2.1328125" style="641" customWidth="1"/>
    <col min="11803" max="12031" width="4" style="641"/>
    <col min="12032" max="12032" width="1.73046875" style="641" customWidth="1"/>
    <col min="12033" max="12033" width="2.1328125" style="641" customWidth="1"/>
    <col min="12034" max="12034" width="2.3984375" style="641" customWidth="1"/>
    <col min="12035" max="12053" width="4" style="641" customWidth="1"/>
    <col min="12054" max="12057" width="2.3984375" style="641" customWidth="1"/>
    <col min="12058" max="12058" width="2.1328125" style="641" customWidth="1"/>
    <col min="12059" max="12287" width="4" style="641"/>
    <col min="12288" max="12288" width="1.73046875" style="641" customWidth="1"/>
    <col min="12289" max="12289" width="2.1328125" style="641" customWidth="1"/>
    <col min="12290" max="12290" width="2.3984375" style="641" customWidth="1"/>
    <col min="12291" max="12309" width="4" style="641" customWidth="1"/>
    <col min="12310" max="12313" width="2.3984375" style="641" customWidth="1"/>
    <col min="12314" max="12314" width="2.1328125" style="641" customWidth="1"/>
    <col min="12315" max="12543" width="4" style="641"/>
    <col min="12544" max="12544" width="1.73046875" style="641" customWidth="1"/>
    <col min="12545" max="12545" width="2.1328125" style="641" customWidth="1"/>
    <col min="12546" max="12546" width="2.3984375" style="641" customWidth="1"/>
    <col min="12547" max="12565" width="4" style="641" customWidth="1"/>
    <col min="12566" max="12569" width="2.3984375" style="641" customWidth="1"/>
    <col min="12570" max="12570" width="2.1328125" style="641" customWidth="1"/>
    <col min="12571" max="12799" width="4" style="641"/>
    <col min="12800" max="12800" width="1.73046875" style="641" customWidth="1"/>
    <col min="12801" max="12801" width="2.1328125" style="641" customWidth="1"/>
    <col min="12802" max="12802" width="2.3984375" style="641" customWidth="1"/>
    <col min="12803" max="12821" width="4" style="641" customWidth="1"/>
    <col min="12822" max="12825" width="2.3984375" style="641" customWidth="1"/>
    <col min="12826" max="12826" width="2.1328125" style="641" customWidth="1"/>
    <col min="12827" max="13055" width="4" style="641"/>
    <col min="13056" max="13056" width="1.73046875" style="641" customWidth="1"/>
    <col min="13057" max="13057" width="2.1328125" style="641" customWidth="1"/>
    <col min="13058" max="13058" width="2.3984375" style="641" customWidth="1"/>
    <col min="13059" max="13077" width="4" style="641" customWidth="1"/>
    <col min="13078" max="13081" width="2.3984375" style="641" customWidth="1"/>
    <col min="13082" max="13082" width="2.1328125" style="641" customWidth="1"/>
    <col min="13083" max="13311" width="4" style="641"/>
    <col min="13312" max="13312" width="1.73046875" style="641" customWidth="1"/>
    <col min="13313" max="13313" width="2.1328125" style="641" customWidth="1"/>
    <col min="13314" max="13314" width="2.3984375" style="641" customWidth="1"/>
    <col min="13315" max="13333" width="4" style="641" customWidth="1"/>
    <col min="13334" max="13337" width="2.3984375" style="641" customWidth="1"/>
    <col min="13338" max="13338" width="2.1328125" style="641" customWidth="1"/>
    <col min="13339" max="13567" width="4" style="641"/>
    <col min="13568" max="13568" width="1.73046875" style="641" customWidth="1"/>
    <col min="13569" max="13569" width="2.1328125" style="641" customWidth="1"/>
    <col min="13570" max="13570" width="2.3984375" style="641" customWidth="1"/>
    <col min="13571" max="13589" width="4" style="641" customWidth="1"/>
    <col min="13590" max="13593" width="2.3984375" style="641" customWidth="1"/>
    <col min="13594" max="13594" width="2.1328125" style="641" customWidth="1"/>
    <col min="13595" max="13823" width="4" style="641"/>
    <col min="13824" max="13824" width="1.73046875" style="641" customWidth="1"/>
    <col min="13825" max="13825" width="2.1328125" style="641" customWidth="1"/>
    <col min="13826" max="13826" width="2.3984375" style="641" customWidth="1"/>
    <col min="13827" max="13845" width="4" style="641" customWidth="1"/>
    <col min="13846" max="13849" width="2.3984375" style="641" customWidth="1"/>
    <col min="13850" max="13850" width="2.1328125" style="641" customWidth="1"/>
    <col min="13851" max="14079" width="4" style="641"/>
    <col min="14080" max="14080" width="1.73046875" style="641" customWidth="1"/>
    <col min="14081" max="14081" width="2.1328125" style="641" customWidth="1"/>
    <col min="14082" max="14082" width="2.3984375" style="641" customWidth="1"/>
    <col min="14083" max="14101" width="4" style="641" customWidth="1"/>
    <col min="14102" max="14105" width="2.3984375" style="641" customWidth="1"/>
    <col min="14106" max="14106" width="2.1328125" style="641" customWidth="1"/>
    <col min="14107" max="14335" width="4" style="641"/>
    <col min="14336" max="14336" width="1.73046875" style="641" customWidth="1"/>
    <col min="14337" max="14337" width="2.1328125" style="641" customWidth="1"/>
    <col min="14338" max="14338" width="2.3984375" style="641" customWidth="1"/>
    <col min="14339" max="14357" width="4" style="641" customWidth="1"/>
    <col min="14358" max="14361" width="2.3984375" style="641" customWidth="1"/>
    <col min="14362" max="14362" width="2.1328125" style="641" customWidth="1"/>
    <col min="14363" max="14591" width="4" style="641"/>
    <col min="14592" max="14592" width="1.73046875" style="641" customWidth="1"/>
    <col min="14593" max="14593" width="2.1328125" style="641" customWidth="1"/>
    <col min="14594" max="14594" width="2.3984375" style="641" customWidth="1"/>
    <col min="14595" max="14613" width="4" style="641" customWidth="1"/>
    <col min="14614" max="14617" width="2.3984375" style="641" customWidth="1"/>
    <col min="14618" max="14618" width="2.1328125" style="641" customWidth="1"/>
    <col min="14619" max="14847" width="4" style="641"/>
    <col min="14848" max="14848" width="1.73046875" style="641" customWidth="1"/>
    <col min="14849" max="14849" width="2.1328125" style="641" customWidth="1"/>
    <col min="14850" max="14850" width="2.3984375" style="641" customWidth="1"/>
    <col min="14851" max="14869" width="4" style="641" customWidth="1"/>
    <col min="14870" max="14873" width="2.3984375" style="641" customWidth="1"/>
    <col min="14874" max="14874" width="2.1328125" style="641" customWidth="1"/>
    <col min="14875" max="15103" width="4" style="641"/>
    <col min="15104" max="15104" width="1.73046875" style="641" customWidth="1"/>
    <col min="15105" max="15105" width="2.1328125" style="641" customWidth="1"/>
    <col min="15106" max="15106" width="2.3984375" style="641" customWidth="1"/>
    <col min="15107" max="15125" width="4" style="641" customWidth="1"/>
    <col min="15126" max="15129" width="2.3984375" style="641" customWidth="1"/>
    <col min="15130" max="15130" width="2.1328125" style="641" customWidth="1"/>
    <col min="15131" max="15359" width="4" style="641"/>
    <col min="15360" max="15360" width="1.73046875" style="641" customWidth="1"/>
    <col min="15361" max="15361" width="2.1328125" style="641" customWidth="1"/>
    <col min="15362" max="15362" width="2.3984375" style="641" customWidth="1"/>
    <col min="15363" max="15381" width="4" style="641" customWidth="1"/>
    <col min="15382" max="15385" width="2.3984375" style="641" customWidth="1"/>
    <col min="15386" max="15386" width="2.1328125" style="641" customWidth="1"/>
    <col min="15387" max="15615" width="4" style="641"/>
    <col min="15616" max="15616" width="1.73046875" style="641" customWidth="1"/>
    <col min="15617" max="15617" width="2.1328125" style="641" customWidth="1"/>
    <col min="15618" max="15618" width="2.3984375" style="641" customWidth="1"/>
    <col min="15619" max="15637" width="4" style="641" customWidth="1"/>
    <col min="15638" max="15641" width="2.3984375" style="641" customWidth="1"/>
    <col min="15642" max="15642" width="2.1328125" style="641" customWidth="1"/>
    <col min="15643" max="15871" width="4" style="641"/>
    <col min="15872" max="15872" width="1.73046875" style="641" customWidth="1"/>
    <col min="15873" max="15873" width="2.1328125" style="641" customWidth="1"/>
    <col min="15874" max="15874" width="2.3984375" style="641" customWidth="1"/>
    <col min="15875" max="15893" width="4" style="641" customWidth="1"/>
    <col min="15894" max="15897" width="2.3984375" style="641" customWidth="1"/>
    <col min="15898" max="15898" width="2.1328125" style="641" customWidth="1"/>
    <col min="15899" max="16127" width="4" style="641"/>
    <col min="16128" max="16128" width="1.73046875" style="641" customWidth="1"/>
    <col min="16129" max="16129" width="2.1328125" style="641" customWidth="1"/>
    <col min="16130" max="16130" width="2.3984375" style="641" customWidth="1"/>
    <col min="16131" max="16149" width="4" style="641" customWidth="1"/>
    <col min="16150" max="16153" width="2.3984375" style="641" customWidth="1"/>
    <col min="16154" max="16154" width="2.1328125" style="641" customWidth="1"/>
    <col min="16155" max="16384" width="4" style="641"/>
  </cols>
  <sheetData>
    <row r="1" spans="1:26" x14ac:dyDescent="0.25">
      <c r="A1" s="626"/>
      <c r="B1" s="627"/>
      <c r="C1" s="627"/>
      <c r="D1" s="627"/>
      <c r="E1" s="627"/>
      <c r="F1" s="627"/>
      <c r="G1" s="627"/>
      <c r="H1" s="627"/>
      <c r="I1" s="627"/>
      <c r="J1" s="627"/>
      <c r="K1" s="627"/>
      <c r="L1" s="627"/>
      <c r="M1" s="627"/>
      <c r="N1" s="627"/>
      <c r="O1" s="627"/>
      <c r="P1" s="627"/>
      <c r="Q1" s="627"/>
      <c r="R1" s="627"/>
      <c r="S1" s="627"/>
      <c r="T1" s="627"/>
      <c r="U1" s="627"/>
      <c r="V1" s="627"/>
      <c r="W1" s="627"/>
      <c r="X1" s="627"/>
      <c r="Y1" s="627"/>
      <c r="Z1" s="640"/>
    </row>
    <row r="2" spans="1:26" x14ac:dyDescent="0.25">
      <c r="A2" s="626"/>
      <c r="B2" s="627"/>
      <c r="C2" s="627"/>
      <c r="D2" s="627"/>
      <c r="E2" s="627"/>
      <c r="F2" s="627"/>
      <c r="G2" s="627"/>
      <c r="H2" s="627"/>
      <c r="I2" s="627"/>
      <c r="J2" s="627"/>
      <c r="K2" s="627"/>
      <c r="L2" s="627"/>
      <c r="M2" s="627"/>
      <c r="N2" s="627"/>
      <c r="O2" s="627"/>
      <c r="P2" s="627"/>
      <c r="Q2" s="627"/>
      <c r="R2" s="1003" t="s">
        <v>687</v>
      </c>
      <c r="S2" s="1003"/>
      <c r="T2" s="1003"/>
      <c r="U2" s="1003"/>
      <c r="V2" s="1003"/>
      <c r="W2" s="1003"/>
      <c r="X2" s="1003"/>
      <c r="Y2" s="1003"/>
      <c r="Z2" s="640"/>
    </row>
    <row r="3" spans="1:26" x14ac:dyDescent="0.25">
      <c r="A3" s="626"/>
      <c r="B3" s="627"/>
      <c r="C3" s="627"/>
      <c r="D3" s="627"/>
      <c r="E3" s="627"/>
      <c r="F3" s="627"/>
      <c r="G3" s="627"/>
      <c r="H3" s="627"/>
      <c r="I3" s="627"/>
      <c r="J3" s="627"/>
      <c r="K3" s="627"/>
      <c r="L3" s="627"/>
      <c r="M3" s="627"/>
      <c r="N3" s="627"/>
      <c r="O3" s="627"/>
      <c r="P3" s="627"/>
      <c r="Q3" s="627"/>
      <c r="R3" s="627"/>
      <c r="S3" s="627"/>
      <c r="T3" s="642"/>
      <c r="U3" s="627"/>
      <c r="V3" s="627"/>
      <c r="W3" s="627"/>
      <c r="X3" s="627"/>
      <c r="Y3" s="627"/>
      <c r="Z3" s="640"/>
    </row>
    <row r="4" spans="1:26" ht="36.75" customHeight="1" x14ac:dyDescent="0.25">
      <c r="A4" s="626"/>
      <c r="B4" s="1004" t="s">
        <v>688</v>
      </c>
      <c r="C4" s="1005"/>
      <c r="D4" s="1005"/>
      <c r="E4" s="1005"/>
      <c r="F4" s="1005"/>
      <c r="G4" s="1005"/>
      <c r="H4" s="1005"/>
      <c r="I4" s="1005"/>
      <c r="J4" s="1005"/>
      <c r="K4" s="1005"/>
      <c r="L4" s="1005"/>
      <c r="M4" s="1005"/>
      <c r="N4" s="1005"/>
      <c r="O4" s="1005"/>
      <c r="P4" s="1005"/>
      <c r="Q4" s="1005"/>
      <c r="R4" s="1005"/>
      <c r="S4" s="1005"/>
      <c r="T4" s="1005"/>
      <c r="U4" s="1005"/>
      <c r="V4" s="1005"/>
      <c r="W4" s="1005"/>
      <c r="X4" s="1005"/>
      <c r="Y4" s="1005"/>
      <c r="Z4" s="640"/>
    </row>
    <row r="5" spans="1:26" x14ac:dyDescent="0.25">
      <c r="A5" s="626"/>
      <c r="B5" s="627"/>
      <c r="C5" s="627"/>
      <c r="D5" s="627"/>
      <c r="E5" s="627"/>
      <c r="F5" s="627"/>
      <c r="G5" s="627"/>
      <c r="H5" s="627"/>
      <c r="I5" s="627"/>
      <c r="J5" s="627"/>
      <c r="K5" s="627"/>
      <c r="L5" s="627"/>
      <c r="M5" s="627"/>
      <c r="N5" s="627"/>
      <c r="O5" s="627"/>
      <c r="P5" s="627"/>
      <c r="Q5" s="627"/>
      <c r="R5" s="627"/>
      <c r="S5" s="627"/>
      <c r="T5" s="627"/>
      <c r="U5" s="627"/>
      <c r="V5" s="627"/>
      <c r="W5" s="627"/>
      <c r="X5" s="627"/>
      <c r="Y5" s="627"/>
      <c r="Z5" s="640"/>
    </row>
    <row r="6" spans="1:26" ht="23.25" customHeight="1" x14ac:dyDescent="0.25">
      <c r="A6" s="626"/>
      <c r="B6" s="1018" t="s">
        <v>689</v>
      </c>
      <c r="C6" s="1019"/>
      <c r="D6" s="1019"/>
      <c r="E6" s="1019"/>
      <c r="F6" s="1020"/>
      <c r="G6" s="1021"/>
      <c r="H6" s="1021"/>
      <c r="I6" s="1021"/>
      <c r="J6" s="1021"/>
      <c r="K6" s="1021"/>
      <c r="L6" s="1021"/>
      <c r="M6" s="1021"/>
      <c r="N6" s="1021"/>
      <c r="O6" s="1021"/>
      <c r="P6" s="1021"/>
      <c r="Q6" s="1021"/>
      <c r="R6" s="1021"/>
      <c r="S6" s="1021"/>
      <c r="T6" s="1021"/>
      <c r="U6" s="1021"/>
      <c r="V6" s="1021"/>
      <c r="W6" s="1021"/>
      <c r="X6" s="1021"/>
      <c r="Y6" s="1022"/>
      <c r="Z6" s="640"/>
    </row>
    <row r="7" spans="1:26" ht="23.25" customHeight="1" x14ac:dyDescent="0.25">
      <c r="A7" s="626"/>
      <c r="B7" s="1018" t="s">
        <v>312</v>
      </c>
      <c r="C7" s="1019"/>
      <c r="D7" s="1019"/>
      <c r="E7" s="1019"/>
      <c r="F7" s="1020"/>
      <c r="G7" s="1021" t="s">
        <v>690</v>
      </c>
      <c r="H7" s="1021"/>
      <c r="I7" s="1021"/>
      <c r="J7" s="1021"/>
      <c r="K7" s="1021"/>
      <c r="L7" s="1021"/>
      <c r="M7" s="1021"/>
      <c r="N7" s="1021"/>
      <c r="O7" s="1021"/>
      <c r="P7" s="1021"/>
      <c r="Q7" s="1021"/>
      <c r="R7" s="1021"/>
      <c r="S7" s="1021"/>
      <c r="T7" s="1021"/>
      <c r="U7" s="1021"/>
      <c r="V7" s="1021"/>
      <c r="W7" s="1021"/>
      <c r="X7" s="1021"/>
      <c r="Y7" s="1022"/>
      <c r="Z7" s="640"/>
    </row>
    <row r="8" spans="1:26" ht="23.25" customHeight="1" x14ac:dyDescent="0.25">
      <c r="A8" s="626"/>
      <c r="B8" s="1006" t="s">
        <v>691</v>
      </c>
      <c r="C8" s="1007"/>
      <c r="D8" s="1007"/>
      <c r="E8" s="1007"/>
      <c r="F8" s="1008"/>
      <c r="G8" s="1023" t="s">
        <v>692</v>
      </c>
      <c r="H8" s="1024"/>
      <c r="I8" s="1024"/>
      <c r="J8" s="1024"/>
      <c r="K8" s="1024"/>
      <c r="L8" s="1024"/>
      <c r="M8" s="1024"/>
      <c r="N8" s="1024"/>
      <c r="O8" s="643"/>
      <c r="P8" s="643"/>
      <c r="Q8" s="643"/>
      <c r="R8" s="643" t="s">
        <v>693</v>
      </c>
      <c r="S8" s="643"/>
      <c r="T8" s="643"/>
      <c r="U8" s="643"/>
      <c r="V8" s="643"/>
      <c r="W8" s="643"/>
      <c r="X8" s="643"/>
      <c r="Y8" s="644"/>
      <c r="Z8" s="640"/>
    </row>
    <row r="9" spans="1:26" ht="23.25" customHeight="1" x14ac:dyDescent="0.25">
      <c r="A9" s="626"/>
      <c r="B9" s="1009"/>
      <c r="C9" s="1010"/>
      <c r="D9" s="1010"/>
      <c r="E9" s="1010"/>
      <c r="F9" s="1011"/>
      <c r="G9" s="1023" t="s">
        <v>694</v>
      </c>
      <c r="H9" s="1024"/>
      <c r="I9" s="1024"/>
      <c r="J9" s="1024"/>
      <c r="K9" s="1024"/>
      <c r="L9" s="1024"/>
      <c r="M9" s="1024"/>
      <c r="N9" s="1024"/>
      <c r="O9" s="643"/>
      <c r="P9" s="643"/>
      <c r="Q9" s="643"/>
      <c r="R9" s="643" t="s">
        <v>693</v>
      </c>
      <c r="S9" s="643"/>
      <c r="T9" s="643"/>
      <c r="U9" s="643"/>
      <c r="V9" s="643"/>
      <c r="W9" s="643"/>
      <c r="X9" s="643"/>
      <c r="Y9" s="644"/>
      <c r="Z9" s="640"/>
    </row>
    <row r="10" spans="1:26" ht="23.25" customHeight="1" x14ac:dyDescent="0.25">
      <c r="A10" s="626"/>
      <c r="B10" s="1009"/>
      <c r="C10" s="1010"/>
      <c r="D10" s="1010"/>
      <c r="E10" s="1010"/>
      <c r="F10" s="1011"/>
      <c r="G10" s="1023" t="s">
        <v>695</v>
      </c>
      <c r="H10" s="1024"/>
      <c r="I10" s="1024"/>
      <c r="J10" s="1024"/>
      <c r="K10" s="1024"/>
      <c r="L10" s="1024"/>
      <c r="M10" s="1024"/>
      <c r="N10" s="1024"/>
      <c r="O10" s="643"/>
      <c r="P10" s="643"/>
      <c r="Q10" s="643"/>
      <c r="R10" s="643" t="s">
        <v>693</v>
      </c>
      <c r="S10" s="643"/>
      <c r="T10" s="643"/>
      <c r="U10" s="643"/>
      <c r="V10" s="643"/>
      <c r="W10" s="643"/>
      <c r="X10" s="643"/>
      <c r="Y10" s="644"/>
      <c r="Z10" s="640"/>
    </row>
    <row r="11" spans="1:26" ht="23.25" customHeight="1" x14ac:dyDescent="0.25">
      <c r="A11" s="626"/>
      <c r="B11" s="1012"/>
      <c r="C11" s="1013"/>
      <c r="D11" s="1013"/>
      <c r="E11" s="1013"/>
      <c r="F11" s="1014"/>
      <c r="G11" s="645" t="s">
        <v>696</v>
      </c>
      <c r="H11" s="646"/>
      <c r="I11" s="646"/>
      <c r="J11" s="646"/>
      <c r="K11" s="646"/>
      <c r="L11" s="646"/>
      <c r="M11" s="646"/>
      <c r="N11" s="646"/>
      <c r="O11" s="646"/>
      <c r="P11" s="643"/>
      <c r="Q11" s="643"/>
      <c r="R11" s="643" t="s">
        <v>693</v>
      </c>
      <c r="S11" s="643"/>
      <c r="T11" s="643"/>
      <c r="U11" s="643"/>
      <c r="V11" s="643"/>
      <c r="W11" s="643"/>
      <c r="X11" s="643"/>
      <c r="Y11" s="644"/>
      <c r="Z11" s="640"/>
    </row>
    <row r="12" spans="1:26" x14ac:dyDescent="0.25">
      <c r="A12" s="626"/>
      <c r="B12" s="627"/>
      <c r="C12" s="627"/>
      <c r="D12" s="627"/>
      <c r="E12" s="627"/>
      <c r="F12" s="627"/>
      <c r="G12" s="627"/>
      <c r="H12" s="627"/>
      <c r="I12" s="627"/>
      <c r="J12" s="627"/>
      <c r="K12" s="627"/>
      <c r="L12" s="627"/>
      <c r="M12" s="627"/>
      <c r="N12" s="627"/>
      <c r="O12" s="627"/>
      <c r="P12" s="627"/>
      <c r="Q12" s="627"/>
      <c r="R12" s="627"/>
      <c r="S12" s="627"/>
      <c r="T12" s="627"/>
      <c r="U12" s="627"/>
      <c r="V12" s="627"/>
      <c r="W12" s="627"/>
      <c r="X12" s="627"/>
      <c r="Y12" s="627"/>
      <c r="Z12" s="640"/>
    </row>
    <row r="13" spans="1:26" ht="18.75" customHeight="1" x14ac:dyDescent="0.25">
      <c r="A13" s="626"/>
      <c r="B13" s="627" t="s">
        <v>697</v>
      </c>
      <c r="C13" s="627"/>
      <c r="D13" s="627"/>
      <c r="E13" s="627"/>
      <c r="F13" s="627"/>
      <c r="G13" s="627"/>
      <c r="H13" s="627"/>
      <c r="I13" s="627"/>
      <c r="J13" s="627"/>
      <c r="K13" s="627"/>
      <c r="L13" s="627"/>
      <c r="M13" s="627"/>
      <c r="N13" s="627"/>
      <c r="O13" s="627"/>
      <c r="P13" s="627"/>
      <c r="Q13" s="627"/>
      <c r="R13" s="627"/>
      <c r="S13" s="627"/>
      <c r="T13" s="627"/>
      <c r="U13" s="627"/>
      <c r="V13" s="177"/>
      <c r="W13" s="177"/>
      <c r="X13" s="177"/>
      <c r="Y13" s="177"/>
      <c r="Z13" s="640"/>
    </row>
    <row r="14" spans="1:26" ht="18.75" customHeight="1" x14ac:dyDescent="0.25">
      <c r="A14" s="626"/>
      <c r="B14" s="623"/>
      <c r="C14" s="624" t="s">
        <v>698</v>
      </c>
      <c r="D14" s="624"/>
      <c r="E14" s="624"/>
      <c r="F14" s="624"/>
      <c r="G14" s="624"/>
      <c r="H14" s="624"/>
      <c r="I14" s="624"/>
      <c r="J14" s="624"/>
      <c r="K14" s="624"/>
      <c r="L14" s="624"/>
      <c r="M14" s="624"/>
      <c r="N14" s="624"/>
      <c r="O14" s="624"/>
      <c r="P14" s="624"/>
      <c r="Q14" s="624"/>
      <c r="R14" s="624"/>
      <c r="S14" s="624"/>
      <c r="T14" s="624"/>
      <c r="U14" s="625"/>
      <c r="V14" s="1006" t="s">
        <v>699</v>
      </c>
      <c r="W14" s="1007"/>
      <c r="X14" s="1007"/>
      <c r="Y14" s="1008"/>
      <c r="Z14" s="640"/>
    </row>
    <row r="15" spans="1:26" ht="18.75" customHeight="1" x14ac:dyDescent="0.25">
      <c r="A15" s="626"/>
      <c r="B15" s="626"/>
      <c r="C15" s="627" t="s">
        <v>700</v>
      </c>
      <c r="D15" s="627"/>
      <c r="E15" s="627"/>
      <c r="F15" s="627"/>
      <c r="G15" s="627"/>
      <c r="H15" s="627"/>
      <c r="I15" s="627"/>
      <c r="J15" s="627"/>
      <c r="K15" s="627"/>
      <c r="L15" s="627"/>
      <c r="M15" s="627"/>
      <c r="N15" s="627"/>
      <c r="O15" s="627"/>
      <c r="P15" s="627"/>
      <c r="Q15" s="627"/>
      <c r="R15" s="627"/>
      <c r="S15" s="627"/>
      <c r="T15" s="627"/>
      <c r="U15" s="640"/>
      <c r="V15" s="1009"/>
      <c r="W15" s="1010"/>
      <c r="X15" s="1010"/>
      <c r="Y15" s="1011"/>
      <c r="Z15" s="640"/>
    </row>
    <row r="16" spans="1:26" ht="18.75" customHeight="1" x14ac:dyDescent="0.25">
      <c r="A16" s="626"/>
      <c r="B16" s="626"/>
      <c r="C16" s="627"/>
      <c r="D16" s="1015" t="s">
        <v>701</v>
      </c>
      <c r="E16" s="1016"/>
      <c r="F16" s="1016"/>
      <c r="G16" s="1016"/>
      <c r="H16" s="1016"/>
      <c r="I16" s="1017"/>
      <c r="J16" s="1015"/>
      <c r="K16" s="1016"/>
      <c r="L16" s="1016"/>
      <c r="M16" s="1016"/>
      <c r="N16" s="1016"/>
      <c r="O16" s="1016"/>
      <c r="P16" s="1016"/>
      <c r="Q16" s="1016"/>
      <c r="R16" s="1016"/>
      <c r="S16" s="1016"/>
      <c r="T16" s="1017"/>
      <c r="U16" s="640"/>
      <c r="V16" s="1009"/>
      <c r="W16" s="1010"/>
      <c r="X16" s="1010"/>
      <c r="Y16" s="1011"/>
      <c r="Z16" s="640"/>
    </row>
    <row r="17" spans="1:26" ht="7.5" customHeight="1" x14ac:dyDescent="0.25">
      <c r="A17" s="626"/>
      <c r="B17" s="628"/>
      <c r="C17" s="629"/>
      <c r="D17" s="629"/>
      <c r="E17" s="629"/>
      <c r="F17" s="629"/>
      <c r="G17" s="629"/>
      <c r="H17" s="629"/>
      <c r="I17" s="629"/>
      <c r="J17" s="629"/>
      <c r="K17" s="629"/>
      <c r="L17" s="629"/>
      <c r="M17" s="629"/>
      <c r="N17" s="629"/>
      <c r="O17" s="629"/>
      <c r="P17" s="629"/>
      <c r="Q17" s="629"/>
      <c r="R17" s="629"/>
      <c r="S17" s="629"/>
      <c r="T17" s="629"/>
      <c r="U17" s="630"/>
      <c r="V17" s="1012"/>
      <c r="W17" s="1013"/>
      <c r="X17" s="1013"/>
      <c r="Y17" s="1014"/>
      <c r="Z17" s="640"/>
    </row>
    <row r="18" spans="1:26" ht="18.75" customHeight="1" x14ac:dyDescent="0.25">
      <c r="A18" s="626"/>
      <c r="B18" s="623"/>
      <c r="C18" s="624" t="s">
        <v>702</v>
      </c>
      <c r="D18" s="624"/>
      <c r="E18" s="624"/>
      <c r="F18" s="624"/>
      <c r="G18" s="624"/>
      <c r="H18" s="624"/>
      <c r="I18" s="624"/>
      <c r="J18" s="624"/>
      <c r="K18" s="624"/>
      <c r="L18" s="624"/>
      <c r="M18" s="624"/>
      <c r="N18" s="624"/>
      <c r="O18" s="624"/>
      <c r="P18" s="624"/>
      <c r="Q18" s="624"/>
      <c r="R18" s="624"/>
      <c r="S18" s="624"/>
      <c r="T18" s="624"/>
      <c r="U18" s="624"/>
      <c r="V18" s="1006" t="s">
        <v>699</v>
      </c>
      <c r="W18" s="1007"/>
      <c r="X18" s="1007"/>
      <c r="Y18" s="1008"/>
      <c r="Z18" s="640"/>
    </row>
    <row r="19" spans="1:26" ht="18.75" customHeight="1" x14ac:dyDescent="0.25">
      <c r="A19" s="626"/>
      <c r="B19" s="626"/>
      <c r="C19" s="627"/>
      <c r="D19" s="1015" t="s">
        <v>703</v>
      </c>
      <c r="E19" s="1016"/>
      <c r="F19" s="1016"/>
      <c r="G19" s="1016"/>
      <c r="H19" s="1016"/>
      <c r="I19" s="1017"/>
      <c r="J19" s="1015"/>
      <c r="K19" s="1016"/>
      <c r="L19" s="1016"/>
      <c r="M19" s="1016"/>
      <c r="N19" s="1016"/>
      <c r="O19" s="1016"/>
      <c r="P19" s="1016"/>
      <c r="Q19" s="1016"/>
      <c r="R19" s="1016"/>
      <c r="S19" s="1016"/>
      <c r="T19" s="1017"/>
      <c r="U19" s="627"/>
      <c r="V19" s="1009"/>
      <c r="W19" s="1010"/>
      <c r="X19" s="1010"/>
      <c r="Y19" s="1011"/>
      <c r="Z19" s="640"/>
    </row>
    <row r="20" spans="1:26" ht="7.5" customHeight="1" x14ac:dyDescent="0.25">
      <c r="A20" s="626"/>
      <c r="B20" s="628"/>
      <c r="C20" s="629"/>
      <c r="D20" s="629"/>
      <c r="E20" s="629"/>
      <c r="F20" s="629"/>
      <c r="G20" s="629"/>
      <c r="H20" s="629"/>
      <c r="I20" s="629"/>
      <c r="J20" s="629"/>
      <c r="K20" s="629"/>
      <c r="L20" s="629"/>
      <c r="M20" s="629"/>
      <c r="N20" s="629"/>
      <c r="O20" s="629"/>
      <c r="P20" s="629"/>
      <c r="Q20" s="629"/>
      <c r="R20" s="629"/>
      <c r="S20" s="629"/>
      <c r="T20" s="629"/>
      <c r="U20" s="629"/>
      <c r="V20" s="1012"/>
      <c r="W20" s="1013"/>
      <c r="X20" s="1013"/>
      <c r="Y20" s="1014"/>
      <c r="Z20" s="640"/>
    </row>
    <row r="21" spans="1:26" ht="18.75" customHeight="1" x14ac:dyDescent="0.25">
      <c r="A21" s="626"/>
      <c r="B21" s="623"/>
      <c r="C21" s="624" t="s">
        <v>704</v>
      </c>
      <c r="D21" s="624"/>
      <c r="E21" s="624"/>
      <c r="F21" s="624"/>
      <c r="G21" s="624"/>
      <c r="H21" s="624"/>
      <c r="I21" s="624"/>
      <c r="J21" s="624"/>
      <c r="K21" s="624"/>
      <c r="L21" s="624"/>
      <c r="M21" s="624"/>
      <c r="N21" s="624"/>
      <c r="O21" s="624"/>
      <c r="P21" s="624"/>
      <c r="Q21" s="624"/>
      <c r="R21" s="624"/>
      <c r="S21" s="624"/>
      <c r="T21" s="624"/>
      <c r="U21" s="625"/>
      <c r="V21" s="1006" t="s">
        <v>699</v>
      </c>
      <c r="W21" s="1007"/>
      <c r="X21" s="1007"/>
      <c r="Y21" s="1008"/>
      <c r="Z21" s="640"/>
    </row>
    <row r="22" spans="1:26" ht="18.75" customHeight="1" x14ac:dyDescent="0.25">
      <c r="A22" s="626"/>
      <c r="B22" s="626"/>
      <c r="C22" s="627" t="s">
        <v>705</v>
      </c>
      <c r="D22" s="627"/>
      <c r="E22" s="627"/>
      <c r="F22" s="627"/>
      <c r="G22" s="627"/>
      <c r="H22" s="627"/>
      <c r="I22" s="627"/>
      <c r="J22" s="627"/>
      <c r="K22" s="627"/>
      <c r="L22" s="627"/>
      <c r="M22" s="627"/>
      <c r="N22" s="627"/>
      <c r="O22" s="627"/>
      <c r="P22" s="627"/>
      <c r="Q22" s="627"/>
      <c r="R22" s="627"/>
      <c r="S22" s="627"/>
      <c r="T22" s="627"/>
      <c r="U22" s="640"/>
      <c r="V22" s="1009"/>
      <c r="W22" s="1010"/>
      <c r="X22" s="1010"/>
      <c r="Y22" s="1011"/>
      <c r="Z22" s="640"/>
    </row>
    <row r="23" spans="1:26" ht="18.75" customHeight="1" x14ac:dyDescent="0.25">
      <c r="A23" s="626"/>
      <c r="B23" s="626"/>
      <c r="C23" s="627" t="s">
        <v>706</v>
      </c>
      <c r="D23" s="627"/>
      <c r="E23" s="627"/>
      <c r="F23" s="627"/>
      <c r="G23" s="627"/>
      <c r="H23" s="627"/>
      <c r="I23" s="627"/>
      <c r="J23" s="627"/>
      <c r="K23" s="627"/>
      <c r="L23" s="627"/>
      <c r="M23" s="627"/>
      <c r="N23" s="627"/>
      <c r="O23" s="627"/>
      <c r="P23" s="627"/>
      <c r="Q23" s="627"/>
      <c r="R23" s="627"/>
      <c r="S23" s="627"/>
      <c r="T23" s="627"/>
      <c r="U23" s="640"/>
      <c r="V23" s="1009"/>
      <c r="W23" s="1010"/>
      <c r="X23" s="1010"/>
      <c r="Y23" s="1011"/>
      <c r="Z23" s="640"/>
    </row>
    <row r="24" spans="1:26" ht="18.75" customHeight="1" x14ac:dyDescent="0.25">
      <c r="A24" s="626"/>
      <c r="B24" s="628"/>
      <c r="C24" s="629" t="s">
        <v>707</v>
      </c>
      <c r="D24" s="629"/>
      <c r="E24" s="629"/>
      <c r="F24" s="629"/>
      <c r="G24" s="629"/>
      <c r="H24" s="629"/>
      <c r="I24" s="629"/>
      <c r="J24" s="629"/>
      <c r="K24" s="629"/>
      <c r="L24" s="629"/>
      <c r="M24" s="629"/>
      <c r="N24" s="629"/>
      <c r="O24" s="629"/>
      <c r="P24" s="629"/>
      <c r="Q24" s="629"/>
      <c r="R24" s="629"/>
      <c r="S24" s="629"/>
      <c r="T24" s="629"/>
      <c r="U24" s="630"/>
      <c r="V24" s="1012"/>
      <c r="W24" s="1013"/>
      <c r="X24" s="1013"/>
      <c r="Y24" s="1014"/>
      <c r="Z24" s="640"/>
    </row>
    <row r="25" spans="1:26" ht="7.5" customHeight="1" x14ac:dyDescent="0.25">
      <c r="A25" s="626"/>
      <c r="B25" s="627"/>
      <c r="C25" s="627"/>
      <c r="D25" s="627"/>
      <c r="E25" s="627"/>
      <c r="F25" s="627"/>
      <c r="G25" s="627"/>
      <c r="H25" s="627"/>
      <c r="I25" s="627"/>
      <c r="J25" s="627"/>
      <c r="K25" s="627"/>
      <c r="L25" s="627"/>
      <c r="M25" s="627"/>
      <c r="N25" s="627"/>
      <c r="O25" s="627"/>
      <c r="P25" s="627"/>
      <c r="Q25" s="627"/>
      <c r="R25" s="627"/>
      <c r="S25" s="627"/>
      <c r="T25" s="627"/>
      <c r="U25" s="627"/>
      <c r="V25" s="177"/>
      <c r="W25" s="177"/>
      <c r="X25" s="177"/>
      <c r="Y25" s="177"/>
      <c r="Z25" s="640"/>
    </row>
    <row r="26" spans="1:26" ht="18.75" customHeight="1" x14ac:dyDescent="0.25">
      <c r="A26" s="626"/>
      <c r="B26" s="627" t="s">
        <v>708</v>
      </c>
      <c r="C26" s="627"/>
      <c r="D26" s="627"/>
      <c r="E26" s="627"/>
      <c r="F26" s="627"/>
      <c r="G26" s="627"/>
      <c r="H26" s="627"/>
      <c r="I26" s="627"/>
      <c r="J26" s="627"/>
      <c r="K26" s="627"/>
      <c r="L26" s="627"/>
      <c r="M26" s="627"/>
      <c r="N26" s="627"/>
      <c r="O26" s="627"/>
      <c r="P26" s="627"/>
      <c r="Q26" s="627"/>
      <c r="R26" s="627"/>
      <c r="S26" s="627"/>
      <c r="T26" s="627"/>
      <c r="U26" s="627"/>
      <c r="V26" s="177"/>
      <c r="W26" s="177"/>
      <c r="X26" s="177"/>
      <c r="Y26" s="177"/>
      <c r="Z26" s="640"/>
    </row>
    <row r="27" spans="1:26" ht="18.75" customHeight="1" x14ac:dyDescent="0.25">
      <c r="A27" s="626"/>
      <c r="B27" s="623"/>
      <c r="C27" s="624" t="s">
        <v>709</v>
      </c>
      <c r="D27" s="624"/>
      <c r="E27" s="624"/>
      <c r="F27" s="624"/>
      <c r="G27" s="624"/>
      <c r="H27" s="624"/>
      <c r="I27" s="624"/>
      <c r="J27" s="624"/>
      <c r="K27" s="624"/>
      <c r="L27" s="624"/>
      <c r="M27" s="624"/>
      <c r="N27" s="624"/>
      <c r="O27" s="624"/>
      <c r="P27" s="624"/>
      <c r="Q27" s="624"/>
      <c r="R27" s="624"/>
      <c r="S27" s="624"/>
      <c r="T27" s="624"/>
      <c r="U27" s="625"/>
      <c r="V27" s="1006" t="s">
        <v>699</v>
      </c>
      <c r="W27" s="1007"/>
      <c r="X27" s="1007"/>
      <c r="Y27" s="1008"/>
      <c r="Z27" s="640"/>
    </row>
    <row r="28" spans="1:26" ht="18.75" customHeight="1" x14ac:dyDescent="0.25">
      <c r="A28" s="626"/>
      <c r="B28" s="626"/>
      <c r="C28" s="627" t="s">
        <v>700</v>
      </c>
      <c r="D28" s="627"/>
      <c r="E28" s="627"/>
      <c r="F28" s="627"/>
      <c r="G28" s="627"/>
      <c r="H28" s="627"/>
      <c r="I28" s="627"/>
      <c r="J28" s="627"/>
      <c r="K28" s="627"/>
      <c r="L28" s="627"/>
      <c r="M28" s="627"/>
      <c r="N28" s="627"/>
      <c r="O28" s="627"/>
      <c r="P28" s="627"/>
      <c r="Q28" s="627"/>
      <c r="R28" s="627"/>
      <c r="S28" s="627"/>
      <c r="T28" s="627"/>
      <c r="U28" s="640"/>
      <c r="V28" s="1009"/>
      <c r="W28" s="1010"/>
      <c r="X28" s="1010"/>
      <c r="Y28" s="1011"/>
      <c r="Z28" s="640"/>
    </row>
    <row r="29" spans="1:26" ht="18.75" customHeight="1" x14ac:dyDescent="0.25">
      <c r="A29" s="626"/>
      <c r="B29" s="626"/>
      <c r="C29" s="627"/>
      <c r="D29" s="1015" t="s">
        <v>701</v>
      </c>
      <c r="E29" s="1016"/>
      <c r="F29" s="1016"/>
      <c r="G29" s="1016"/>
      <c r="H29" s="1016"/>
      <c r="I29" s="1017"/>
      <c r="J29" s="1015"/>
      <c r="K29" s="1016"/>
      <c r="L29" s="1016"/>
      <c r="M29" s="1016"/>
      <c r="N29" s="1016"/>
      <c r="O29" s="1016"/>
      <c r="P29" s="1016"/>
      <c r="Q29" s="1016"/>
      <c r="R29" s="1016"/>
      <c r="S29" s="1016"/>
      <c r="T29" s="1017"/>
      <c r="U29" s="640"/>
      <c r="V29" s="1009"/>
      <c r="W29" s="1010"/>
      <c r="X29" s="1010"/>
      <c r="Y29" s="1011"/>
      <c r="Z29" s="640"/>
    </row>
    <row r="30" spans="1:26" ht="7.5" customHeight="1" x14ac:dyDescent="0.25">
      <c r="A30" s="626"/>
      <c r="B30" s="628"/>
      <c r="C30" s="629"/>
      <c r="D30" s="629"/>
      <c r="E30" s="629"/>
      <c r="F30" s="629"/>
      <c r="G30" s="629"/>
      <c r="H30" s="629"/>
      <c r="I30" s="629"/>
      <c r="J30" s="629"/>
      <c r="K30" s="629"/>
      <c r="L30" s="629"/>
      <c r="M30" s="629"/>
      <c r="N30" s="629"/>
      <c r="O30" s="629"/>
      <c r="P30" s="629"/>
      <c r="Q30" s="629"/>
      <c r="R30" s="629"/>
      <c r="S30" s="629"/>
      <c r="T30" s="629"/>
      <c r="U30" s="630"/>
      <c r="V30" s="1012"/>
      <c r="W30" s="1013"/>
      <c r="X30" s="1013"/>
      <c r="Y30" s="1014"/>
      <c r="Z30" s="640"/>
    </row>
    <row r="31" spans="1:26" ht="18.75" customHeight="1" x14ac:dyDescent="0.25">
      <c r="A31" s="626"/>
      <c r="B31" s="623"/>
      <c r="C31" s="624" t="s">
        <v>702</v>
      </c>
      <c r="D31" s="624"/>
      <c r="E31" s="624"/>
      <c r="F31" s="624"/>
      <c r="G31" s="624"/>
      <c r="H31" s="624"/>
      <c r="I31" s="624"/>
      <c r="J31" s="624"/>
      <c r="K31" s="624"/>
      <c r="L31" s="624"/>
      <c r="M31" s="624"/>
      <c r="N31" s="624"/>
      <c r="O31" s="624"/>
      <c r="P31" s="624"/>
      <c r="Q31" s="624"/>
      <c r="R31" s="624"/>
      <c r="S31" s="624"/>
      <c r="T31" s="624"/>
      <c r="U31" s="624"/>
      <c r="V31" s="1006" t="s">
        <v>699</v>
      </c>
      <c r="W31" s="1007"/>
      <c r="X31" s="1007"/>
      <c r="Y31" s="1008"/>
      <c r="Z31" s="640"/>
    </row>
    <row r="32" spans="1:26" ht="18.75" customHeight="1" x14ac:dyDescent="0.25">
      <c r="A32" s="626"/>
      <c r="B32" s="626"/>
      <c r="C32" s="627"/>
      <c r="D32" s="1015" t="s">
        <v>703</v>
      </c>
      <c r="E32" s="1016"/>
      <c r="F32" s="1016"/>
      <c r="G32" s="1016"/>
      <c r="H32" s="1016"/>
      <c r="I32" s="1017"/>
      <c r="J32" s="1015"/>
      <c r="K32" s="1016"/>
      <c r="L32" s="1016"/>
      <c r="M32" s="1016"/>
      <c r="N32" s="1016"/>
      <c r="O32" s="1016"/>
      <c r="P32" s="1016"/>
      <c r="Q32" s="1016"/>
      <c r="R32" s="1016"/>
      <c r="S32" s="1016"/>
      <c r="T32" s="1017"/>
      <c r="U32" s="627"/>
      <c r="V32" s="1009"/>
      <c r="W32" s="1010"/>
      <c r="X32" s="1010"/>
      <c r="Y32" s="1011"/>
      <c r="Z32" s="640"/>
    </row>
    <row r="33" spans="1:26" ht="7.5" customHeight="1" x14ac:dyDescent="0.25">
      <c r="A33" s="626"/>
      <c r="B33" s="628"/>
      <c r="C33" s="629"/>
      <c r="D33" s="629"/>
      <c r="E33" s="629"/>
      <c r="F33" s="629"/>
      <c r="G33" s="629"/>
      <c r="H33" s="629"/>
      <c r="I33" s="629"/>
      <c r="J33" s="629"/>
      <c r="K33" s="629"/>
      <c r="L33" s="629"/>
      <c r="M33" s="629"/>
      <c r="N33" s="629"/>
      <c r="O33" s="629"/>
      <c r="P33" s="629"/>
      <c r="Q33" s="629"/>
      <c r="R33" s="629"/>
      <c r="S33" s="629"/>
      <c r="T33" s="629"/>
      <c r="U33" s="629"/>
      <c r="V33" s="1012"/>
      <c r="W33" s="1013"/>
      <c r="X33" s="1013"/>
      <c r="Y33" s="1014"/>
      <c r="Z33" s="640"/>
    </row>
    <row r="34" spans="1:26" ht="18.75" customHeight="1" x14ac:dyDescent="0.25">
      <c r="A34" s="626"/>
      <c r="B34" s="623"/>
      <c r="C34" s="624" t="s">
        <v>710</v>
      </c>
      <c r="D34" s="624"/>
      <c r="E34" s="624"/>
      <c r="F34" s="624"/>
      <c r="G34" s="624"/>
      <c r="H34" s="624"/>
      <c r="I34" s="624"/>
      <c r="J34" s="624"/>
      <c r="K34" s="624"/>
      <c r="L34" s="624"/>
      <c r="M34" s="624"/>
      <c r="N34" s="624"/>
      <c r="O34" s="624"/>
      <c r="P34" s="624"/>
      <c r="Q34" s="624"/>
      <c r="R34" s="624"/>
      <c r="S34" s="624"/>
      <c r="T34" s="624"/>
      <c r="U34" s="625"/>
      <c r="V34" s="1006" t="s">
        <v>699</v>
      </c>
      <c r="W34" s="1007"/>
      <c r="X34" s="1007"/>
      <c r="Y34" s="1008"/>
      <c r="Z34" s="640"/>
    </row>
    <row r="35" spans="1:26" ht="18.75" customHeight="1" x14ac:dyDescent="0.25">
      <c r="A35" s="626"/>
      <c r="B35" s="626"/>
      <c r="C35" s="627" t="s">
        <v>711</v>
      </c>
      <c r="D35" s="627"/>
      <c r="E35" s="627"/>
      <c r="F35" s="627"/>
      <c r="G35" s="627"/>
      <c r="H35" s="627"/>
      <c r="I35" s="627"/>
      <c r="J35" s="627"/>
      <c r="K35" s="627"/>
      <c r="L35" s="627"/>
      <c r="M35" s="627"/>
      <c r="N35" s="627"/>
      <c r="O35" s="627"/>
      <c r="P35" s="627"/>
      <c r="Q35" s="627"/>
      <c r="R35" s="627"/>
      <c r="S35" s="627"/>
      <c r="T35" s="627"/>
      <c r="U35" s="640"/>
      <c r="V35" s="1009"/>
      <c r="W35" s="1010"/>
      <c r="X35" s="1010"/>
      <c r="Y35" s="1011"/>
      <c r="Z35" s="640"/>
    </row>
    <row r="36" spans="1:26" ht="18.75" customHeight="1" x14ac:dyDescent="0.25">
      <c r="A36" s="626"/>
      <c r="B36" s="628"/>
      <c r="C36" s="629" t="s">
        <v>712</v>
      </c>
      <c r="D36" s="629"/>
      <c r="E36" s="629"/>
      <c r="F36" s="629"/>
      <c r="G36" s="629"/>
      <c r="H36" s="629"/>
      <c r="I36" s="629"/>
      <c r="J36" s="629"/>
      <c r="K36" s="629"/>
      <c r="L36" s="629"/>
      <c r="M36" s="629"/>
      <c r="N36" s="629"/>
      <c r="O36" s="629"/>
      <c r="P36" s="629"/>
      <c r="Q36" s="629"/>
      <c r="R36" s="629"/>
      <c r="S36" s="629"/>
      <c r="T36" s="629"/>
      <c r="U36" s="630"/>
      <c r="V36" s="1012"/>
      <c r="W36" s="1013"/>
      <c r="X36" s="1013"/>
      <c r="Y36" s="1014"/>
      <c r="Z36" s="640"/>
    </row>
    <row r="37" spans="1:26" ht="7.5" customHeight="1" x14ac:dyDescent="0.25">
      <c r="A37" s="626"/>
      <c r="B37" s="627"/>
      <c r="C37" s="627"/>
      <c r="D37" s="627"/>
      <c r="E37" s="627"/>
      <c r="F37" s="627"/>
      <c r="G37" s="627"/>
      <c r="H37" s="627"/>
      <c r="I37" s="627"/>
      <c r="J37" s="627"/>
      <c r="K37" s="627"/>
      <c r="L37" s="627"/>
      <c r="M37" s="627"/>
      <c r="N37" s="627"/>
      <c r="O37" s="627"/>
      <c r="P37" s="627"/>
      <c r="Q37" s="627"/>
      <c r="R37" s="627"/>
      <c r="S37" s="627"/>
      <c r="T37" s="627"/>
      <c r="U37" s="627"/>
      <c r="V37" s="631"/>
      <c r="W37" s="631"/>
      <c r="X37" s="631"/>
      <c r="Y37" s="631"/>
      <c r="Z37" s="640"/>
    </row>
    <row r="38" spans="1:26" ht="18.75" customHeight="1" x14ac:dyDescent="0.25">
      <c r="A38" s="626"/>
      <c r="B38" s="627" t="s">
        <v>713</v>
      </c>
      <c r="C38" s="627"/>
      <c r="D38" s="627"/>
      <c r="E38" s="627"/>
      <c r="F38" s="627"/>
      <c r="G38" s="627"/>
      <c r="H38" s="627"/>
      <c r="I38" s="627"/>
      <c r="J38" s="627"/>
      <c r="K38" s="627"/>
      <c r="L38" s="627"/>
      <c r="M38" s="627"/>
      <c r="N38" s="627"/>
      <c r="O38" s="627"/>
      <c r="P38" s="627"/>
      <c r="Q38" s="627"/>
      <c r="R38" s="627"/>
      <c r="S38" s="627"/>
      <c r="T38" s="627"/>
      <c r="U38" s="627"/>
      <c r="V38" s="177"/>
      <c r="W38" s="177"/>
      <c r="X38" s="177"/>
      <c r="Y38" s="177"/>
      <c r="Z38" s="640"/>
    </row>
    <row r="39" spans="1:26" ht="18.75" customHeight="1" x14ac:dyDescent="0.25">
      <c r="A39" s="626"/>
      <c r="B39" s="623"/>
      <c r="C39" s="1025" t="s">
        <v>714</v>
      </c>
      <c r="D39" s="1025"/>
      <c r="E39" s="1025"/>
      <c r="F39" s="1025"/>
      <c r="G39" s="1025"/>
      <c r="H39" s="1025"/>
      <c r="I39" s="1025"/>
      <c r="J39" s="1025"/>
      <c r="K39" s="1025"/>
      <c r="L39" s="1025"/>
      <c r="M39" s="1025"/>
      <c r="N39" s="1025"/>
      <c r="O39" s="1025"/>
      <c r="P39" s="1025"/>
      <c r="Q39" s="1025"/>
      <c r="R39" s="1025"/>
      <c r="S39" s="1025"/>
      <c r="T39" s="1025"/>
      <c r="U39" s="625"/>
      <c r="V39" s="1006" t="s">
        <v>699</v>
      </c>
      <c r="W39" s="1007"/>
      <c r="X39" s="1007"/>
      <c r="Y39" s="1008"/>
      <c r="Z39" s="640"/>
    </row>
    <row r="40" spans="1:26" ht="18.75" customHeight="1" x14ac:dyDescent="0.25">
      <c r="A40" s="626"/>
      <c r="B40" s="626"/>
      <c r="C40" s="627" t="s">
        <v>715</v>
      </c>
      <c r="D40" s="627"/>
      <c r="E40" s="627"/>
      <c r="F40" s="627"/>
      <c r="G40" s="627"/>
      <c r="H40" s="627"/>
      <c r="I40" s="627"/>
      <c r="J40" s="627"/>
      <c r="K40" s="627"/>
      <c r="L40" s="627"/>
      <c r="M40" s="627"/>
      <c r="N40" s="627"/>
      <c r="O40" s="627"/>
      <c r="P40" s="627"/>
      <c r="Q40" s="627"/>
      <c r="R40" s="627"/>
      <c r="S40" s="627"/>
      <c r="T40" s="627"/>
      <c r="U40" s="640"/>
      <c r="V40" s="1009"/>
      <c r="W40" s="1010"/>
      <c r="X40" s="1010"/>
      <c r="Y40" s="1011"/>
      <c r="Z40" s="640"/>
    </row>
    <row r="41" spans="1:26" ht="18.75" customHeight="1" x14ac:dyDescent="0.25">
      <c r="A41" s="626"/>
      <c r="B41" s="626"/>
      <c r="C41" s="627"/>
      <c r="D41" s="1015" t="s">
        <v>701</v>
      </c>
      <c r="E41" s="1016"/>
      <c r="F41" s="1016"/>
      <c r="G41" s="1016"/>
      <c r="H41" s="1016"/>
      <c r="I41" s="1017"/>
      <c r="J41" s="1015"/>
      <c r="K41" s="1016"/>
      <c r="L41" s="1016"/>
      <c r="M41" s="1016"/>
      <c r="N41" s="1016"/>
      <c r="O41" s="1016"/>
      <c r="P41" s="1016"/>
      <c r="Q41" s="1016"/>
      <c r="R41" s="1016"/>
      <c r="S41" s="1016"/>
      <c r="T41" s="1017"/>
      <c r="U41" s="640"/>
      <c r="V41" s="1009"/>
      <c r="W41" s="1010"/>
      <c r="X41" s="1010"/>
      <c r="Y41" s="1011"/>
      <c r="Z41" s="640"/>
    </row>
    <row r="42" spans="1:26" ht="7.5" customHeight="1" x14ac:dyDescent="0.25">
      <c r="A42" s="626"/>
      <c r="B42" s="628"/>
      <c r="C42" s="629"/>
      <c r="D42" s="629"/>
      <c r="E42" s="629"/>
      <c r="F42" s="629"/>
      <c r="G42" s="629"/>
      <c r="H42" s="629"/>
      <c r="I42" s="629"/>
      <c r="J42" s="629"/>
      <c r="K42" s="629"/>
      <c r="L42" s="629"/>
      <c r="M42" s="629"/>
      <c r="N42" s="629"/>
      <c r="O42" s="629"/>
      <c r="P42" s="629"/>
      <c r="Q42" s="629"/>
      <c r="R42" s="629"/>
      <c r="S42" s="629"/>
      <c r="T42" s="629"/>
      <c r="U42" s="630"/>
      <c r="V42" s="1012"/>
      <c r="W42" s="1013"/>
      <c r="X42" s="1013"/>
      <c r="Y42" s="1014"/>
      <c r="Z42" s="640"/>
    </row>
    <row r="43" spans="1:26" ht="18.75" customHeight="1" x14ac:dyDescent="0.25">
      <c r="A43" s="626"/>
      <c r="B43" s="623"/>
      <c r="C43" s="624" t="s">
        <v>702</v>
      </c>
      <c r="D43" s="624"/>
      <c r="E43" s="624"/>
      <c r="F43" s="624"/>
      <c r="G43" s="624"/>
      <c r="H43" s="624"/>
      <c r="I43" s="624"/>
      <c r="J43" s="624"/>
      <c r="K43" s="624"/>
      <c r="L43" s="624"/>
      <c r="M43" s="624"/>
      <c r="N43" s="624"/>
      <c r="O43" s="624"/>
      <c r="P43" s="624"/>
      <c r="Q43" s="624"/>
      <c r="R43" s="624"/>
      <c r="S43" s="624"/>
      <c r="T43" s="624"/>
      <c r="U43" s="624"/>
      <c r="V43" s="1006" t="s">
        <v>699</v>
      </c>
      <c r="W43" s="1007"/>
      <c r="X43" s="1007"/>
      <c r="Y43" s="1008"/>
      <c r="Z43" s="640"/>
    </row>
    <row r="44" spans="1:26" ht="18.75" customHeight="1" x14ac:dyDescent="0.25">
      <c r="A44" s="626"/>
      <c r="B44" s="626"/>
      <c r="C44" s="627"/>
      <c r="D44" s="1015" t="s">
        <v>703</v>
      </c>
      <c r="E44" s="1016"/>
      <c r="F44" s="1016"/>
      <c r="G44" s="1016"/>
      <c r="H44" s="1016"/>
      <c r="I44" s="1017"/>
      <c r="J44" s="1015"/>
      <c r="K44" s="1016"/>
      <c r="L44" s="1016"/>
      <c r="M44" s="1016"/>
      <c r="N44" s="1016"/>
      <c r="O44" s="1016"/>
      <c r="P44" s="1016"/>
      <c r="Q44" s="1016"/>
      <c r="R44" s="1016"/>
      <c r="S44" s="1016"/>
      <c r="T44" s="1017"/>
      <c r="U44" s="627"/>
      <c r="V44" s="1009"/>
      <c r="W44" s="1010"/>
      <c r="X44" s="1010"/>
      <c r="Y44" s="1011"/>
      <c r="Z44" s="640"/>
    </row>
    <row r="45" spans="1:26" ht="7.5" customHeight="1" x14ac:dyDescent="0.25">
      <c r="A45" s="626"/>
      <c r="B45" s="628"/>
      <c r="C45" s="629"/>
      <c r="D45" s="629"/>
      <c r="E45" s="629"/>
      <c r="F45" s="629"/>
      <c r="G45" s="629"/>
      <c r="H45" s="629"/>
      <c r="I45" s="629"/>
      <c r="J45" s="629"/>
      <c r="K45" s="629"/>
      <c r="L45" s="629"/>
      <c r="M45" s="629"/>
      <c r="N45" s="629"/>
      <c r="O45" s="629"/>
      <c r="P45" s="629"/>
      <c r="Q45" s="629"/>
      <c r="R45" s="629"/>
      <c r="S45" s="629"/>
      <c r="T45" s="629"/>
      <c r="U45" s="629"/>
      <c r="V45" s="1012"/>
      <c r="W45" s="1013"/>
      <c r="X45" s="1013"/>
      <c r="Y45" s="1014"/>
      <c r="Z45" s="640"/>
    </row>
    <row r="46" spans="1:26" ht="18.75" customHeight="1" x14ac:dyDescent="0.25">
      <c r="A46" s="626"/>
      <c r="B46" s="623"/>
      <c r="C46" s="624" t="s">
        <v>716</v>
      </c>
      <c r="D46" s="624"/>
      <c r="E46" s="624"/>
      <c r="F46" s="624"/>
      <c r="G46" s="624"/>
      <c r="H46" s="624"/>
      <c r="I46" s="624"/>
      <c r="J46" s="624"/>
      <c r="K46" s="624"/>
      <c r="L46" s="624"/>
      <c r="M46" s="624"/>
      <c r="N46" s="624"/>
      <c r="O46" s="624"/>
      <c r="P46" s="624"/>
      <c r="Q46" s="624"/>
      <c r="R46" s="624"/>
      <c r="S46" s="624"/>
      <c r="T46" s="624"/>
      <c r="U46" s="625"/>
      <c r="V46" s="1006" t="s">
        <v>699</v>
      </c>
      <c r="W46" s="1007"/>
      <c r="X46" s="1007"/>
      <c r="Y46" s="1008"/>
      <c r="Z46" s="640"/>
    </row>
    <row r="47" spans="1:26" ht="18.75" customHeight="1" x14ac:dyDescent="0.25">
      <c r="A47" s="626"/>
      <c r="B47" s="626"/>
      <c r="C47" s="627" t="s">
        <v>717</v>
      </c>
      <c r="D47" s="627"/>
      <c r="E47" s="627"/>
      <c r="F47" s="627"/>
      <c r="G47" s="627"/>
      <c r="H47" s="627"/>
      <c r="I47" s="627"/>
      <c r="J47" s="627"/>
      <c r="K47" s="627"/>
      <c r="L47" s="627"/>
      <c r="M47" s="627"/>
      <c r="N47" s="627"/>
      <c r="O47" s="627"/>
      <c r="P47" s="627"/>
      <c r="Q47" s="627"/>
      <c r="R47" s="627"/>
      <c r="S47" s="627"/>
      <c r="T47" s="627"/>
      <c r="U47" s="640"/>
      <c r="V47" s="1009"/>
      <c r="W47" s="1010"/>
      <c r="X47" s="1010"/>
      <c r="Y47" s="1011"/>
      <c r="Z47" s="640"/>
    </row>
    <row r="48" spans="1:26" ht="18.75" customHeight="1" x14ac:dyDescent="0.25">
      <c r="A48" s="626"/>
      <c r="B48" s="623"/>
      <c r="C48" s="624" t="s">
        <v>718</v>
      </c>
      <c r="D48" s="624"/>
      <c r="E48" s="624"/>
      <c r="F48" s="624"/>
      <c r="G48" s="624"/>
      <c r="H48" s="624"/>
      <c r="I48" s="624"/>
      <c r="J48" s="624"/>
      <c r="K48" s="624"/>
      <c r="L48" s="624"/>
      <c r="M48" s="624"/>
      <c r="N48" s="624"/>
      <c r="O48" s="624"/>
      <c r="P48" s="624"/>
      <c r="Q48" s="624"/>
      <c r="R48" s="624"/>
      <c r="S48" s="624"/>
      <c r="T48" s="624"/>
      <c r="U48" s="624"/>
      <c r="V48" s="1006" t="s">
        <v>699</v>
      </c>
      <c r="W48" s="1007"/>
      <c r="X48" s="1007"/>
      <c r="Y48" s="1008"/>
      <c r="Z48" s="640"/>
    </row>
    <row r="49" spans="1:26" ht="18.75" customHeight="1" x14ac:dyDescent="0.25">
      <c r="A49" s="626"/>
      <c r="B49" s="626"/>
      <c r="C49" s="627" t="s">
        <v>719</v>
      </c>
      <c r="D49" s="627"/>
      <c r="E49" s="627"/>
      <c r="F49" s="627"/>
      <c r="G49" s="627"/>
      <c r="H49" s="627"/>
      <c r="I49" s="627"/>
      <c r="J49" s="627"/>
      <c r="K49" s="627"/>
      <c r="L49" s="627"/>
      <c r="M49" s="627"/>
      <c r="N49" s="627"/>
      <c r="O49" s="627"/>
      <c r="P49" s="627"/>
      <c r="Q49" s="627"/>
      <c r="R49" s="627"/>
      <c r="S49" s="627"/>
      <c r="T49" s="627"/>
      <c r="U49" s="627"/>
      <c r="V49" s="1009"/>
      <c r="W49" s="1010"/>
      <c r="X49" s="1010"/>
      <c r="Y49" s="1011"/>
      <c r="Z49" s="640"/>
    </row>
    <row r="50" spans="1:26" ht="18.75" customHeight="1" x14ac:dyDescent="0.25">
      <c r="A50" s="626"/>
      <c r="B50" s="626"/>
      <c r="C50" s="627" t="s">
        <v>720</v>
      </c>
      <c r="D50" s="627"/>
      <c r="E50" s="627"/>
      <c r="F50" s="627"/>
      <c r="G50" s="627"/>
      <c r="H50" s="627"/>
      <c r="I50" s="627"/>
      <c r="J50" s="627"/>
      <c r="K50" s="627"/>
      <c r="L50" s="627"/>
      <c r="M50" s="627"/>
      <c r="N50" s="627"/>
      <c r="O50" s="627"/>
      <c r="P50" s="627"/>
      <c r="Q50" s="627"/>
      <c r="R50" s="627"/>
      <c r="S50" s="627"/>
      <c r="T50" s="627"/>
      <c r="U50" s="627"/>
      <c r="V50" s="1009"/>
      <c r="W50" s="1010"/>
      <c r="X50" s="1010"/>
      <c r="Y50" s="1011"/>
      <c r="Z50" s="640"/>
    </row>
    <row r="51" spans="1:26" ht="18.75" customHeight="1" x14ac:dyDescent="0.25">
      <c r="A51" s="626"/>
      <c r="B51" s="626"/>
      <c r="C51" s="627"/>
      <c r="D51" s="1015" t="s">
        <v>721</v>
      </c>
      <c r="E51" s="1016"/>
      <c r="F51" s="1016"/>
      <c r="G51" s="1016"/>
      <c r="H51" s="1016"/>
      <c r="I51" s="1017"/>
      <c r="J51" s="1015"/>
      <c r="K51" s="1016"/>
      <c r="L51" s="1016"/>
      <c r="M51" s="1016"/>
      <c r="N51" s="1016"/>
      <c r="O51" s="1016"/>
      <c r="P51" s="1016"/>
      <c r="Q51" s="1016"/>
      <c r="R51" s="1016"/>
      <c r="S51" s="1016"/>
      <c r="T51" s="1017"/>
      <c r="U51" s="627"/>
      <c r="V51" s="1009"/>
      <c r="W51" s="1010"/>
      <c r="X51" s="1010"/>
      <c r="Y51" s="1011"/>
      <c r="Z51" s="640"/>
    </row>
    <row r="52" spans="1:26" ht="7.5" customHeight="1" x14ac:dyDescent="0.25">
      <c r="A52" s="626"/>
      <c r="B52" s="628"/>
      <c r="C52" s="629"/>
      <c r="D52" s="629"/>
      <c r="E52" s="629"/>
      <c r="F52" s="629"/>
      <c r="G52" s="629"/>
      <c r="H52" s="629"/>
      <c r="I52" s="629"/>
      <c r="J52" s="629"/>
      <c r="K52" s="629"/>
      <c r="L52" s="629"/>
      <c r="M52" s="629"/>
      <c r="N52" s="629"/>
      <c r="O52" s="629"/>
      <c r="P52" s="629"/>
      <c r="Q52" s="629"/>
      <c r="R52" s="629"/>
      <c r="S52" s="629"/>
      <c r="T52" s="629"/>
      <c r="U52" s="629"/>
      <c r="V52" s="1012"/>
      <c r="W52" s="1013"/>
      <c r="X52" s="1013"/>
      <c r="Y52" s="1014"/>
      <c r="Z52" s="640"/>
    </row>
    <row r="53" spans="1:26" ht="7.35" customHeight="1" x14ac:dyDescent="0.25">
      <c r="A53" s="626"/>
      <c r="B53" s="627"/>
      <c r="C53" s="627"/>
      <c r="D53" s="627"/>
      <c r="E53" s="627"/>
      <c r="F53" s="627"/>
      <c r="G53" s="627"/>
      <c r="H53" s="627"/>
      <c r="I53" s="627"/>
      <c r="J53" s="627"/>
      <c r="K53" s="627"/>
      <c r="L53" s="627"/>
      <c r="M53" s="627"/>
      <c r="N53" s="627"/>
      <c r="O53" s="627"/>
      <c r="P53" s="627"/>
      <c r="Q53" s="627"/>
      <c r="R53" s="627"/>
      <c r="S53" s="627"/>
      <c r="T53" s="627"/>
      <c r="U53" s="627"/>
      <c r="V53" s="631"/>
      <c r="W53" s="631"/>
      <c r="X53" s="631"/>
      <c r="Y53" s="631"/>
      <c r="Z53" s="640"/>
    </row>
    <row r="54" spans="1:26" ht="18.75" customHeight="1" x14ac:dyDescent="0.25">
      <c r="A54" s="626"/>
      <c r="B54" s="627" t="s">
        <v>722</v>
      </c>
      <c r="C54" s="627"/>
      <c r="D54" s="627"/>
      <c r="E54" s="627"/>
      <c r="F54" s="627"/>
      <c r="G54" s="627"/>
      <c r="H54" s="627"/>
      <c r="I54" s="627"/>
      <c r="J54" s="627"/>
      <c r="K54" s="627"/>
      <c r="L54" s="627"/>
      <c r="M54" s="627"/>
      <c r="N54" s="627"/>
      <c r="O54" s="627"/>
      <c r="P54" s="627"/>
      <c r="Q54" s="627"/>
      <c r="R54" s="627"/>
      <c r="S54" s="627"/>
      <c r="T54" s="627"/>
      <c r="U54" s="627"/>
      <c r="V54" s="177"/>
      <c r="W54" s="177"/>
      <c r="X54" s="177"/>
      <c r="Y54" s="177"/>
      <c r="Z54" s="640"/>
    </row>
    <row r="55" spans="1:26" ht="18.75" customHeight="1" x14ac:dyDescent="0.25">
      <c r="A55" s="626"/>
      <c r="B55" s="623"/>
      <c r="C55" s="1025" t="s">
        <v>723</v>
      </c>
      <c r="D55" s="1025"/>
      <c r="E55" s="1025"/>
      <c r="F55" s="1025"/>
      <c r="G55" s="1025"/>
      <c r="H55" s="1025"/>
      <c r="I55" s="1025"/>
      <c r="J55" s="1025"/>
      <c r="K55" s="1025"/>
      <c r="L55" s="1025"/>
      <c r="M55" s="1025"/>
      <c r="N55" s="1025"/>
      <c r="O55" s="1025"/>
      <c r="P55" s="1025"/>
      <c r="Q55" s="1025"/>
      <c r="R55" s="1025"/>
      <c r="S55" s="1025"/>
      <c r="T55" s="1025"/>
      <c r="U55" s="625"/>
      <c r="V55" s="1006" t="s">
        <v>699</v>
      </c>
      <c r="W55" s="1007"/>
      <c r="X55" s="1007"/>
      <c r="Y55" s="1008"/>
      <c r="Z55" s="640"/>
    </row>
    <row r="56" spans="1:26" ht="18.75" customHeight="1" x14ac:dyDescent="0.25">
      <c r="A56" s="626"/>
      <c r="B56" s="626"/>
      <c r="C56" s="627" t="s">
        <v>724</v>
      </c>
      <c r="D56" s="627"/>
      <c r="E56" s="627"/>
      <c r="F56" s="627"/>
      <c r="G56" s="627"/>
      <c r="H56" s="627"/>
      <c r="I56" s="627"/>
      <c r="J56" s="627"/>
      <c r="K56" s="627"/>
      <c r="L56" s="627"/>
      <c r="M56" s="627"/>
      <c r="N56" s="627"/>
      <c r="O56" s="627"/>
      <c r="P56" s="627"/>
      <c r="Q56" s="627"/>
      <c r="R56" s="627"/>
      <c r="S56" s="627"/>
      <c r="T56" s="627"/>
      <c r="U56" s="640"/>
      <c r="V56" s="1009"/>
      <c r="W56" s="1010"/>
      <c r="X56" s="1010"/>
      <c r="Y56" s="1011"/>
      <c r="Z56" s="640"/>
    </row>
    <row r="57" spans="1:26" ht="18.75" customHeight="1" x14ac:dyDescent="0.25">
      <c r="A57" s="626"/>
      <c r="B57" s="626"/>
      <c r="C57" s="627"/>
      <c r="D57" s="1015" t="s">
        <v>701</v>
      </c>
      <c r="E57" s="1016"/>
      <c r="F57" s="1016"/>
      <c r="G57" s="1016"/>
      <c r="H57" s="1016"/>
      <c r="I57" s="1017"/>
      <c r="J57" s="1015"/>
      <c r="K57" s="1016"/>
      <c r="L57" s="1016"/>
      <c r="M57" s="1016"/>
      <c r="N57" s="1016"/>
      <c r="O57" s="1016"/>
      <c r="P57" s="1016"/>
      <c r="Q57" s="1016"/>
      <c r="R57" s="1016"/>
      <c r="S57" s="1016"/>
      <c r="T57" s="1017"/>
      <c r="U57" s="640"/>
      <c r="V57" s="1009"/>
      <c r="W57" s="1010"/>
      <c r="X57" s="1010"/>
      <c r="Y57" s="1011"/>
      <c r="Z57" s="640"/>
    </row>
    <row r="58" spans="1:26" ht="7.5" customHeight="1" x14ac:dyDescent="0.25">
      <c r="A58" s="626"/>
      <c r="B58" s="628"/>
      <c r="C58" s="629"/>
      <c r="D58" s="629"/>
      <c r="E58" s="629"/>
      <c r="F58" s="629"/>
      <c r="G58" s="629"/>
      <c r="H58" s="629"/>
      <c r="I58" s="629"/>
      <c r="J58" s="629"/>
      <c r="K58" s="629"/>
      <c r="L58" s="629"/>
      <c r="M58" s="629"/>
      <c r="N58" s="629"/>
      <c r="O58" s="629"/>
      <c r="P58" s="629"/>
      <c r="Q58" s="629"/>
      <c r="R58" s="629"/>
      <c r="S58" s="629"/>
      <c r="T58" s="629"/>
      <c r="U58" s="630"/>
      <c r="V58" s="1012"/>
      <c r="W58" s="1013"/>
      <c r="X58" s="1013"/>
      <c r="Y58" s="1014"/>
      <c r="Z58" s="640"/>
    </row>
    <row r="59" spans="1:26" ht="18.75" customHeight="1" x14ac:dyDescent="0.25">
      <c r="A59" s="626"/>
      <c r="B59" s="623"/>
      <c r="C59" s="624" t="s">
        <v>702</v>
      </c>
      <c r="D59" s="624"/>
      <c r="E59" s="624"/>
      <c r="F59" s="624"/>
      <c r="G59" s="624"/>
      <c r="H59" s="624"/>
      <c r="I59" s="624"/>
      <c r="J59" s="624"/>
      <c r="K59" s="624"/>
      <c r="L59" s="624"/>
      <c r="M59" s="624"/>
      <c r="N59" s="624"/>
      <c r="O59" s="624"/>
      <c r="P59" s="624"/>
      <c r="Q59" s="624"/>
      <c r="R59" s="624"/>
      <c r="S59" s="624"/>
      <c r="T59" s="624"/>
      <c r="U59" s="624"/>
      <c r="V59" s="1006" t="s">
        <v>699</v>
      </c>
      <c r="W59" s="1007"/>
      <c r="X59" s="1007"/>
      <c r="Y59" s="1008"/>
      <c r="Z59" s="640"/>
    </row>
    <row r="60" spans="1:26" ht="18.75" customHeight="1" x14ac:dyDescent="0.25">
      <c r="A60" s="626"/>
      <c r="B60" s="626"/>
      <c r="C60" s="627"/>
      <c r="D60" s="1015" t="s">
        <v>703</v>
      </c>
      <c r="E60" s="1016"/>
      <c r="F60" s="1016"/>
      <c r="G60" s="1016"/>
      <c r="H60" s="1016"/>
      <c r="I60" s="1017"/>
      <c r="J60" s="1015"/>
      <c r="K60" s="1016"/>
      <c r="L60" s="1016"/>
      <c r="M60" s="1016"/>
      <c r="N60" s="1016"/>
      <c r="O60" s="1016"/>
      <c r="P60" s="1016"/>
      <c r="Q60" s="1016"/>
      <c r="R60" s="1016"/>
      <c r="S60" s="1016"/>
      <c r="T60" s="1017"/>
      <c r="U60" s="627"/>
      <c r="V60" s="1009"/>
      <c r="W60" s="1010"/>
      <c r="X60" s="1010"/>
      <c r="Y60" s="1011"/>
      <c r="Z60" s="640"/>
    </row>
    <row r="61" spans="1:26" ht="7.5" customHeight="1" x14ac:dyDescent="0.25">
      <c r="A61" s="626"/>
      <c r="B61" s="628"/>
      <c r="C61" s="629"/>
      <c r="D61" s="629"/>
      <c r="E61" s="629"/>
      <c r="F61" s="629"/>
      <c r="G61" s="629"/>
      <c r="H61" s="629"/>
      <c r="I61" s="629"/>
      <c r="J61" s="629"/>
      <c r="K61" s="629"/>
      <c r="L61" s="629"/>
      <c r="M61" s="629"/>
      <c r="N61" s="629"/>
      <c r="O61" s="629"/>
      <c r="P61" s="629"/>
      <c r="Q61" s="629"/>
      <c r="R61" s="629"/>
      <c r="S61" s="629"/>
      <c r="T61" s="629"/>
      <c r="U61" s="629"/>
      <c r="V61" s="1012"/>
      <c r="W61" s="1013"/>
      <c r="X61" s="1013"/>
      <c r="Y61" s="1014"/>
      <c r="Z61" s="640"/>
    </row>
    <row r="62" spans="1:26" ht="18.75" customHeight="1" x14ac:dyDescent="0.25">
      <c r="A62" s="626"/>
      <c r="B62" s="623"/>
      <c r="C62" s="624" t="s">
        <v>725</v>
      </c>
      <c r="D62" s="624"/>
      <c r="E62" s="624"/>
      <c r="F62" s="624"/>
      <c r="G62" s="624"/>
      <c r="H62" s="624"/>
      <c r="I62" s="624"/>
      <c r="J62" s="624"/>
      <c r="K62" s="624"/>
      <c r="L62" s="624"/>
      <c r="M62" s="624"/>
      <c r="N62" s="624"/>
      <c r="O62" s="624"/>
      <c r="P62" s="624"/>
      <c r="Q62" s="624"/>
      <c r="R62" s="624"/>
      <c r="S62" s="624"/>
      <c r="T62" s="624"/>
      <c r="U62" s="625"/>
      <c r="V62" s="1006" t="s">
        <v>699</v>
      </c>
      <c r="W62" s="1007"/>
      <c r="X62" s="1007"/>
      <c r="Y62" s="1008"/>
      <c r="Z62" s="640"/>
    </row>
    <row r="63" spans="1:26" ht="18.75" customHeight="1" x14ac:dyDescent="0.25">
      <c r="A63" s="626"/>
      <c r="B63" s="628"/>
      <c r="C63" s="629" t="s">
        <v>726</v>
      </c>
      <c r="D63" s="629"/>
      <c r="E63" s="629"/>
      <c r="F63" s="629"/>
      <c r="G63" s="629"/>
      <c r="H63" s="629"/>
      <c r="I63" s="629"/>
      <c r="J63" s="629"/>
      <c r="K63" s="629"/>
      <c r="L63" s="629"/>
      <c r="M63" s="629"/>
      <c r="N63" s="629"/>
      <c r="O63" s="629"/>
      <c r="P63" s="629"/>
      <c r="Q63" s="629"/>
      <c r="R63" s="629"/>
      <c r="S63" s="629"/>
      <c r="T63" s="629"/>
      <c r="U63" s="630"/>
      <c r="V63" s="1012"/>
      <c r="W63" s="1013"/>
      <c r="X63" s="1013"/>
      <c r="Y63" s="1014"/>
      <c r="Z63" s="640"/>
    </row>
    <row r="64" spans="1:26" ht="7.35" customHeight="1" x14ac:dyDescent="0.25">
      <c r="A64" s="626"/>
      <c r="B64" s="627"/>
      <c r="C64" s="627"/>
      <c r="D64" s="627"/>
      <c r="E64" s="627"/>
      <c r="F64" s="627"/>
      <c r="G64" s="627"/>
      <c r="H64" s="627"/>
      <c r="I64" s="627"/>
      <c r="J64" s="627"/>
      <c r="K64" s="627"/>
      <c r="L64" s="627"/>
      <c r="M64" s="627"/>
      <c r="N64" s="627"/>
      <c r="O64" s="627"/>
      <c r="P64" s="627"/>
      <c r="Q64" s="627"/>
      <c r="R64" s="627"/>
      <c r="S64" s="627"/>
      <c r="T64" s="627"/>
      <c r="U64" s="627"/>
      <c r="V64" s="631"/>
      <c r="W64" s="631"/>
      <c r="X64" s="631"/>
      <c r="Y64" s="631"/>
      <c r="Z64" s="640"/>
    </row>
    <row r="65" spans="1:26" ht="7.35" customHeight="1" x14ac:dyDescent="0.25">
      <c r="A65" s="626"/>
      <c r="B65" s="627"/>
      <c r="C65" s="627"/>
      <c r="D65" s="627"/>
      <c r="E65" s="627"/>
      <c r="F65" s="627"/>
      <c r="G65" s="627"/>
      <c r="H65" s="627"/>
      <c r="I65" s="627"/>
      <c r="J65" s="627"/>
      <c r="K65" s="627"/>
      <c r="L65" s="627"/>
      <c r="M65" s="627"/>
      <c r="N65" s="627"/>
      <c r="O65" s="627"/>
      <c r="P65" s="627"/>
      <c r="Q65" s="627"/>
      <c r="R65" s="627"/>
      <c r="S65" s="627"/>
      <c r="T65" s="627"/>
      <c r="U65" s="627"/>
      <c r="V65" s="631"/>
      <c r="W65" s="631"/>
      <c r="X65" s="631"/>
      <c r="Y65" s="631"/>
      <c r="Z65" s="640"/>
    </row>
    <row r="66" spans="1:26" x14ac:dyDescent="0.25">
      <c r="A66" s="626"/>
      <c r="B66" s="627" t="s">
        <v>727</v>
      </c>
      <c r="C66" s="627"/>
      <c r="D66" s="627"/>
      <c r="E66" s="627"/>
      <c r="F66" s="627"/>
      <c r="G66" s="627"/>
      <c r="H66" s="627"/>
      <c r="I66" s="627"/>
      <c r="J66" s="627"/>
      <c r="K66" s="627"/>
      <c r="L66" s="627"/>
      <c r="M66" s="627"/>
      <c r="N66" s="627"/>
      <c r="O66" s="627"/>
      <c r="P66" s="627"/>
      <c r="Q66" s="627"/>
      <c r="R66" s="627"/>
      <c r="S66" s="627"/>
      <c r="T66" s="627"/>
      <c r="U66" s="627"/>
      <c r="V66" s="627"/>
      <c r="W66" s="627"/>
      <c r="X66" s="627"/>
      <c r="Y66" s="627"/>
      <c r="Z66" s="640"/>
    </row>
    <row r="67" spans="1:26" x14ac:dyDescent="0.25">
      <c r="A67" s="627"/>
      <c r="B67" s="627" t="s">
        <v>728</v>
      </c>
      <c r="C67" s="627"/>
      <c r="D67" s="627"/>
      <c r="E67" s="627"/>
      <c r="F67" s="627"/>
      <c r="G67" s="627"/>
      <c r="H67" s="627"/>
      <c r="I67" s="627"/>
      <c r="J67" s="627"/>
      <c r="K67" s="627"/>
      <c r="L67" s="627"/>
      <c r="M67" s="627"/>
      <c r="N67" s="627"/>
      <c r="O67" s="627"/>
      <c r="P67" s="627"/>
      <c r="Q67" s="627"/>
      <c r="R67" s="627"/>
      <c r="S67" s="627"/>
      <c r="T67" s="627"/>
      <c r="U67" s="627"/>
      <c r="V67" s="627"/>
      <c r="W67" s="627"/>
      <c r="X67" s="627"/>
      <c r="Y67" s="627"/>
      <c r="Z67" s="627"/>
    </row>
    <row r="68" spans="1:26" x14ac:dyDescent="0.25">
      <c r="A68" s="627"/>
      <c r="B68" s="627"/>
      <c r="C68" s="627"/>
      <c r="D68" s="627"/>
      <c r="E68" s="627"/>
      <c r="F68" s="627"/>
      <c r="G68" s="627"/>
      <c r="H68" s="627"/>
      <c r="I68" s="627"/>
      <c r="J68" s="627"/>
      <c r="K68" s="627"/>
      <c r="L68" s="627"/>
      <c r="M68" s="627"/>
      <c r="N68" s="627"/>
      <c r="O68" s="627"/>
      <c r="P68" s="627"/>
      <c r="Q68" s="627"/>
      <c r="R68" s="627"/>
      <c r="S68" s="627"/>
      <c r="T68" s="627"/>
      <c r="U68" s="627"/>
      <c r="V68" s="627"/>
      <c r="W68" s="627"/>
      <c r="X68" s="627"/>
      <c r="Y68" s="627"/>
      <c r="Z68" s="627"/>
    </row>
  </sheetData>
  <protectedRanges>
    <protectedRange sqref="L7:Z7 AI7:AL7 L6:AL6 L8:AL8" name="範囲1"/>
  </protectedRanges>
  <mergeCells count="43">
    <mergeCell ref="V59:Y61"/>
    <mergeCell ref="D60:I60"/>
    <mergeCell ref="J60:T60"/>
    <mergeCell ref="V62:Y63"/>
    <mergeCell ref="V46:Y47"/>
    <mergeCell ref="V48:Y52"/>
    <mergeCell ref="D51:I51"/>
    <mergeCell ref="J51:T51"/>
    <mergeCell ref="C55:T55"/>
    <mergeCell ref="V55:Y58"/>
    <mergeCell ref="D57:I57"/>
    <mergeCell ref="J57:T57"/>
    <mergeCell ref="C39:T39"/>
    <mergeCell ref="V39:Y42"/>
    <mergeCell ref="D41:I41"/>
    <mergeCell ref="J41:T41"/>
    <mergeCell ref="V43:Y45"/>
    <mergeCell ref="D44:I44"/>
    <mergeCell ref="J44:T44"/>
    <mergeCell ref="V34:Y36"/>
    <mergeCell ref="V14:Y17"/>
    <mergeCell ref="D16:I16"/>
    <mergeCell ref="V27:Y30"/>
    <mergeCell ref="D29:I29"/>
    <mergeCell ref="J29:T29"/>
    <mergeCell ref="J16:T16"/>
    <mergeCell ref="V18:Y20"/>
    <mergeCell ref="D19:I19"/>
    <mergeCell ref="J19:T19"/>
    <mergeCell ref="V21:Y24"/>
    <mergeCell ref="R2:Y2"/>
    <mergeCell ref="B4:Y4"/>
    <mergeCell ref="V31:Y33"/>
    <mergeCell ref="D32:I32"/>
    <mergeCell ref="J32:T32"/>
    <mergeCell ref="B6:F6"/>
    <mergeCell ref="G6:Y6"/>
    <mergeCell ref="B7:F7"/>
    <mergeCell ref="G7:Y7"/>
    <mergeCell ref="B8:F11"/>
    <mergeCell ref="G8:N8"/>
    <mergeCell ref="G9:N9"/>
    <mergeCell ref="G10:N10"/>
  </mergeCells>
  <phoneticPr fontId="2"/>
  <pageMargins left="0.7" right="0.7" top="0.75" bottom="0.75" header="0.3" footer="0.3"/>
  <pageSetup paperSize="9" scale="86"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40</vt:i4>
      </vt:variant>
      <vt:variant>
        <vt:lpstr>名前付き一覧</vt:lpstr>
      </vt:variant>
      <vt:variant>
        <vt:i4>18</vt:i4>
      </vt:variant>
    </vt:vector>
  </HeadingPairs>
  <TitlesOfParts>
    <vt:vector size="58" baseType="lpstr">
      <vt:lpstr>移行準備支援体制(Ⅰ)</vt:lpstr>
      <vt:lpstr>医療的ケア対応支援</vt:lpstr>
      <vt:lpstr>医療連携体制(Ⅶ)</vt:lpstr>
      <vt:lpstr>栄養士・栄養マネ</vt:lpstr>
      <vt:lpstr>延長支援</vt:lpstr>
      <vt:lpstr>強度行動障害者体験利用</vt:lpstr>
      <vt:lpstr>強度行動障害者地域移行特別</vt:lpstr>
      <vt:lpstr>居住支援連携体制</vt:lpstr>
      <vt:lpstr>行動障害・要医療児者・精神障害者・高次脳機能障害支援体制</vt:lpstr>
      <vt:lpstr>高次脳機能障害支援体制</vt:lpstr>
      <vt:lpstr>個別計画訓練支援</vt:lpstr>
      <vt:lpstr>視覚言語聴覚支援体制Ⅰ</vt:lpstr>
      <vt:lpstr>視覚言語聴覚支援体制Ⅱ</vt:lpstr>
      <vt:lpstr>重度者支援体制(就労継続支援)</vt:lpstr>
      <vt:lpstr>重度者支援体制 記載例</vt:lpstr>
      <vt:lpstr>重度障害者支援(短期入所)</vt:lpstr>
      <vt:lpstr>重度障害者支援加算（新規・生活介護）</vt:lpstr>
      <vt:lpstr>重度障害者支援(施設入所・生活介護)</vt:lpstr>
      <vt:lpstr>重度障害者支援兼研修受講計画</vt:lpstr>
      <vt:lpstr>重度加算添付書類(GH)</vt:lpstr>
      <vt:lpstr>就労移行支援体制(生活介護・自立訓練)</vt:lpstr>
      <vt:lpstr>就労移行支援体制(就労A)</vt:lpstr>
      <vt:lpstr>就労移行支援体制(就労ＢR8.4~5)</vt:lpstr>
      <vt:lpstr>就労移行支援体制(就労ＢR8.6~)</vt:lpstr>
      <vt:lpstr>就労支援関係研修修了加算</vt:lpstr>
      <vt:lpstr>就労定着実績体制</vt:lpstr>
      <vt:lpstr>障害者支援施設等感染対策向上</vt:lpstr>
      <vt:lpstr>常勤看護職員配置・看護職員配置</vt:lpstr>
      <vt:lpstr>食事提供体制</vt:lpstr>
      <vt:lpstr>自立生活支援Ⅲ</vt:lpstr>
      <vt:lpstr>自立生活支援Ⅲ別紙</vt:lpstr>
      <vt:lpstr>自立生活支援Ⅲ別紙記載例</vt:lpstr>
      <vt:lpstr>人員配置体制(GH)</vt:lpstr>
      <vt:lpstr>人員配置(GH)別添</vt:lpstr>
      <vt:lpstr>人員配置(GH)別添例</vt:lpstr>
      <vt:lpstr>人員配置(GH)参考表</vt:lpstr>
      <vt:lpstr>人員配置体制(生活介護・療養介護)</vt:lpstr>
      <vt:lpstr>スコア公表状況</vt:lpstr>
      <vt:lpstr>精神障害者地域移行</vt:lpstr>
      <vt:lpstr>送迎</vt:lpstr>
      <vt:lpstr>'移行準備支援体制(Ⅰ)'!Print_Area</vt:lpstr>
      <vt:lpstr>栄養士・栄養マネ!Print_Area</vt:lpstr>
      <vt:lpstr>強度行動障害者地域移行特別!Print_Area</vt:lpstr>
      <vt:lpstr>個別計画訓練支援!Print_Area</vt:lpstr>
      <vt:lpstr>視覚言語聴覚支援体制Ⅰ!Print_Area</vt:lpstr>
      <vt:lpstr>視覚言語聴覚支援体制Ⅱ!Print_Area</vt:lpstr>
      <vt:lpstr>自立生活支援Ⅲ!Print_Area</vt:lpstr>
      <vt:lpstr>自立生活支援Ⅲ別紙!Print_Area</vt:lpstr>
      <vt:lpstr>'就労移行支援体制(就労A)'!Print_Area</vt:lpstr>
      <vt:lpstr>'重度加算添付書類(GH)'!Print_Area</vt:lpstr>
      <vt:lpstr>'重度障害者支援(短期入所)'!Print_Area</vt:lpstr>
      <vt:lpstr>重度障害者支援兼研修受講計画!Print_Area</vt:lpstr>
      <vt:lpstr>障害者支援施設等感染対策向上!Print_Area</vt:lpstr>
      <vt:lpstr>'人員配置(GH)参考表'!Print_Area</vt:lpstr>
      <vt:lpstr>'人員配置(GH)別添'!Print_Area</vt:lpstr>
      <vt:lpstr>'人員配置体制(生活介護・療養介護)'!Print_Area</vt:lpstr>
      <vt:lpstr>精神障害者地域移行!Print_Area</vt:lpstr>
      <vt:lpstr>送迎!Print_Area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上戸　貴裕</cp:lastModifiedBy>
  <cp:lastPrinted>2026-04-01T00:44:54Z</cp:lastPrinted>
  <dcterms:created xsi:type="dcterms:W3CDTF">2006-06-14T03:20:38Z</dcterms:created>
  <dcterms:modified xsi:type="dcterms:W3CDTF">2026-04-01T00:45:36Z</dcterms:modified>
</cp:coreProperties>
</file>