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9390" firstSheet="2" activeTab="3"/>
  </bookViews>
  <sheets>
    <sheet name="様式（データ入力用）南茅部プール" sheetId="15" r:id="rId1"/>
    <sheet name="様式（データ入力用）運動広場" sheetId="12" r:id="rId2"/>
    <sheet name="様式（データ入力用）南茅部スポーツセンター" sheetId="17" r:id="rId3"/>
    <sheet name="様式（データ入力用）臼尻スキー場" sheetId="16" r:id="rId4"/>
    <sheet name="記載例" sheetId="14" r:id="rId5"/>
  </sheets>
  <definedNames>
    <definedName name="_xlnm.Print_Area" localSheetId="4">記載例!$A$1:$U$47</definedName>
    <definedName name="_xlnm.Print_Area" localSheetId="3">'様式（データ入力用）臼尻スキー場'!$A$1:$U$47</definedName>
    <definedName name="_xlnm.Print_Area" localSheetId="1">'様式（データ入力用）運動広場'!$A$1:$U$47</definedName>
    <definedName name="_xlnm.Print_Area" localSheetId="2">'様式（データ入力用）南茅部スポーツセンター'!$A$1:$U$47</definedName>
    <definedName name="_xlnm.Print_Area" localSheetId="0">'様式（データ入力用）南茅部プール'!$A$1:$U$47</definedName>
    <definedName name="_xlnm.Print_Titles" localSheetId="4">記載例!$8:$12</definedName>
    <definedName name="_xlnm.Print_Titles" localSheetId="3">'様式（データ入力用）臼尻スキー場'!$8:$12</definedName>
    <definedName name="_xlnm.Print_Titles" localSheetId="1">'様式（データ入力用）運動広場'!$8:$12</definedName>
    <definedName name="_xlnm.Print_Titles" localSheetId="2">'様式（データ入力用）南茅部スポーツセンター'!$8:$12</definedName>
    <definedName name="_xlnm.Print_Titles" localSheetId="0">'様式（データ入力用）南茅部プール'!$8:$12</definedName>
  </definedNames>
  <calcPr calcId="162913"/>
</workbook>
</file>

<file path=xl/calcChain.xml><?xml version="1.0" encoding="utf-8"?>
<calcChain xmlns="http://schemas.openxmlformats.org/spreadsheetml/2006/main">
  <c r="F43" i="17" l="1"/>
  <c r="E43" i="17"/>
  <c r="D43" i="17"/>
  <c r="C43" i="17"/>
  <c r="R42" i="17"/>
  <c r="Q42" i="17"/>
  <c r="M42" i="17"/>
  <c r="G42" i="17"/>
  <c r="H42" i="17" s="1"/>
  <c r="R41" i="17"/>
  <c r="Q41" i="17"/>
  <c r="M41" i="17"/>
  <c r="G41" i="17"/>
  <c r="H41" i="17" s="1"/>
  <c r="R40" i="17"/>
  <c r="Q40" i="17"/>
  <c r="M40" i="17"/>
  <c r="G40" i="17"/>
  <c r="H40" i="17" s="1"/>
  <c r="R39" i="17"/>
  <c r="Q39" i="17"/>
  <c r="M39" i="17"/>
  <c r="G39" i="17"/>
  <c r="H39" i="17" s="1"/>
  <c r="R38" i="17"/>
  <c r="Q38" i="17"/>
  <c r="M38" i="17"/>
  <c r="G38" i="17"/>
  <c r="H38" i="17" s="1"/>
  <c r="R37" i="17"/>
  <c r="Q37" i="17"/>
  <c r="M37" i="17"/>
  <c r="H37" i="17"/>
  <c r="G37" i="17"/>
  <c r="R36" i="17"/>
  <c r="Q36" i="17"/>
  <c r="M36" i="17"/>
  <c r="G36" i="17"/>
  <c r="H36" i="17" s="1"/>
  <c r="R35" i="17"/>
  <c r="Q35" i="17"/>
  <c r="M35" i="17"/>
  <c r="G35" i="17"/>
  <c r="H35" i="17" s="1"/>
  <c r="R34" i="17"/>
  <c r="Q34" i="17"/>
  <c r="M34" i="17"/>
  <c r="G34" i="17"/>
  <c r="H34" i="17" s="1"/>
  <c r="R33" i="17"/>
  <c r="Q33" i="17"/>
  <c r="M33" i="17"/>
  <c r="G33" i="17"/>
  <c r="H33" i="17" s="1"/>
  <c r="R32" i="17"/>
  <c r="Q32" i="17"/>
  <c r="M32" i="17"/>
  <c r="G32" i="17"/>
  <c r="H32" i="17" s="1"/>
  <c r="R31" i="17"/>
  <c r="Q31" i="17"/>
  <c r="M31" i="17"/>
  <c r="H31" i="17"/>
  <c r="G31" i="17"/>
  <c r="R30" i="17"/>
  <c r="Q30" i="17"/>
  <c r="M30" i="17"/>
  <c r="G30" i="17"/>
  <c r="H30" i="17" s="1"/>
  <c r="R29" i="17"/>
  <c r="Q29" i="17"/>
  <c r="M29" i="17"/>
  <c r="G29" i="17"/>
  <c r="H29" i="17" s="1"/>
  <c r="R28" i="17"/>
  <c r="Q28" i="17"/>
  <c r="M28" i="17"/>
  <c r="G28" i="17"/>
  <c r="H28" i="17" s="1"/>
  <c r="R27" i="17"/>
  <c r="Q27" i="17"/>
  <c r="M27" i="17"/>
  <c r="G27" i="17"/>
  <c r="H27" i="17" s="1"/>
  <c r="R26" i="17"/>
  <c r="Q26" i="17"/>
  <c r="M26" i="17"/>
  <c r="H26" i="17"/>
  <c r="G26" i="17"/>
  <c r="R25" i="17"/>
  <c r="Q25" i="17"/>
  <c r="M25" i="17"/>
  <c r="H25" i="17"/>
  <c r="G25" i="17"/>
  <c r="R24" i="17"/>
  <c r="Q24" i="17"/>
  <c r="M24" i="17"/>
  <c r="G24" i="17"/>
  <c r="H24" i="17" s="1"/>
  <c r="R23" i="17"/>
  <c r="Q23" i="17"/>
  <c r="M23" i="17"/>
  <c r="G23" i="17"/>
  <c r="H23" i="17" s="1"/>
  <c r="R22" i="17"/>
  <c r="Q22" i="17"/>
  <c r="M22" i="17"/>
  <c r="G22" i="17"/>
  <c r="H22" i="17" s="1"/>
  <c r="R21" i="17"/>
  <c r="Q21" i="17"/>
  <c r="M21" i="17"/>
  <c r="G21" i="17"/>
  <c r="H21" i="17" s="1"/>
  <c r="R20" i="17"/>
  <c r="Q20" i="17"/>
  <c r="M20" i="17"/>
  <c r="H20" i="17"/>
  <c r="G20" i="17"/>
  <c r="R19" i="17"/>
  <c r="Q19" i="17"/>
  <c r="M19" i="17"/>
  <c r="H19" i="17"/>
  <c r="G19" i="17"/>
  <c r="R18" i="17"/>
  <c r="Q18" i="17"/>
  <c r="M18" i="17"/>
  <c r="G18" i="17"/>
  <c r="H18" i="17" s="1"/>
  <c r="R17" i="17"/>
  <c r="Q17" i="17"/>
  <c r="M17" i="17"/>
  <c r="G17" i="17"/>
  <c r="H17" i="17" s="1"/>
  <c r="R16" i="17"/>
  <c r="Q16" i="17"/>
  <c r="M16" i="17"/>
  <c r="G16" i="17"/>
  <c r="H16" i="17" s="1"/>
  <c r="R15" i="17"/>
  <c r="Q15" i="17"/>
  <c r="M15" i="17"/>
  <c r="G15" i="17"/>
  <c r="H15" i="17" s="1"/>
  <c r="R14" i="17"/>
  <c r="Q14" i="17"/>
  <c r="M14" i="17"/>
  <c r="H14" i="17"/>
  <c r="G14" i="17"/>
  <c r="R13" i="17"/>
  <c r="Q13" i="17"/>
  <c r="M13" i="17"/>
  <c r="M43" i="17" s="1"/>
  <c r="H13" i="17"/>
  <c r="H43" i="17" s="1"/>
  <c r="G13" i="17"/>
  <c r="F43" i="16"/>
  <c r="E43" i="16"/>
  <c r="D43" i="16"/>
  <c r="C43" i="16"/>
  <c r="R42" i="16"/>
  <c r="Q42" i="16"/>
  <c r="M42" i="16"/>
  <c r="G42" i="16"/>
  <c r="H42" i="16" s="1"/>
  <c r="R41" i="16"/>
  <c r="Q41" i="16"/>
  <c r="M41" i="16"/>
  <c r="G41" i="16"/>
  <c r="H41" i="16" s="1"/>
  <c r="R40" i="16"/>
  <c r="Q40" i="16"/>
  <c r="M40" i="16"/>
  <c r="G40" i="16"/>
  <c r="H40" i="16" s="1"/>
  <c r="R39" i="16"/>
  <c r="Q39" i="16"/>
  <c r="M39" i="16"/>
  <c r="H39" i="16"/>
  <c r="G39" i="16"/>
  <c r="R38" i="16"/>
  <c r="Q38" i="16"/>
  <c r="M38" i="16"/>
  <c r="G38" i="16"/>
  <c r="H38" i="16" s="1"/>
  <c r="R37" i="16"/>
  <c r="Q37" i="16"/>
  <c r="M37" i="16"/>
  <c r="H37" i="16"/>
  <c r="G37" i="16"/>
  <c r="R36" i="16"/>
  <c r="Q36" i="16"/>
  <c r="M36" i="16"/>
  <c r="G36" i="16"/>
  <c r="H36" i="16" s="1"/>
  <c r="R35" i="16"/>
  <c r="Q35" i="16"/>
  <c r="M35" i="16"/>
  <c r="G35" i="16"/>
  <c r="H35" i="16" s="1"/>
  <c r="R34" i="16"/>
  <c r="Q34" i="16"/>
  <c r="M34" i="16"/>
  <c r="G34" i="16"/>
  <c r="H34" i="16" s="1"/>
  <c r="R33" i="16"/>
  <c r="Q33" i="16"/>
  <c r="M33" i="16"/>
  <c r="H33" i="16"/>
  <c r="G33" i="16"/>
  <c r="R32" i="16"/>
  <c r="Q32" i="16"/>
  <c r="M32" i="16"/>
  <c r="G32" i="16"/>
  <c r="H32" i="16" s="1"/>
  <c r="R31" i="16"/>
  <c r="Q31" i="16"/>
  <c r="M31" i="16"/>
  <c r="H31" i="16"/>
  <c r="G31" i="16"/>
  <c r="R30" i="16"/>
  <c r="Q30" i="16"/>
  <c r="M30" i="16"/>
  <c r="G30" i="16"/>
  <c r="H30" i="16" s="1"/>
  <c r="R29" i="16"/>
  <c r="Q29" i="16"/>
  <c r="M29" i="16"/>
  <c r="G29" i="16"/>
  <c r="H29" i="16" s="1"/>
  <c r="R28" i="16"/>
  <c r="Q28" i="16"/>
  <c r="M28" i="16"/>
  <c r="G28" i="16"/>
  <c r="H28" i="16" s="1"/>
  <c r="R27" i="16"/>
  <c r="Q27" i="16"/>
  <c r="M27" i="16"/>
  <c r="H27" i="16"/>
  <c r="G27" i="16"/>
  <c r="R26" i="16"/>
  <c r="Q26" i="16"/>
  <c r="M26" i="16"/>
  <c r="G26" i="16"/>
  <c r="H26" i="16" s="1"/>
  <c r="R25" i="16"/>
  <c r="Q25" i="16"/>
  <c r="M25" i="16"/>
  <c r="H25" i="16"/>
  <c r="G25" i="16"/>
  <c r="R24" i="16"/>
  <c r="Q24" i="16"/>
  <c r="M24" i="16"/>
  <c r="G24" i="16"/>
  <c r="H24" i="16" s="1"/>
  <c r="R23" i="16"/>
  <c r="Q23" i="16"/>
  <c r="M23" i="16"/>
  <c r="G23" i="16"/>
  <c r="H23" i="16" s="1"/>
  <c r="R22" i="16"/>
  <c r="Q22" i="16"/>
  <c r="M22" i="16"/>
  <c r="G22" i="16"/>
  <c r="H22" i="16" s="1"/>
  <c r="R21" i="16"/>
  <c r="Q21" i="16"/>
  <c r="M21" i="16"/>
  <c r="H21" i="16"/>
  <c r="G21" i="16"/>
  <c r="R20" i="16"/>
  <c r="Q20" i="16"/>
  <c r="M20" i="16"/>
  <c r="G20" i="16"/>
  <c r="H20" i="16" s="1"/>
  <c r="R19" i="16"/>
  <c r="Q19" i="16"/>
  <c r="M19" i="16"/>
  <c r="H19" i="16"/>
  <c r="G19" i="16"/>
  <c r="R18" i="16"/>
  <c r="Q18" i="16"/>
  <c r="M18" i="16"/>
  <c r="G18" i="16"/>
  <c r="H18" i="16" s="1"/>
  <c r="R17" i="16"/>
  <c r="Q17" i="16"/>
  <c r="M17" i="16"/>
  <c r="G17" i="16"/>
  <c r="H17" i="16" s="1"/>
  <c r="R16" i="16"/>
  <c r="Q16" i="16"/>
  <c r="M16" i="16"/>
  <c r="G16" i="16"/>
  <c r="H16" i="16" s="1"/>
  <c r="R15" i="16"/>
  <c r="Q15" i="16"/>
  <c r="M15" i="16"/>
  <c r="H15" i="16"/>
  <c r="G15" i="16"/>
  <c r="R14" i="16"/>
  <c r="Q14" i="16"/>
  <c r="M14" i="16"/>
  <c r="G14" i="16"/>
  <c r="H14" i="16" s="1"/>
  <c r="R13" i="16"/>
  <c r="Q13" i="16"/>
  <c r="M13" i="16"/>
  <c r="M43" i="16" s="1"/>
  <c r="H13" i="16"/>
  <c r="G13" i="16"/>
  <c r="G43" i="16" s="1"/>
  <c r="F43" i="15"/>
  <c r="E43" i="15"/>
  <c r="D43" i="15"/>
  <c r="C43" i="15"/>
  <c r="R42" i="15"/>
  <c r="Q42" i="15"/>
  <c r="M42" i="15"/>
  <c r="G42" i="15"/>
  <c r="H42" i="15" s="1"/>
  <c r="R41" i="15"/>
  <c r="Q41" i="15"/>
  <c r="M41" i="15"/>
  <c r="G41" i="15"/>
  <c r="H41" i="15" s="1"/>
  <c r="R40" i="15"/>
  <c r="Q40" i="15"/>
  <c r="M40" i="15"/>
  <c r="G40" i="15"/>
  <c r="H40" i="15" s="1"/>
  <c r="R39" i="15"/>
  <c r="Q39" i="15"/>
  <c r="M39" i="15"/>
  <c r="H39" i="15"/>
  <c r="G39" i="15"/>
  <c r="R38" i="15"/>
  <c r="Q38" i="15"/>
  <c r="M38" i="15"/>
  <c r="G38" i="15"/>
  <c r="H38" i="15" s="1"/>
  <c r="R37" i="15"/>
  <c r="Q37" i="15"/>
  <c r="M37" i="15"/>
  <c r="H37" i="15"/>
  <c r="G37" i="15"/>
  <c r="R36" i="15"/>
  <c r="Q36" i="15"/>
  <c r="M36" i="15"/>
  <c r="G36" i="15"/>
  <c r="H36" i="15" s="1"/>
  <c r="R35" i="15"/>
  <c r="Q35" i="15"/>
  <c r="M35" i="15"/>
  <c r="G35" i="15"/>
  <c r="H35" i="15" s="1"/>
  <c r="R34" i="15"/>
  <c r="Q34" i="15"/>
  <c r="M34" i="15"/>
  <c r="G34" i="15"/>
  <c r="H34" i="15" s="1"/>
  <c r="R33" i="15"/>
  <c r="Q33" i="15"/>
  <c r="M33" i="15"/>
  <c r="H33" i="15"/>
  <c r="G33" i="15"/>
  <c r="R32" i="15"/>
  <c r="Q32" i="15"/>
  <c r="M32" i="15"/>
  <c r="G32" i="15"/>
  <c r="H32" i="15" s="1"/>
  <c r="R31" i="15"/>
  <c r="Q31" i="15"/>
  <c r="M31" i="15"/>
  <c r="H31" i="15"/>
  <c r="G31" i="15"/>
  <c r="R30" i="15"/>
  <c r="Q30" i="15"/>
  <c r="M30" i="15"/>
  <c r="G30" i="15"/>
  <c r="H30" i="15" s="1"/>
  <c r="R29" i="15"/>
  <c r="Q29" i="15"/>
  <c r="M29" i="15"/>
  <c r="G29" i="15"/>
  <c r="H29" i="15" s="1"/>
  <c r="R28" i="15"/>
  <c r="Q28" i="15"/>
  <c r="M28" i="15"/>
  <c r="G28" i="15"/>
  <c r="H28" i="15" s="1"/>
  <c r="R27" i="15"/>
  <c r="Q27" i="15"/>
  <c r="M27" i="15"/>
  <c r="H27" i="15"/>
  <c r="G27" i="15"/>
  <c r="R26" i="15"/>
  <c r="Q26" i="15"/>
  <c r="M26" i="15"/>
  <c r="G26" i="15"/>
  <c r="H26" i="15" s="1"/>
  <c r="R25" i="15"/>
  <c r="Q25" i="15"/>
  <c r="M25" i="15"/>
  <c r="H25" i="15"/>
  <c r="G25" i="15"/>
  <c r="R24" i="15"/>
  <c r="Q24" i="15"/>
  <c r="M24" i="15"/>
  <c r="G24" i="15"/>
  <c r="H24" i="15" s="1"/>
  <c r="R23" i="15"/>
  <c r="Q23" i="15"/>
  <c r="M23" i="15"/>
  <c r="G23" i="15"/>
  <c r="H23" i="15" s="1"/>
  <c r="R22" i="15"/>
  <c r="Q22" i="15"/>
  <c r="M22" i="15"/>
  <c r="G22" i="15"/>
  <c r="H22" i="15" s="1"/>
  <c r="R21" i="15"/>
  <c r="Q21" i="15"/>
  <c r="M21" i="15"/>
  <c r="H21" i="15"/>
  <c r="G21" i="15"/>
  <c r="R20" i="15"/>
  <c r="Q20" i="15"/>
  <c r="M20" i="15"/>
  <c r="G20" i="15"/>
  <c r="H20" i="15" s="1"/>
  <c r="R19" i="15"/>
  <c r="Q19" i="15"/>
  <c r="M19" i="15"/>
  <c r="H19" i="15"/>
  <c r="G19" i="15"/>
  <c r="R18" i="15"/>
  <c r="Q18" i="15"/>
  <c r="M18" i="15"/>
  <c r="G18" i="15"/>
  <c r="H18" i="15" s="1"/>
  <c r="R17" i="15"/>
  <c r="Q17" i="15"/>
  <c r="M17" i="15"/>
  <c r="G17" i="15"/>
  <c r="H17" i="15" s="1"/>
  <c r="R16" i="15"/>
  <c r="Q16" i="15"/>
  <c r="M16" i="15"/>
  <c r="G16" i="15"/>
  <c r="H16" i="15" s="1"/>
  <c r="R15" i="15"/>
  <c r="Q15" i="15"/>
  <c r="M15" i="15"/>
  <c r="H15" i="15"/>
  <c r="G15" i="15"/>
  <c r="R14" i="15"/>
  <c r="Q14" i="15"/>
  <c r="M14" i="15"/>
  <c r="G14" i="15"/>
  <c r="H14" i="15" s="1"/>
  <c r="R13" i="15"/>
  <c r="Q13" i="15"/>
  <c r="M13" i="15"/>
  <c r="M43" i="15" s="1"/>
  <c r="H13" i="15"/>
  <c r="G13" i="15"/>
  <c r="G43" i="15" s="1"/>
  <c r="G43" i="17" l="1"/>
  <c r="H43" i="16"/>
  <c r="H43" i="15"/>
  <c r="R22" i="14"/>
  <c r="R21" i="14"/>
  <c r="R20" i="14"/>
  <c r="R19" i="14"/>
  <c r="R18" i="14"/>
  <c r="R17" i="14"/>
  <c r="R16" i="14"/>
  <c r="R15" i="14"/>
  <c r="R14" i="14"/>
  <c r="R13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C43" i="14" l="1"/>
  <c r="C43" i="12"/>
  <c r="M43" i="14" l="1"/>
  <c r="D14" i="14"/>
  <c r="Q14" i="14" s="1"/>
  <c r="D13" i="14"/>
  <c r="G13" i="14" s="1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G22" i="14"/>
  <c r="H22" i="14" s="1"/>
  <c r="M21" i="14"/>
  <c r="G21" i="14"/>
  <c r="H21" i="14" s="1"/>
  <c r="M20" i="14"/>
  <c r="G20" i="14"/>
  <c r="H20" i="14" s="1"/>
  <c r="M19" i="14"/>
  <c r="G19" i="14"/>
  <c r="H19" i="14" s="1"/>
  <c r="M18" i="14"/>
  <c r="G18" i="14"/>
  <c r="H18" i="14" s="1"/>
  <c r="M17" i="14"/>
  <c r="G17" i="14"/>
  <c r="H17" i="14" s="1"/>
  <c r="M16" i="14"/>
  <c r="G16" i="14"/>
  <c r="H16" i="14" s="1"/>
  <c r="M15" i="14"/>
  <c r="G15" i="14"/>
  <c r="H15" i="14" s="1"/>
  <c r="M14" i="14"/>
  <c r="G14" i="14"/>
  <c r="H14" i="14" s="1"/>
  <c r="M13" i="14"/>
  <c r="H22" i="12"/>
  <c r="H21" i="12"/>
  <c r="H20" i="12"/>
  <c r="H19" i="12"/>
  <c r="H18" i="12"/>
  <c r="H17" i="12"/>
  <c r="H16" i="12"/>
  <c r="H15" i="12"/>
  <c r="H14" i="12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M43" i="12" l="1"/>
  <c r="D43" i="14"/>
  <c r="Q13" i="14"/>
  <c r="G43" i="14"/>
  <c r="H13" i="14"/>
  <c r="H43" i="14" s="1"/>
  <c r="M22" i="12"/>
  <c r="G22" i="12"/>
  <c r="M21" i="12"/>
  <c r="G21" i="12"/>
  <c r="M20" i="12"/>
  <c r="G20" i="12"/>
  <c r="M19" i="12"/>
  <c r="G19" i="12"/>
  <c r="M18" i="12"/>
  <c r="G18" i="12"/>
  <c r="M17" i="12"/>
  <c r="G17" i="12"/>
  <c r="M16" i="12"/>
  <c r="G16" i="12"/>
  <c r="M15" i="12"/>
  <c r="G15" i="12"/>
  <c r="M14" i="12"/>
  <c r="G14" i="12"/>
  <c r="M13" i="12"/>
  <c r="G13" i="12"/>
  <c r="H13" i="12" s="1"/>
  <c r="H43" i="12" l="1"/>
  <c r="G43" i="12"/>
</calcChain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sz val="14"/>
            <color indexed="81"/>
            <rFont val="MS P ゴシック"/>
            <family val="3"/>
            <charset val="128"/>
          </rPr>
          <t>基本給：4,200,000円
基準内手当：120,000円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<sst xmlns="http://schemas.openxmlformats.org/spreadsheetml/2006/main" count="450" uniqueCount="104">
  <si>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</si>
  <si>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</si>
  <si>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</si>
  <si>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</si>
  <si>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</si>
  <si>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</si>
  <si>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</si>
  <si>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</si>
  <si>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</si>
  <si>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</si>
  <si>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</si>
  <si>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</si>
  <si>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</si>
  <si>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</si>
  <si>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</si>
  <si>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</si>
  <si>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</si>
  <si>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</si>
  <si>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</si>
  <si>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</si>
  <si>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</si>
  <si>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</si>
  <si>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</si>
  <si>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</si>
  <si>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</si>
  <si>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</si>
  <si>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</si>
  <si>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</si>
  <si>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</si>
  <si>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</si>
  <si>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</si>
  <si>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</si>
  <si>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</si>
  <si>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</si>
  <si>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</si>
  <si>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</si>
  <si>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</si>
  <si>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</si>
  <si>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</si>
  <si>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</si>
  <si>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</si>
  <si>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</si>
  <si>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</si>
  <si>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</si>
  <si>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</si>
  <si>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</si>
  <si>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</si>
  <si>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</si>
  <si>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</si>
  <si>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</si>
  <si>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</si>
  <si>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</si>
  <si>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</si>
  <si>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</si>
  <si>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</si>
  <si>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</si>
  <si>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</si>
  <si>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</si>
  <si>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</si>
  <si>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</si>
  <si>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</si>
  <si>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</si>
  <si>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</si>
  <si>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</si>
  <si>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</si>
  <si>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</si>
  <si>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</si>
  <si>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</si>
  <si>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</si>
  <si>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</si>
  <si>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</si>
  <si>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</si>
  <si>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</si>
  <si>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</si>
  <si>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その他（臨時）</t>
    <rPh sb="2" eb="3">
      <t>タ</t>
    </rPh>
    <rPh sb="4" eb="6">
      <t>リンジ</t>
    </rPh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</si>
  <si>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</si>
  <si>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</si>
  <si>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</si>
  <si>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</si>
  <si>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</si>
  <si>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</si>
  <si>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</si>
  <si>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</si>
  <si>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</si>
  <si>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</si>
  <si>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</si>
  <si>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</si>
  <si>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</si>
  <si>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</si>
  <si>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〇〇〇〇</t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</si>
  <si>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</si>
  <si>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</si>
  <si>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</si>
  <si>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</si>
  <si>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</si>
  <si>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</si>
  <si>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</si>
  <si>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</si>
  <si>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</si>
  <si>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</si>
  <si>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函館市南茅部南茅部プール</t>
    <phoneticPr fontId="1"/>
  </si>
  <si>
    <t>函館市南茅部運動広場</t>
    <phoneticPr fontId="1"/>
  </si>
  <si>
    <t>函館市南茅部南茅部スポーツセンター</t>
    <phoneticPr fontId="1"/>
  </si>
  <si>
    <t>函館市臼尻スキー場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</si>
</sst>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176" fontId="18" fillId="3" borderId="18" xfId="0" applyNumberFormat="1" applyFont="1" applyFill="1" applyBorder="1" applyAlignment="1">
      <alignment horizontal="center" vertical="center"/>
    </xf>
    <xf numFmtId="176" fontId="18" fillId="3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3320712" y="1700214"/>
          <a:ext cx="3897766" cy="6000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3320712" y="1700214"/>
          <a:ext cx="3897766" cy="6000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3320712" y="1700214"/>
          <a:ext cx="3897766" cy="6000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/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zoomScale="70" zoomScaleNormal="70" zoomScaleSheetLayoutView="70" workbookViewId="0">
      <selection activeCell="F17" sqref="F17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8" t="s">
        <v>1</v>
      </c>
      <c r="B5" s="89"/>
      <c r="C5" s="84"/>
      <c r="D5" s="90" t="s">
        <v>100</v>
      </c>
      <c r="E5" s="91"/>
      <c r="F5" s="35" t="s">
        <v>9</v>
      </c>
      <c r="G5" s="92"/>
      <c r="H5" s="92"/>
      <c r="I5" s="92"/>
      <c r="J5" s="92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8" t="s">
        <v>8</v>
      </c>
      <c r="B6" s="89"/>
      <c r="C6" s="84"/>
      <c r="D6" s="90"/>
      <c r="E6" s="91"/>
      <c r="F6" s="35" t="s">
        <v>55</v>
      </c>
      <c r="G6" s="92"/>
      <c r="H6" s="92"/>
      <c r="I6" s="92"/>
      <c r="J6" s="92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4" t="s">
        <v>0</v>
      </c>
      <c r="B8" s="36" t="s">
        <v>5</v>
      </c>
      <c r="C8" s="36" t="s">
        <v>78</v>
      </c>
      <c r="D8" s="93" t="s">
        <v>79</v>
      </c>
      <c r="E8" s="94"/>
      <c r="F8" s="94"/>
      <c r="G8" s="94"/>
      <c r="H8" s="95"/>
      <c r="I8" s="85" t="s">
        <v>10</v>
      </c>
      <c r="J8" s="105"/>
      <c r="K8" s="105"/>
      <c r="L8" s="105"/>
      <c r="M8" s="86"/>
      <c r="N8" s="83" t="s">
        <v>11</v>
      </c>
      <c r="O8" s="106" t="s">
        <v>12</v>
      </c>
      <c r="P8" s="107"/>
      <c r="Q8" s="36" t="s">
        <v>13</v>
      </c>
      <c r="R8" s="36" t="s">
        <v>14</v>
      </c>
      <c r="S8" s="85" t="s">
        <v>15</v>
      </c>
      <c r="T8" s="86"/>
      <c r="U8" s="36" t="s">
        <v>73</v>
      </c>
    </row>
    <row r="9" spans="1:21" s="16" customFormat="1" ht="20.100000000000001" customHeight="1">
      <c r="A9" s="104"/>
      <c r="B9" s="115" t="s">
        <v>4</v>
      </c>
      <c r="C9" s="102" t="s">
        <v>91</v>
      </c>
      <c r="D9" s="96" t="s">
        <v>92</v>
      </c>
      <c r="E9" s="97"/>
      <c r="F9" s="97"/>
      <c r="G9" s="97"/>
      <c r="H9" s="98"/>
      <c r="I9" s="116" t="s">
        <v>85</v>
      </c>
      <c r="J9" s="117"/>
      <c r="K9" s="117"/>
      <c r="L9" s="117"/>
      <c r="M9" s="118"/>
      <c r="N9" s="102" t="s">
        <v>52</v>
      </c>
      <c r="O9" s="116" t="s">
        <v>39</v>
      </c>
      <c r="P9" s="118"/>
      <c r="Q9" s="102" t="s">
        <v>98</v>
      </c>
      <c r="R9" s="102" t="s">
        <v>99</v>
      </c>
      <c r="S9" s="116" t="s">
        <v>36</v>
      </c>
      <c r="T9" s="118"/>
      <c r="U9" s="104" t="s">
        <v>30</v>
      </c>
    </row>
    <row r="10" spans="1:21" s="16" customFormat="1" ht="20.100000000000001" customHeight="1">
      <c r="A10" s="104"/>
      <c r="B10" s="115"/>
      <c r="C10" s="124"/>
      <c r="D10" s="99"/>
      <c r="E10" s="100"/>
      <c r="F10" s="100"/>
      <c r="G10" s="100"/>
      <c r="H10" s="101"/>
      <c r="I10" s="119"/>
      <c r="J10" s="120"/>
      <c r="K10" s="120"/>
      <c r="L10" s="120"/>
      <c r="M10" s="121"/>
      <c r="N10" s="103"/>
      <c r="O10" s="119"/>
      <c r="P10" s="121"/>
      <c r="Q10" s="103"/>
      <c r="R10" s="103"/>
      <c r="S10" s="122"/>
      <c r="T10" s="123"/>
      <c r="U10" s="104"/>
    </row>
    <row r="11" spans="1:21" s="16" customFormat="1" ht="20.100000000000001" customHeight="1">
      <c r="A11" s="104"/>
      <c r="B11" s="115"/>
      <c r="C11" s="124"/>
      <c r="D11" s="81" t="s">
        <v>17</v>
      </c>
      <c r="E11" s="81" t="s">
        <v>18</v>
      </c>
      <c r="F11" s="81" t="s">
        <v>19</v>
      </c>
      <c r="G11" s="81" t="s">
        <v>20</v>
      </c>
      <c r="H11" s="81" t="s">
        <v>21</v>
      </c>
      <c r="I11" s="81" t="s">
        <v>22</v>
      </c>
      <c r="J11" s="81" t="s">
        <v>23</v>
      </c>
      <c r="K11" s="81" t="s">
        <v>24</v>
      </c>
      <c r="L11" s="81" t="s">
        <v>25</v>
      </c>
      <c r="M11" s="81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4"/>
    </row>
    <row r="12" spans="1:21" s="16" customFormat="1" ht="45" customHeight="1">
      <c r="A12" s="104"/>
      <c r="B12" s="115"/>
      <c r="C12" s="125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82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82" t="s">
        <v>43</v>
      </c>
      <c r="T12" s="82" t="s">
        <v>44</v>
      </c>
      <c r="U12" s="104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12"/>
      <c r="J43" s="113"/>
      <c r="K43" s="113"/>
      <c r="L43" s="113"/>
      <c r="M43" s="62">
        <f>SUM(M13:M42)</f>
        <v>0</v>
      </c>
      <c r="N43" s="113"/>
      <c r="O43" s="113"/>
      <c r="P43" s="113"/>
      <c r="Q43" s="113"/>
      <c r="R43" s="113"/>
      <c r="S43" s="113"/>
      <c r="T43" s="113"/>
      <c r="U43" s="114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8" t="s">
        <v>54</v>
      </c>
      <c r="C46" s="109"/>
      <c r="D46" s="110"/>
      <c r="E46" s="110"/>
      <c r="F46" s="110"/>
      <c r="G46" s="110"/>
      <c r="H46" s="111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O9:P10"/>
    <mergeCell ref="Q9:Q10"/>
    <mergeCell ref="R9:R10"/>
    <mergeCell ref="S9:T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3:U3"/>
    <mergeCell ref="A5:B5"/>
    <mergeCell ref="D5:E5"/>
    <mergeCell ref="G5:J5"/>
    <mergeCell ref="A6:B6"/>
    <mergeCell ref="D6:E6"/>
    <mergeCell ref="G6:J6"/>
  </mergeCells>
  <phoneticPr fontId="1"/>
  <dataValidations count="4">
    <dataValidation type="list" allowBlank="1" showInputMessage="1" showErrorMessage="1" sqref="I13:I42">
      <formula1>$I$51:$I$53</formula1>
    </dataValidation>
    <dataValidation type="list" allowBlank="1" showInputMessage="1" showErrorMessage="1" sqref="S13:S42">
      <formula1>$S$51:$S$54</formula1>
    </dataValidation>
    <dataValidation type="list" allowBlank="1" showInputMessage="1" sqref="T13:T42">
      <formula1>$T$51:$T$58</formula1>
    </dataValidation>
    <dataValidation type="list" allowBlank="1" showInputMessage="1" showErrorMessage="1" sqref="U13:U42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zoomScale="70" zoomScaleNormal="70" zoomScaleSheetLayoutView="70" workbookViewId="0">
      <selection activeCell="E14" sqref="E14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8" t="s">
        <v>1</v>
      </c>
      <c r="B5" s="89"/>
      <c r="C5" s="52"/>
      <c r="D5" s="90" t="s">
        <v>101</v>
      </c>
      <c r="E5" s="91"/>
      <c r="F5" s="35" t="s">
        <v>9</v>
      </c>
      <c r="G5" s="92"/>
      <c r="H5" s="92"/>
      <c r="I5" s="92"/>
      <c r="J5" s="92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8" t="s">
        <v>8</v>
      </c>
      <c r="B6" s="89"/>
      <c r="C6" s="52"/>
      <c r="D6" s="90"/>
      <c r="E6" s="91"/>
      <c r="F6" s="35" t="s">
        <v>55</v>
      </c>
      <c r="G6" s="92"/>
      <c r="H6" s="92"/>
      <c r="I6" s="92"/>
      <c r="J6" s="92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4" t="s">
        <v>0</v>
      </c>
      <c r="B8" s="36" t="s">
        <v>5</v>
      </c>
      <c r="C8" s="36" t="s">
        <v>78</v>
      </c>
      <c r="D8" s="93" t="s">
        <v>79</v>
      </c>
      <c r="E8" s="94"/>
      <c r="F8" s="94"/>
      <c r="G8" s="94"/>
      <c r="H8" s="95"/>
      <c r="I8" s="85" t="s">
        <v>10</v>
      </c>
      <c r="J8" s="105"/>
      <c r="K8" s="105"/>
      <c r="L8" s="105"/>
      <c r="M8" s="86"/>
      <c r="N8" s="74" t="s">
        <v>11</v>
      </c>
      <c r="O8" s="106" t="s">
        <v>12</v>
      </c>
      <c r="P8" s="107"/>
      <c r="Q8" s="36" t="s">
        <v>13</v>
      </c>
      <c r="R8" s="36" t="s">
        <v>14</v>
      </c>
      <c r="S8" s="85" t="s">
        <v>15</v>
      </c>
      <c r="T8" s="86"/>
      <c r="U8" s="36" t="s">
        <v>73</v>
      </c>
    </row>
    <row r="9" spans="1:21" s="16" customFormat="1" ht="20.100000000000001" customHeight="1">
      <c r="A9" s="104"/>
      <c r="B9" s="115" t="s">
        <v>4</v>
      </c>
      <c r="C9" s="102" t="s">
        <v>91</v>
      </c>
      <c r="D9" s="96" t="s">
        <v>92</v>
      </c>
      <c r="E9" s="97"/>
      <c r="F9" s="97"/>
      <c r="G9" s="97"/>
      <c r="H9" s="98"/>
      <c r="I9" s="116" t="s">
        <v>85</v>
      </c>
      <c r="J9" s="117"/>
      <c r="K9" s="117"/>
      <c r="L9" s="117"/>
      <c r="M9" s="118"/>
      <c r="N9" s="102" t="s">
        <v>52</v>
      </c>
      <c r="O9" s="116" t="s">
        <v>39</v>
      </c>
      <c r="P9" s="118"/>
      <c r="Q9" s="102" t="s">
        <v>98</v>
      </c>
      <c r="R9" s="102" t="s">
        <v>99</v>
      </c>
      <c r="S9" s="116" t="s">
        <v>36</v>
      </c>
      <c r="T9" s="118"/>
      <c r="U9" s="104" t="s">
        <v>30</v>
      </c>
    </row>
    <row r="10" spans="1:21" s="16" customFormat="1" ht="20.100000000000001" customHeight="1">
      <c r="A10" s="104"/>
      <c r="B10" s="115"/>
      <c r="C10" s="124"/>
      <c r="D10" s="99"/>
      <c r="E10" s="100"/>
      <c r="F10" s="100"/>
      <c r="G10" s="100"/>
      <c r="H10" s="101"/>
      <c r="I10" s="119"/>
      <c r="J10" s="120"/>
      <c r="K10" s="120"/>
      <c r="L10" s="120"/>
      <c r="M10" s="121"/>
      <c r="N10" s="103"/>
      <c r="O10" s="119"/>
      <c r="P10" s="121"/>
      <c r="Q10" s="103"/>
      <c r="R10" s="103"/>
      <c r="S10" s="122"/>
      <c r="T10" s="123"/>
      <c r="U10" s="104"/>
    </row>
    <row r="11" spans="1:21" s="16" customFormat="1" ht="20.100000000000001" customHeight="1">
      <c r="A11" s="104"/>
      <c r="B11" s="115"/>
      <c r="C11" s="124"/>
      <c r="D11" s="72" t="s">
        <v>17</v>
      </c>
      <c r="E11" s="72" t="s">
        <v>18</v>
      </c>
      <c r="F11" s="72" t="s">
        <v>19</v>
      </c>
      <c r="G11" s="72" t="s">
        <v>20</v>
      </c>
      <c r="H11" s="72" t="s">
        <v>21</v>
      </c>
      <c r="I11" s="72" t="s">
        <v>22</v>
      </c>
      <c r="J11" s="72" t="s">
        <v>23</v>
      </c>
      <c r="K11" s="72" t="s">
        <v>24</v>
      </c>
      <c r="L11" s="72" t="s">
        <v>25</v>
      </c>
      <c r="M11" s="72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4"/>
    </row>
    <row r="12" spans="1:21" s="16" customFormat="1" ht="45" customHeight="1">
      <c r="A12" s="104"/>
      <c r="B12" s="115"/>
      <c r="C12" s="125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3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3" t="s">
        <v>43</v>
      </c>
      <c r="T12" s="73" t="s">
        <v>44</v>
      </c>
      <c r="U12" s="104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12"/>
      <c r="J43" s="113"/>
      <c r="K43" s="113"/>
      <c r="L43" s="113"/>
      <c r="M43" s="62">
        <f>SUM(M13:M42)</f>
        <v>0</v>
      </c>
      <c r="N43" s="113"/>
      <c r="O43" s="113"/>
      <c r="P43" s="113"/>
      <c r="Q43" s="113"/>
      <c r="R43" s="113"/>
      <c r="S43" s="113"/>
      <c r="T43" s="113"/>
      <c r="U43" s="114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8" t="s">
        <v>54</v>
      </c>
      <c r="C46" s="109"/>
      <c r="D46" s="110"/>
      <c r="E46" s="110"/>
      <c r="F46" s="110"/>
      <c r="G46" s="110"/>
      <c r="H46" s="111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</mergeCells>
  <phoneticPr fontId="1"/>
  <dataValidations count="4">
    <dataValidation type="list" allowBlank="1" showInputMessage="1" showErrorMessage="1" sqref="U13:U42">
      <formula1>$U$51:$U$52</formula1>
    </dataValidation>
    <dataValidation type="list" allowBlank="1" showInputMessage="1" sqref="T13:T42">
      <formula1>$T$51:$T$58</formula1>
    </dataValidation>
    <dataValidation type="list" allowBlank="1" showInputMessage="1" showErrorMessage="1" sqref="S13:S42">
      <formula1>$S$51:$S$54</formula1>
    </dataValidation>
    <dataValidation type="list" allowBlank="1" showInputMessage="1" showErrorMessage="1" sqref="I13:I42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view="pageBreakPreview" zoomScale="70" zoomScaleNormal="70" zoomScaleSheetLayoutView="70" workbookViewId="0">
      <selection activeCell="H13" sqref="H13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8" t="s">
        <v>1</v>
      </c>
      <c r="B5" s="89"/>
      <c r="C5" s="84"/>
      <c r="D5" s="129" t="s">
        <v>102</v>
      </c>
      <c r="E5" s="130"/>
      <c r="F5" s="35" t="s">
        <v>9</v>
      </c>
      <c r="G5" s="92"/>
      <c r="H5" s="92"/>
      <c r="I5" s="92"/>
      <c r="J5" s="92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8" t="s">
        <v>8</v>
      </c>
      <c r="B6" s="89"/>
      <c r="C6" s="84"/>
      <c r="D6" s="90"/>
      <c r="E6" s="91"/>
      <c r="F6" s="35" t="s">
        <v>55</v>
      </c>
      <c r="G6" s="92"/>
      <c r="H6" s="92"/>
      <c r="I6" s="92"/>
      <c r="J6" s="92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4" t="s">
        <v>0</v>
      </c>
      <c r="B8" s="36" t="s">
        <v>5</v>
      </c>
      <c r="C8" s="36" t="s">
        <v>78</v>
      </c>
      <c r="D8" s="93" t="s">
        <v>79</v>
      </c>
      <c r="E8" s="94"/>
      <c r="F8" s="94"/>
      <c r="G8" s="94"/>
      <c r="H8" s="95"/>
      <c r="I8" s="85" t="s">
        <v>10</v>
      </c>
      <c r="J8" s="105"/>
      <c r="K8" s="105"/>
      <c r="L8" s="105"/>
      <c r="M8" s="86"/>
      <c r="N8" s="83" t="s">
        <v>11</v>
      </c>
      <c r="O8" s="106" t="s">
        <v>12</v>
      </c>
      <c r="P8" s="107"/>
      <c r="Q8" s="36" t="s">
        <v>13</v>
      </c>
      <c r="R8" s="36" t="s">
        <v>14</v>
      </c>
      <c r="S8" s="85" t="s">
        <v>15</v>
      </c>
      <c r="T8" s="86"/>
      <c r="U8" s="36" t="s">
        <v>73</v>
      </c>
    </row>
    <row r="9" spans="1:21" s="16" customFormat="1" ht="20.100000000000001" customHeight="1">
      <c r="A9" s="104"/>
      <c r="B9" s="115" t="s">
        <v>4</v>
      </c>
      <c r="C9" s="102" t="s">
        <v>91</v>
      </c>
      <c r="D9" s="96" t="s">
        <v>92</v>
      </c>
      <c r="E9" s="97"/>
      <c r="F9" s="97"/>
      <c r="G9" s="97"/>
      <c r="H9" s="98"/>
      <c r="I9" s="116" t="s">
        <v>85</v>
      </c>
      <c r="J9" s="117"/>
      <c r="K9" s="117"/>
      <c r="L9" s="117"/>
      <c r="M9" s="118"/>
      <c r="N9" s="102" t="s">
        <v>52</v>
      </c>
      <c r="O9" s="116" t="s">
        <v>39</v>
      </c>
      <c r="P9" s="118"/>
      <c r="Q9" s="102" t="s">
        <v>98</v>
      </c>
      <c r="R9" s="102" t="s">
        <v>99</v>
      </c>
      <c r="S9" s="116" t="s">
        <v>36</v>
      </c>
      <c r="T9" s="118"/>
      <c r="U9" s="104" t="s">
        <v>30</v>
      </c>
    </row>
    <row r="10" spans="1:21" s="16" customFormat="1" ht="20.100000000000001" customHeight="1">
      <c r="A10" s="104"/>
      <c r="B10" s="115"/>
      <c r="C10" s="124"/>
      <c r="D10" s="99"/>
      <c r="E10" s="100"/>
      <c r="F10" s="100"/>
      <c r="G10" s="100"/>
      <c r="H10" s="101"/>
      <c r="I10" s="119"/>
      <c r="J10" s="120"/>
      <c r="K10" s="120"/>
      <c r="L10" s="120"/>
      <c r="M10" s="121"/>
      <c r="N10" s="103"/>
      <c r="O10" s="119"/>
      <c r="P10" s="121"/>
      <c r="Q10" s="103"/>
      <c r="R10" s="103"/>
      <c r="S10" s="122"/>
      <c r="T10" s="123"/>
      <c r="U10" s="104"/>
    </row>
    <row r="11" spans="1:21" s="16" customFormat="1" ht="20.100000000000001" customHeight="1">
      <c r="A11" s="104"/>
      <c r="B11" s="115"/>
      <c r="C11" s="124"/>
      <c r="D11" s="81" t="s">
        <v>17</v>
      </c>
      <c r="E11" s="81" t="s">
        <v>18</v>
      </c>
      <c r="F11" s="81" t="s">
        <v>19</v>
      </c>
      <c r="G11" s="81" t="s">
        <v>20</v>
      </c>
      <c r="H11" s="81" t="s">
        <v>21</v>
      </c>
      <c r="I11" s="81" t="s">
        <v>22</v>
      </c>
      <c r="J11" s="81" t="s">
        <v>23</v>
      </c>
      <c r="K11" s="81" t="s">
        <v>24</v>
      </c>
      <c r="L11" s="81" t="s">
        <v>25</v>
      </c>
      <c r="M11" s="81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4"/>
    </row>
    <row r="12" spans="1:21" s="16" customFormat="1" ht="45" customHeight="1">
      <c r="A12" s="104"/>
      <c r="B12" s="115"/>
      <c r="C12" s="125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82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82" t="s">
        <v>43</v>
      </c>
      <c r="T12" s="82" t="s">
        <v>44</v>
      </c>
      <c r="U12" s="104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12"/>
      <c r="J43" s="113"/>
      <c r="K43" s="113"/>
      <c r="L43" s="113"/>
      <c r="M43" s="62">
        <f>SUM(M13:M42)</f>
        <v>0</v>
      </c>
      <c r="N43" s="113"/>
      <c r="O43" s="113"/>
      <c r="P43" s="113"/>
      <c r="Q43" s="113"/>
      <c r="R43" s="113"/>
      <c r="S43" s="113"/>
      <c r="T43" s="113"/>
      <c r="U43" s="114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8" t="s">
        <v>54</v>
      </c>
      <c r="C46" s="109"/>
      <c r="D46" s="110"/>
      <c r="E46" s="110"/>
      <c r="F46" s="110"/>
      <c r="G46" s="110"/>
      <c r="H46" s="111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O9:P10"/>
    <mergeCell ref="Q9:Q10"/>
    <mergeCell ref="R9:R10"/>
    <mergeCell ref="S9:T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3:U3"/>
    <mergeCell ref="A5:B5"/>
    <mergeCell ref="D5:E5"/>
    <mergeCell ref="G5:J5"/>
    <mergeCell ref="A6:B6"/>
    <mergeCell ref="D6:E6"/>
    <mergeCell ref="G6:J6"/>
  </mergeCells>
  <phoneticPr fontId="1"/>
  <dataValidations count="4">
    <dataValidation type="list" allowBlank="1" showInputMessage="1" showErrorMessage="1" sqref="U13:U42">
      <formula1>$U$51:$U$52</formula1>
    </dataValidation>
    <dataValidation type="list" allowBlank="1" showInputMessage="1" sqref="T13:T42">
      <formula1>$T$51:$T$58</formula1>
    </dataValidation>
    <dataValidation type="list" allowBlank="1" showInputMessage="1" showErrorMessage="1" sqref="S13:S42">
      <formula1>$S$51:$S$54</formula1>
    </dataValidation>
    <dataValidation type="list" allowBlank="1" showInputMessage="1" showErrorMessage="1" sqref="I13:I42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tabSelected="1" view="pageBreakPreview" zoomScale="70" zoomScaleNormal="70" zoomScaleSheetLayoutView="70" workbookViewId="0">
      <selection activeCell="H16" sqref="H16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77</v>
      </c>
      <c r="S2" s="80"/>
      <c r="T2" s="80"/>
      <c r="U2" s="80"/>
    </row>
    <row r="3" spans="1:21" s="2" customFormat="1" ht="36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8" t="s">
        <v>1</v>
      </c>
      <c r="B5" s="89"/>
      <c r="C5" s="84"/>
      <c r="D5" s="90" t="s">
        <v>103</v>
      </c>
      <c r="E5" s="91"/>
      <c r="F5" s="35" t="s">
        <v>9</v>
      </c>
      <c r="G5" s="92"/>
      <c r="H5" s="92"/>
      <c r="I5" s="92"/>
      <c r="J5" s="92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8" t="s">
        <v>8</v>
      </c>
      <c r="B6" s="89"/>
      <c r="C6" s="84"/>
      <c r="D6" s="90"/>
      <c r="E6" s="91"/>
      <c r="F6" s="35" t="s">
        <v>55</v>
      </c>
      <c r="G6" s="92"/>
      <c r="H6" s="92"/>
      <c r="I6" s="92"/>
      <c r="J6" s="92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4" t="s">
        <v>0</v>
      </c>
      <c r="B8" s="36" t="s">
        <v>5</v>
      </c>
      <c r="C8" s="36" t="s">
        <v>78</v>
      </c>
      <c r="D8" s="93" t="s">
        <v>79</v>
      </c>
      <c r="E8" s="94"/>
      <c r="F8" s="94"/>
      <c r="G8" s="94"/>
      <c r="H8" s="95"/>
      <c r="I8" s="85" t="s">
        <v>10</v>
      </c>
      <c r="J8" s="105"/>
      <c r="K8" s="105"/>
      <c r="L8" s="105"/>
      <c r="M8" s="86"/>
      <c r="N8" s="83" t="s">
        <v>11</v>
      </c>
      <c r="O8" s="106" t="s">
        <v>12</v>
      </c>
      <c r="P8" s="107"/>
      <c r="Q8" s="36" t="s">
        <v>13</v>
      </c>
      <c r="R8" s="36" t="s">
        <v>14</v>
      </c>
      <c r="S8" s="85" t="s">
        <v>15</v>
      </c>
      <c r="T8" s="86"/>
      <c r="U8" s="36" t="s">
        <v>73</v>
      </c>
    </row>
    <row r="9" spans="1:21" s="16" customFormat="1" ht="20.100000000000001" customHeight="1">
      <c r="A9" s="104"/>
      <c r="B9" s="115" t="s">
        <v>4</v>
      </c>
      <c r="C9" s="102" t="s">
        <v>91</v>
      </c>
      <c r="D9" s="96" t="s">
        <v>92</v>
      </c>
      <c r="E9" s="97"/>
      <c r="F9" s="97"/>
      <c r="G9" s="97"/>
      <c r="H9" s="98"/>
      <c r="I9" s="116" t="s">
        <v>85</v>
      </c>
      <c r="J9" s="117"/>
      <c r="K9" s="117"/>
      <c r="L9" s="117"/>
      <c r="M9" s="118"/>
      <c r="N9" s="102" t="s">
        <v>52</v>
      </c>
      <c r="O9" s="116" t="s">
        <v>39</v>
      </c>
      <c r="P9" s="118"/>
      <c r="Q9" s="102" t="s">
        <v>98</v>
      </c>
      <c r="R9" s="102" t="s">
        <v>99</v>
      </c>
      <c r="S9" s="116" t="s">
        <v>36</v>
      </c>
      <c r="T9" s="118"/>
      <c r="U9" s="104" t="s">
        <v>30</v>
      </c>
    </row>
    <row r="10" spans="1:21" s="16" customFormat="1" ht="20.100000000000001" customHeight="1">
      <c r="A10" s="104"/>
      <c r="B10" s="115"/>
      <c r="C10" s="124"/>
      <c r="D10" s="99"/>
      <c r="E10" s="100"/>
      <c r="F10" s="100"/>
      <c r="G10" s="100"/>
      <c r="H10" s="101"/>
      <c r="I10" s="119"/>
      <c r="J10" s="120"/>
      <c r="K10" s="120"/>
      <c r="L10" s="120"/>
      <c r="M10" s="121"/>
      <c r="N10" s="103"/>
      <c r="O10" s="119"/>
      <c r="P10" s="121"/>
      <c r="Q10" s="103"/>
      <c r="R10" s="103"/>
      <c r="S10" s="122"/>
      <c r="T10" s="123"/>
      <c r="U10" s="104"/>
    </row>
    <row r="11" spans="1:21" s="16" customFormat="1" ht="20.100000000000001" customHeight="1">
      <c r="A11" s="104"/>
      <c r="B11" s="115"/>
      <c r="C11" s="124"/>
      <c r="D11" s="81" t="s">
        <v>17</v>
      </c>
      <c r="E11" s="81" t="s">
        <v>18</v>
      </c>
      <c r="F11" s="81" t="s">
        <v>19</v>
      </c>
      <c r="G11" s="81" t="s">
        <v>20</v>
      </c>
      <c r="H11" s="81" t="s">
        <v>21</v>
      </c>
      <c r="I11" s="81" t="s">
        <v>22</v>
      </c>
      <c r="J11" s="81" t="s">
        <v>23</v>
      </c>
      <c r="K11" s="81" t="s">
        <v>24</v>
      </c>
      <c r="L11" s="81" t="s">
        <v>25</v>
      </c>
      <c r="M11" s="81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4"/>
    </row>
    <row r="12" spans="1:21" s="16" customFormat="1" ht="45" customHeight="1">
      <c r="A12" s="104"/>
      <c r="B12" s="115"/>
      <c r="C12" s="125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82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82" t="s">
        <v>43</v>
      </c>
      <c r="T12" s="82" t="s">
        <v>44</v>
      </c>
      <c r="U12" s="104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112"/>
      <c r="J43" s="113"/>
      <c r="K43" s="113"/>
      <c r="L43" s="113"/>
      <c r="M43" s="62">
        <f>SUM(M13:M42)</f>
        <v>0</v>
      </c>
      <c r="N43" s="113"/>
      <c r="O43" s="113"/>
      <c r="P43" s="113"/>
      <c r="Q43" s="113"/>
      <c r="R43" s="113"/>
      <c r="S43" s="113"/>
      <c r="T43" s="113"/>
      <c r="U43" s="114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8" t="s">
        <v>54</v>
      </c>
      <c r="C46" s="109"/>
      <c r="D46" s="110"/>
      <c r="E46" s="110"/>
      <c r="F46" s="110"/>
      <c r="G46" s="110"/>
      <c r="H46" s="111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6">
    <mergeCell ref="B46:C46"/>
    <mergeCell ref="D46:H46"/>
    <mergeCell ref="O9:P10"/>
    <mergeCell ref="Q9:Q10"/>
    <mergeCell ref="R9:R10"/>
    <mergeCell ref="S9:T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3:U3"/>
    <mergeCell ref="A5:B5"/>
    <mergeCell ref="D5:E5"/>
    <mergeCell ref="G5:J5"/>
    <mergeCell ref="A6:B6"/>
    <mergeCell ref="D6:E6"/>
    <mergeCell ref="G6:J6"/>
  </mergeCells>
  <phoneticPr fontId="1"/>
  <dataValidations count="4">
    <dataValidation type="list" allowBlank="1" showInputMessage="1" showErrorMessage="1" sqref="I13:I42">
      <formula1>$I$51:$I$53</formula1>
    </dataValidation>
    <dataValidation type="list" allowBlank="1" showInputMessage="1" showErrorMessage="1" sqref="S13:S42">
      <formula1>$S$51:$S$54</formula1>
    </dataValidation>
    <dataValidation type="list" allowBlank="1" showInputMessage="1" sqref="T13:T42">
      <formula1>$T$51:$T$58</formula1>
    </dataValidation>
    <dataValidation type="list" allowBlank="1" showInputMessage="1" showErrorMessage="1" sqref="U13:U42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7"/>
  <sheetViews>
    <sheetView view="pageBreakPreview" topLeftCell="F10" zoomScale="70" zoomScaleNormal="70" zoomScaleSheetLayoutView="70" workbookViewId="0">
      <selection activeCell="T13" sqref="T13:T18"/>
    </sheetView>
  </sheetViews>
  <sheetFormatPr defaultColWidth="9" defaultRowHeight="13.5"/>
  <cols>
    <col min="1" max="1" width="8.125" style="1" customWidth="1"/>
    <col min="2" max="2" width="21.375" style="1" customWidth="1"/>
    <col min="3" max="3" width="7.375" style="1" customWidth="1"/>
    <col min="4" max="6" width="19.75" style="11" customWidth="1"/>
    <col min="7" max="8" width="23.125" style="11" customWidth="1"/>
    <col min="9" max="9" width="11.25" style="18" customWidth="1"/>
    <col min="10" max="10" width="15.25" style="6" bestFit="1" customWidth="1"/>
    <col min="11" max="11" width="11.75" style="6" bestFit="1" customWidth="1"/>
    <col min="12" max="12" width="8.375" style="17" customWidth="1"/>
    <col min="13" max="13" width="19.25" style="11" customWidth="1"/>
    <col min="14" max="14" width="11.375" style="1" bestFit="1" customWidth="1"/>
    <col min="15" max="15" width="11.375" style="24" bestFit="1" customWidth="1"/>
    <col min="16" max="16" width="17.125" style="28" bestFit="1" customWidth="1"/>
    <col min="17" max="18" width="13.875" style="12" customWidth="1"/>
    <col min="19" max="20" width="18.875" style="1" customWidth="1"/>
    <col min="21" max="21" width="11.87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8" t="s">
        <v>88</v>
      </c>
      <c r="R2" s="128"/>
      <c r="S2" s="128"/>
      <c r="T2" s="128"/>
      <c r="U2" s="128"/>
    </row>
    <row r="3" spans="1:21" s="2" customFormat="1" ht="36" customHeight="1">
      <c r="A3" s="87" t="s">
        <v>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88" t="s">
        <v>1</v>
      </c>
      <c r="B5" s="89"/>
      <c r="C5" s="52"/>
      <c r="D5" s="126" t="s">
        <v>89</v>
      </c>
      <c r="E5" s="127"/>
      <c r="F5" s="35" t="s">
        <v>9</v>
      </c>
      <c r="G5" s="92" t="s">
        <v>82</v>
      </c>
      <c r="H5" s="92"/>
      <c r="I5" s="92"/>
      <c r="J5" s="92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88" t="s">
        <v>8</v>
      </c>
      <c r="B6" s="89"/>
      <c r="C6" s="52"/>
      <c r="D6" s="126" t="s">
        <v>90</v>
      </c>
      <c r="E6" s="127"/>
      <c r="F6" s="35" t="s">
        <v>55</v>
      </c>
      <c r="G6" s="92" t="s">
        <v>83</v>
      </c>
      <c r="H6" s="92"/>
      <c r="I6" s="92"/>
      <c r="J6" s="92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4" t="s">
        <v>0</v>
      </c>
      <c r="B8" s="36" t="s">
        <v>5</v>
      </c>
      <c r="C8" s="36" t="s">
        <v>78</v>
      </c>
      <c r="D8" s="93" t="s">
        <v>79</v>
      </c>
      <c r="E8" s="94"/>
      <c r="F8" s="94"/>
      <c r="G8" s="94"/>
      <c r="H8" s="95"/>
      <c r="I8" s="85" t="s">
        <v>10</v>
      </c>
      <c r="J8" s="105"/>
      <c r="K8" s="105"/>
      <c r="L8" s="105"/>
      <c r="M8" s="86"/>
      <c r="N8" s="78" t="s">
        <v>11</v>
      </c>
      <c r="O8" s="106" t="s">
        <v>12</v>
      </c>
      <c r="P8" s="107"/>
      <c r="Q8" s="36" t="s">
        <v>13</v>
      </c>
      <c r="R8" s="36" t="s">
        <v>14</v>
      </c>
      <c r="S8" s="85" t="s">
        <v>15</v>
      </c>
      <c r="T8" s="86"/>
      <c r="U8" s="36" t="s">
        <v>73</v>
      </c>
    </row>
    <row r="9" spans="1:21" s="16" customFormat="1" ht="20.100000000000001" customHeight="1">
      <c r="A9" s="104"/>
      <c r="B9" s="115" t="s">
        <v>4</v>
      </c>
      <c r="C9" s="102" t="s">
        <v>91</v>
      </c>
      <c r="D9" s="96" t="s">
        <v>92</v>
      </c>
      <c r="E9" s="97"/>
      <c r="F9" s="97"/>
      <c r="G9" s="97"/>
      <c r="H9" s="98"/>
      <c r="I9" s="116" t="s">
        <v>85</v>
      </c>
      <c r="J9" s="117"/>
      <c r="K9" s="117"/>
      <c r="L9" s="117"/>
      <c r="M9" s="118"/>
      <c r="N9" s="102" t="s">
        <v>52</v>
      </c>
      <c r="O9" s="116" t="s">
        <v>39</v>
      </c>
      <c r="P9" s="118"/>
      <c r="Q9" s="102" t="s">
        <v>98</v>
      </c>
      <c r="R9" s="102" t="s">
        <v>99</v>
      </c>
      <c r="S9" s="116" t="s">
        <v>36</v>
      </c>
      <c r="T9" s="118"/>
      <c r="U9" s="104" t="s">
        <v>30</v>
      </c>
    </row>
    <row r="10" spans="1:21" s="16" customFormat="1" ht="20.100000000000001" customHeight="1">
      <c r="A10" s="104"/>
      <c r="B10" s="115"/>
      <c r="C10" s="124"/>
      <c r="D10" s="99"/>
      <c r="E10" s="100"/>
      <c r="F10" s="100"/>
      <c r="G10" s="100"/>
      <c r="H10" s="101"/>
      <c r="I10" s="119"/>
      <c r="J10" s="120"/>
      <c r="K10" s="120"/>
      <c r="L10" s="120"/>
      <c r="M10" s="121"/>
      <c r="N10" s="103"/>
      <c r="O10" s="119"/>
      <c r="P10" s="121"/>
      <c r="Q10" s="103"/>
      <c r="R10" s="103"/>
      <c r="S10" s="122"/>
      <c r="T10" s="123"/>
      <c r="U10" s="104"/>
    </row>
    <row r="11" spans="1:21" s="16" customFormat="1" ht="20.100000000000001" customHeight="1">
      <c r="A11" s="104"/>
      <c r="B11" s="115"/>
      <c r="C11" s="124"/>
      <c r="D11" s="76" t="s">
        <v>17</v>
      </c>
      <c r="E11" s="76" t="s">
        <v>18</v>
      </c>
      <c r="F11" s="76" t="s">
        <v>19</v>
      </c>
      <c r="G11" s="76" t="s">
        <v>20</v>
      </c>
      <c r="H11" s="76" t="s">
        <v>21</v>
      </c>
      <c r="I11" s="76" t="s">
        <v>22</v>
      </c>
      <c r="J11" s="76" t="s">
        <v>23</v>
      </c>
      <c r="K11" s="76" t="s">
        <v>24</v>
      </c>
      <c r="L11" s="76" t="s">
        <v>25</v>
      </c>
      <c r="M11" s="76" t="s">
        <v>26</v>
      </c>
      <c r="N11" s="37" t="s">
        <v>27</v>
      </c>
      <c r="O11" s="38" t="s">
        <v>28</v>
      </c>
      <c r="P11" s="39" t="s">
        <v>29</v>
      </c>
      <c r="Q11" s="39" t="s">
        <v>41</v>
      </c>
      <c r="R11" s="39" t="s">
        <v>42</v>
      </c>
      <c r="S11" s="39" t="s">
        <v>56</v>
      </c>
      <c r="T11" s="39" t="s">
        <v>96</v>
      </c>
      <c r="U11" s="104"/>
    </row>
    <row r="12" spans="1:21" s="16" customFormat="1" ht="45" customHeight="1">
      <c r="A12" s="104"/>
      <c r="B12" s="115"/>
      <c r="C12" s="125"/>
      <c r="D12" s="40" t="s">
        <v>49</v>
      </c>
      <c r="E12" s="40" t="s">
        <v>16</v>
      </c>
      <c r="F12" s="40" t="s">
        <v>6</v>
      </c>
      <c r="G12" s="40" t="s">
        <v>50</v>
      </c>
      <c r="H12" s="40" t="s">
        <v>80</v>
      </c>
      <c r="I12" s="40" t="s">
        <v>51</v>
      </c>
      <c r="J12" s="40" t="s">
        <v>93</v>
      </c>
      <c r="K12" s="40" t="s">
        <v>46</v>
      </c>
      <c r="L12" s="40" t="s">
        <v>84</v>
      </c>
      <c r="M12" s="40" t="s">
        <v>94</v>
      </c>
      <c r="N12" s="77" t="s">
        <v>3</v>
      </c>
      <c r="O12" s="41" t="s">
        <v>40</v>
      </c>
      <c r="P12" s="42" t="s">
        <v>3</v>
      </c>
      <c r="Q12" s="43" t="s">
        <v>86</v>
      </c>
      <c r="R12" s="43" t="s">
        <v>95</v>
      </c>
      <c r="S12" s="77" t="s">
        <v>43</v>
      </c>
      <c r="T12" s="77" t="s">
        <v>44</v>
      </c>
      <c r="U12" s="104"/>
    </row>
    <row r="13" spans="1:21" s="5" customFormat="1" ht="67.5" customHeight="1">
      <c r="A13" s="32">
        <v>1</v>
      </c>
      <c r="B13" s="53" t="s">
        <v>31</v>
      </c>
      <c r="C13" s="54">
        <v>1</v>
      </c>
      <c r="D13" s="55">
        <f>4200000+120000</f>
        <v>4320000</v>
      </c>
      <c r="E13" s="55">
        <v>250000</v>
      </c>
      <c r="F13" s="55">
        <v>300000</v>
      </c>
      <c r="G13" s="56">
        <f>SUM(D13:F13)</f>
        <v>4870000</v>
      </c>
      <c r="H13" s="56">
        <f>ROUND(C13*G13,0)</f>
        <v>4870000</v>
      </c>
      <c r="I13" s="57" t="s">
        <v>57</v>
      </c>
      <c r="J13" s="55">
        <v>350000</v>
      </c>
      <c r="K13" s="55">
        <v>12</v>
      </c>
      <c r="L13" s="50" t="s">
        <v>2</v>
      </c>
      <c r="M13" s="56">
        <f>+J13*K13</f>
        <v>4200000</v>
      </c>
      <c r="N13" s="55">
        <v>240</v>
      </c>
      <c r="O13" s="58">
        <v>8</v>
      </c>
      <c r="P13" s="59">
        <v>1920</v>
      </c>
      <c r="Q13" s="60">
        <f>+IFERROR(ROUNDDOWN(D13/P13,),"")</f>
        <v>2250</v>
      </c>
      <c r="R13" s="60">
        <f t="shared" ref="R13:R22" si="0">+IFERROR(ROUNDDOWN((D13+E13)/P13,),"")</f>
        <v>2380</v>
      </c>
      <c r="S13" s="50" t="s">
        <v>60</v>
      </c>
      <c r="T13" s="51" t="s">
        <v>45</v>
      </c>
      <c r="U13" s="57" t="s">
        <v>72</v>
      </c>
    </row>
    <row r="14" spans="1:21" s="5" customFormat="1" ht="67.5" customHeight="1">
      <c r="A14" s="32">
        <v>2</v>
      </c>
      <c r="B14" s="53" t="s">
        <v>32</v>
      </c>
      <c r="C14" s="54">
        <v>0.5</v>
      </c>
      <c r="D14" s="55">
        <f>3180000+60000</f>
        <v>3240000</v>
      </c>
      <c r="E14" s="55">
        <v>150000</v>
      </c>
      <c r="F14" s="55">
        <v>250000</v>
      </c>
      <c r="G14" s="56">
        <f t="shared" ref="G14:G22" si="1">SUM(D14:F14)</f>
        <v>3640000</v>
      </c>
      <c r="H14" s="56">
        <f t="shared" ref="H14:H42" si="2">ROUND(C14*G14,0)</f>
        <v>1820000</v>
      </c>
      <c r="I14" s="57" t="s">
        <v>57</v>
      </c>
      <c r="J14" s="55">
        <v>265000</v>
      </c>
      <c r="K14" s="55">
        <v>12</v>
      </c>
      <c r="L14" s="50" t="s">
        <v>2</v>
      </c>
      <c r="M14" s="56">
        <f t="shared" ref="M14:M22" si="3">+J14*K14</f>
        <v>3180000</v>
      </c>
      <c r="N14" s="55">
        <v>240</v>
      </c>
      <c r="O14" s="58">
        <v>8</v>
      </c>
      <c r="P14" s="59">
        <v>1920</v>
      </c>
      <c r="Q14" s="60">
        <f t="shared" ref="Q14:R42" si="4">+IFERROR(ROUNDDOWN(D14/P14,),"")</f>
        <v>1687</v>
      </c>
      <c r="R14" s="60">
        <f t="shared" si="0"/>
        <v>1765</v>
      </c>
      <c r="S14" s="50" t="s">
        <v>62</v>
      </c>
      <c r="T14" s="51" t="s">
        <v>38</v>
      </c>
      <c r="U14" s="57" t="s">
        <v>71</v>
      </c>
    </row>
    <row r="15" spans="1:21" s="5" customFormat="1" ht="67.5" customHeight="1">
      <c r="A15" s="32">
        <v>3</v>
      </c>
      <c r="B15" s="53" t="s">
        <v>33</v>
      </c>
      <c r="C15" s="54">
        <v>1</v>
      </c>
      <c r="D15" s="55">
        <v>2520000</v>
      </c>
      <c r="E15" s="55">
        <v>100000</v>
      </c>
      <c r="F15" s="55">
        <v>200000</v>
      </c>
      <c r="G15" s="56">
        <f t="shared" si="1"/>
        <v>2820000</v>
      </c>
      <c r="H15" s="56">
        <f t="shared" si="2"/>
        <v>2820000</v>
      </c>
      <c r="I15" s="57" t="s">
        <v>57</v>
      </c>
      <c r="J15" s="55">
        <v>210000</v>
      </c>
      <c r="K15" s="55">
        <v>12</v>
      </c>
      <c r="L15" s="50" t="s">
        <v>2</v>
      </c>
      <c r="M15" s="56">
        <f t="shared" si="3"/>
        <v>2520000</v>
      </c>
      <c r="N15" s="55">
        <v>240</v>
      </c>
      <c r="O15" s="58">
        <v>7.75</v>
      </c>
      <c r="P15" s="59">
        <v>1860</v>
      </c>
      <c r="Q15" s="60">
        <f t="shared" si="4"/>
        <v>1354</v>
      </c>
      <c r="R15" s="60">
        <f t="shared" si="0"/>
        <v>1408</v>
      </c>
      <c r="S15" s="50" t="s">
        <v>62</v>
      </c>
      <c r="T15" s="51" t="s">
        <v>38</v>
      </c>
      <c r="U15" s="57" t="s">
        <v>72</v>
      </c>
    </row>
    <row r="16" spans="1:21" s="5" customFormat="1" ht="67.5" customHeight="1">
      <c r="A16" s="32">
        <v>4</v>
      </c>
      <c r="B16" s="53" t="s">
        <v>34</v>
      </c>
      <c r="C16" s="54">
        <v>1</v>
      </c>
      <c r="D16" s="55">
        <v>1620000</v>
      </c>
      <c r="E16" s="55">
        <v>100000</v>
      </c>
      <c r="F16" s="55">
        <v>180000</v>
      </c>
      <c r="G16" s="56">
        <f t="shared" si="1"/>
        <v>1900000</v>
      </c>
      <c r="H16" s="56">
        <f t="shared" si="2"/>
        <v>1900000</v>
      </c>
      <c r="I16" s="57" t="s">
        <v>58</v>
      </c>
      <c r="J16" s="55">
        <v>9000</v>
      </c>
      <c r="K16" s="55">
        <v>180</v>
      </c>
      <c r="L16" s="50" t="s">
        <v>47</v>
      </c>
      <c r="M16" s="56">
        <f t="shared" si="3"/>
        <v>1620000</v>
      </c>
      <c r="N16" s="55">
        <v>180</v>
      </c>
      <c r="O16" s="58">
        <v>7.75</v>
      </c>
      <c r="P16" s="59">
        <v>1395</v>
      </c>
      <c r="Q16" s="60">
        <f t="shared" si="4"/>
        <v>1161</v>
      </c>
      <c r="R16" s="60">
        <f t="shared" si="0"/>
        <v>1232</v>
      </c>
      <c r="S16" s="50" t="s">
        <v>64</v>
      </c>
      <c r="T16" s="51" t="s">
        <v>74</v>
      </c>
      <c r="U16" s="57" t="s">
        <v>72</v>
      </c>
    </row>
    <row r="17" spans="1:21" s="5" customFormat="1" ht="67.5" customHeight="1">
      <c r="A17" s="32">
        <v>5</v>
      </c>
      <c r="B17" s="53" t="s">
        <v>35</v>
      </c>
      <c r="C17" s="54">
        <v>1</v>
      </c>
      <c r="D17" s="55">
        <v>1188000</v>
      </c>
      <c r="E17" s="55">
        <v>30000</v>
      </c>
      <c r="F17" s="55">
        <v>100000</v>
      </c>
      <c r="G17" s="56">
        <f t="shared" si="1"/>
        <v>1318000</v>
      </c>
      <c r="H17" s="56">
        <f t="shared" si="2"/>
        <v>1318000</v>
      </c>
      <c r="I17" s="57" t="s">
        <v>59</v>
      </c>
      <c r="J17" s="55">
        <v>1100</v>
      </c>
      <c r="K17" s="55">
        <v>1080</v>
      </c>
      <c r="L17" s="50" t="s">
        <v>48</v>
      </c>
      <c r="M17" s="56">
        <f t="shared" si="3"/>
        <v>1188000</v>
      </c>
      <c r="N17" s="55">
        <v>180</v>
      </c>
      <c r="O17" s="58">
        <v>6</v>
      </c>
      <c r="P17" s="59">
        <v>1080</v>
      </c>
      <c r="Q17" s="60">
        <f t="shared" si="4"/>
        <v>1100</v>
      </c>
      <c r="R17" s="60">
        <f t="shared" si="0"/>
        <v>1127</v>
      </c>
      <c r="S17" s="50" t="s">
        <v>64</v>
      </c>
      <c r="T17" s="51" t="s">
        <v>68</v>
      </c>
      <c r="U17" s="57" t="s">
        <v>72</v>
      </c>
    </row>
    <row r="18" spans="1:21" s="5" customFormat="1" ht="67.5" customHeight="1">
      <c r="A18" s="32">
        <v>6</v>
      </c>
      <c r="B18" s="53" t="s">
        <v>53</v>
      </c>
      <c r="C18" s="54">
        <v>1</v>
      </c>
      <c r="D18" s="55">
        <v>666600</v>
      </c>
      <c r="E18" s="55">
        <v>30000</v>
      </c>
      <c r="F18" s="55">
        <v>100000</v>
      </c>
      <c r="G18" s="56">
        <f t="shared" si="1"/>
        <v>796600</v>
      </c>
      <c r="H18" s="56">
        <f t="shared" si="2"/>
        <v>796600</v>
      </c>
      <c r="I18" s="57" t="s">
        <v>59</v>
      </c>
      <c r="J18" s="55">
        <v>1010</v>
      </c>
      <c r="K18" s="55">
        <v>660</v>
      </c>
      <c r="L18" s="50" t="s">
        <v>48</v>
      </c>
      <c r="M18" s="56">
        <f t="shared" si="3"/>
        <v>666600</v>
      </c>
      <c r="N18" s="55">
        <v>120</v>
      </c>
      <c r="O18" s="58">
        <v>5.5</v>
      </c>
      <c r="P18" s="59">
        <v>660</v>
      </c>
      <c r="Q18" s="60">
        <f t="shared" si="4"/>
        <v>1010</v>
      </c>
      <c r="R18" s="60">
        <f t="shared" si="0"/>
        <v>1055</v>
      </c>
      <c r="S18" s="50" t="s">
        <v>64</v>
      </c>
      <c r="T18" s="51" t="s">
        <v>68</v>
      </c>
      <c r="U18" s="57" t="s">
        <v>72</v>
      </c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1"/>
        <v>0</v>
      </c>
      <c r="H19" s="56">
        <f t="shared" si="2"/>
        <v>0</v>
      </c>
      <c r="I19" s="57"/>
      <c r="J19" s="55"/>
      <c r="K19" s="55"/>
      <c r="L19" s="50"/>
      <c r="M19" s="56">
        <f t="shared" si="3"/>
        <v>0</v>
      </c>
      <c r="N19" s="55"/>
      <c r="O19" s="58"/>
      <c r="P19" s="59"/>
      <c r="Q19" s="60" t="str">
        <f t="shared" si="4"/>
        <v/>
      </c>
      <c r="R19" s="60" t="str">
        <f t="shared" si="0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1"/>
        <v>0</v>
      </c>
      <c r="H20" s="56">
        <f t="shared" si="2"/>
        <v>0</v>
      </c>
      <c r="I20" s="57"/>
      <c r="J20" s="55"/>
      <c r="K20" s="55"/>
      <c r="L20" s="50"/>
      <c r="M20" s="56">
        <f t="shared" si="3"/>
        <v>0</v>
      </c>
      <c r="N20" s="55"/>
      <c r="O20" s="58"/>
      <c r="P20" s="59"/>
      <c r="Q20" s="60" t="str">
        <f t="shared" si="4"/>
        <v/>
      </c>
      <c r="R20" s="60" t="str">
        <f t="shared" si="0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1"/>
        <v>0</v>
      </c>
      <c r="H21" s="56">
        <f t="shared" si="2"/>
        <v>0</v>
      </c>
      <c r="I21" s="57"/>
      <c r="J21" s="55"/>
      <c r="K21" s="55"/>
      <c r="L21" s="50"/>
      <c r="M21" s="56">
        <f t="shared" si="3"/>
        <v>0</v>
      </c>
      <c r="N21" s="55"/>
      <c r="O21" s="58"/>
      <c r="P21" s="59"/>
      <c r="Q21" s="60" t="str">
        <f t="shared" si="4"/>
        <v/>
      </c>
      <c r="R21" s="60" t="str">
        <f t="shared" si="0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1"/>
        <v>0</v>
      </c>
      <c r="H22" s="62">
        <f t="shared" si="2"/>
        <v>0</v>
      </c>
      <c r="I22" s="67"/>
      <c r="J22" s="66"/>
      <c r="K22" s="66"/>
      <c r="L22" s="68"/>
      <c r="M22" s="62">
        <f t="shared" si="3"/>
        <v>0</v>
      </c>
      <c r="N22" s="66"/>
      <c r="O22" s="69"/>
      <c r="P22" s="70"/>
      <c r="Q22" s="60" t="str">
        <f t="shared" si="4"/>
        <v/>
      </c>
      <c r="R22" s="60" t="str">
        <f t="shared" si="0"/>
        <v/>
      </c>
      <c r="S22" s="68"/>
      <c r="T22" s="71"/>
      <c r="U22" s="67"/>
    </row>
    <row r="23" spans="1:21" s="5" customFormat="1" ht="67.5" hidden="1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2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4"/>
        <v/>
      </c>
      <c r="R23" s="60" t="str">
        <f t="shared" si="4"/>
        <v/>
      </c>
      <c r="S23" s="50"/>
      <c r="T23" s="51"/>
      <c r="U23" s="57"/>
    </row>
    <row r="24" spans="1:21" s="5" customFormat="1" ht="67.5" hidden="1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2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4"/>
        <v/>
      </c>
      <c r="R24" s="60" t="str">
        <f t="shared" si="4"/>
        <v/>
      </c>
      <c r="S24" s="50"/>
      <c r="T24" s="51"/>
      <c r="U24" s="57"/>
    </row>
    <row r="25" spans="1:21" s="5" customFormat="1" ht="67.5" hidden="1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2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4"/>
        <v/>
      </c>
      <c r="R25" s="60" t="str">
        <f t="shared" si="4"/>
        <v/>
      </c>
      <c r="S25" s="50"/>
      <c r="T25" s="51"/>
      <c r="U25" s="57"/>
    </row>
    <row r="26" spans="1:21" s="5" customFormat="1" ht="67.5" hidden="1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2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4"/>
        <v/>
      </c>
      <c r="R26" s="60" t="str">
        <f t="shared" si="4"/>
        <v/>
      </c>
      <c r="S26" s="50"/>
      <c r="T26" s="51"/>
      <c r="U26" s="57"/>
    </row>
    <row r="27" spans="1:21" s="5" customFormat="1" ht="67.5" hidden="1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2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4"/>
        <v/>
      </c>
      <c r="R27" s="60" t="str">
        <f t="shared" si="4"/>
        <v/>
      </c>
      <c r="S27" s="50"/>
      <c r="T27" s="51"/>
      <c r="U27" s="57"/>
    </row>
    <row r="28" spans="1:21" s="5" customFormat="1" ht="67.5" hidden="1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2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4"/>
        <v/>
      </c>
      <c r="R28" s="60" t="str">
        <f t="shared" si="4"/>
        <v/>
      </c>
      <c r="S28" s="50"/>
      <c r="T28" s="51"/>
      <c r="U28" s="57"/>
    </row>
    <row r="29" spans="1:21" s="5" customFormat="1" ht="67.5" hidden="1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2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4"/>
        <v/>
      </c>
      <c r="R29" s="60" t="str">
        <f t="shared" si="4"/>
        <v/>
      </c>
      <c r="S29" s="50"/>
      <c r="T29" s="51"/>
      <c r="U29" s="57"/>
    </row>
    <row r="30" spans="1:21" s="5" customFormat="1" ht="67.5" hidden="1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2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4"/>
        <v/>
      </c>
      <c r="R30" s="60" t="str">
        <f t="shared" si="4"/>
        <v/>
      </c>
      <c r="S30" s="50"/>
      <c r="T30" s="51"/>
      <c r="U30" s="57"/>
    </row>
    <row r="31" spans="1:21" s="5" customFormat="1" ht="67.5" hidden="1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2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4"/>
        <v/>
      </c>
      <c r="R31" s="60" t="str">
        <f t="shared" si="4"/>
        <v/>
      </c>
      <c r="S31" s="50"/>
      <c r="T31" s="51"/>
      <c r="U31" s="57"/>
    </row>
    <row r="32" spans="1:21" s="5" customFormat="1" ht="67.5" hidden="1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2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4"/>
        <v/>
      </c>
      <c r="R32" s="60" t="str">
        <f t="shared" si="4"/>
        <v/>
      </c>
      <c r="S32" s="68"/>
      <c r="T32" s="71"/>
      <c r="U32" s="67"/>
    </row>
    <row r="33" spans="1:22" s="5" customFormat="1" ht="67.5" hidden="1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2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4"/>
        <v/>
      </c>
      <c r="R33" s="60" t="str">
        <f t="shared" si="4"/>
        <v/>
      </c>
      <c r="S33" s="50"/>
      <c r="T33" s="51"/>
      <c r="U33" s="57"/>
    </row>
    <row r="34" spans="1:22" s="5" customFormat="1" ht="67.5" hidden="1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2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4"/>
        <v/>
      </c>
      <c r="R34" s="60" t="str">
        <f t="shared" si="4"/>
        <v/>
      </c>
      <c r="S34" s="50"/>
      <c r="T34" s="51"/>
      <c r="U34" s="57"/>
    </row>
    <row r="35" spans="1:22" s="5" customFormat="1" ht="67.5" hidden="1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2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4"/>
        <v/>
      </c>
      <c r="R35" s="60" t="str">
        <f t="shared" si="4"/>
        <v/>
      </c>
      <c r="S35" s="50"/>
      <c r="T35" s="51"/>
      <c r="U35" s="57"/>
    </row>
    <row r="36" spans="1:22" s="5" customFormat="1" ht="67.5" hidden="1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2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4"/>
        <v/>
      </c>
      <c r="R36" s="60" t="str">
        <f t="shared" si="4"/>
        <v/>
      </c>
      <c r="S36" s="50"/>
      <c r="T36" s="51"/>
      <c r="U36" s="57"/>
    </row>
    <row r="37" spans="1:22" s="5" customFormat="1" ht="67.5" hidden="1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2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4"/>
        <v/>
      </c>
      <c r="R37" s="60" t="str">
        <f t="shared" si="4"/>
        <v/>
      </c>
      <c r="S37" s="50"/>
      <c r="T37" s="51"/>
      <c r="U37" s="57"/>
    </row>
    <row r="38" spans="1:22" s="5" customFormat="1" ht="67.5" hidden="1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2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4"/>
        <v/>
      </c>
      <c r="R38" s="60" t="str">
        <f t="shared" si="4"/>
        <v/>
      </c>
      <c r="S38" s="50"/>
      <c r="T38" s="51"/>
      <c r="U38" s="57"/>
    </row>
    <row r="39" spans="1:22" s="5" customFormat="1" ht="67.5" hidden="1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2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4"/>
        <v/>
      </c>
      <c r="R39" s="60" t="str">
        <f t="shared" si="4"/>
        <v/>
      </c>
      <c r="S39" s="50"/>
      <c r="T39" s="51"/>
      <c r="U39" s="57"/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81</v>
      </c>
      <c r="B43" s="61"/>
      <c r="C43" s="75">
        <f>SUM(C13:C42)</f>
        <v>5.5</v>
      </c>
      <c r="D43" s="62">
        <f>SUM(D13:D42)</f>
        <v>13554600</v>
      </c>
      <c r="E43" s="62">
        <f t="shared" ref="E43:H43" si="9">SUM(E13:E42)</f>
        <v>660000</v>
      </c>
      <c r="F43" s="62">
        <f t="shared" si="9"/>
        <v>1130000</v>
      </c>
      <c r="G43" s="62">
        <f t="shared" si="9"/>
        <v>15344600</v>
      </c>
      <c r="H43" s="62">
        <f t="shared" si="9"/>
        <v>13524600</v>
      </c>
      <c r="I43" s="112"/>
      <c r="J43" s="113"/>
      <c r="K43" s="113"/>
      <c r="L43" s="113"/>
      <c r="M43" s="62">
        <f>SUM(M13:M42)</f>
        <v>13374600</v>
      </c>
      <c r="N43" s="113"/>
      <c r="O43" s="113"/>
      <c r="P43" s="113"/>
      <c r="Q43" s="113"/>
      <c r="R43" s="113"/>
      <c r="S43" s="113"/>
      <c r="T43" s="113"/>
      <c r="U43" s="114"/>
      <c r="V43" s="10"/>
    </row>
    <row r="44" spans="1:22" ht="12.75" customHeight="1"/>
    <row r="45" spans="1:22" ht="13.15" customHeight="1"/>
    <row r="46" spans="1:22" ht="67.5" customHeight="1">
      <c r="A46" s="44" t="s">
        <v>97</v>
      </c>
      <c r="B46" s="108" t="s">
        <v>54</v>
      </c>
      <c r="C46" s="109"/>
      <c r="D46" s="110" t="s">
        <v>87</v>
      </c>
      <c r="E46" s="110"/>
      <c r="F46" s="110"/>
      <c r="G46" s="110"/>
      <c r="H46" s="111"/>
    </row>
    <row r="51" spans="9:21" ht="21">
      <c r="I51" s="47" t="s">
        <v>57</v>
      </c>
      <c r="S51" s="1" t="s">
        <v>61</v>
      </c>
      <c r="T51" s="1" t="s">
        <v>45</v>
      </c>
      <c r="U51" s="18" t="s">
        <v>71</v>
      </c>
    </row>
    <row r="52" spans="9:21" ht="21">
      <c r="I52" s="48" t="s">
        <v>58</v>
      </c>
      <c r="S52" s="1" t="s">
        <v>63</v>
      </c>
      <c r="T52" s="1" t="s">
        <v>37</v>
      </c>
      <c r="U52" s="18" t="s">
        <v>72</v>
      </c>
    </row>
    <row r="53" spans="9:21" ht="21">
      <c r="I53" s="48" t="s">
        <v>59</v>
      </c>
      <c r="S53" s="1" t="s">
        <v>65</v>
      </c>
      <c r="T53" s="1" t="s">
        <v>67</v>
      </c>
    </row>
    <row r="54" spans="9:21">
      <c r="S54" s="1" t="s">
        <v>66</v>
      </c>
      <c r="T54" s="1" t="s">
        <v>69</v>
      </c>
    </row>
    <row r="55" spans="9:21">
      <c r="T55" s="1" t="s">
        <v>38</v>
      </c>
    </row>
    <row r="56" spans="9:21">
      <c r="T56" s="1" t="s">
        <v>70</v>
      </c>
    </row>
    <row r="57" spans="9:21">
      <c r="T57" s="1" t="s">
        <v>75</v>
      </c>
    </row>
  </sheetData>
  <sheetProtection selectLockedCells="1"/>
  <mergeCells count="27">
    <mergeCell ref="B46:C46"/>
    <mergeCell ref="D46:H46"/>
    <mergeCell ref="O9:P10"/>
    <mergeCell ref="Q9:Q10"/>
    <mergeCell ref="S9:T10"/>
    <mergeCell ref="R9:R10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A6:B6"/>
    <mergeCell ref="D6:E6"/>
    <mergeCell ref="G6:J6"/>
    <mergeCell ref="Q2:U2"/>
    <mergeCell ref="A3:U3"/>
    <mergeCell ref="A5:B5"/>
    <mergeCell ref="D5:E5"/>
    <mergeCell ref="G5:J5"/>
  </mergeCells>
  <phoneticPr fontId="1"/>
  <dataValidations count="4">
    <dataValidation type="list" allowBlank="1" showInputMessage="1" showErrorMessage="1" sqref="I13:I42">
      <formula1>$I$51:$I$53</formula1>
    </dataValidation>
    <dataValidation type="list" allowBlank="1" showInputMessage="1" showErrorMessage="1" sqref="S13:S42">
      <formula1>$S$51:$S$54</formula1>
    </dataValidation>
    <dataValidation type="list" allowBlank="1" showInputMessage="1" sqref="T13:T42">
      <formula1>$T$51:$T$58</formula1>
    </dataValidation>
    <dataValidation type="list" allowBlank="1" showInputMessage="1" showErrorMessage="1" sqref="U13:U42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1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様式（データ入力用）南茅部プール</vt:lpstr>
      <vt:lpstr>様式（データ入力用）運動広場</vt:lpstr>
      <vt:lpstr>様式（データ入力用）南茅部スポーツセンター</vt:lpstr>
      <vt:lpstr>様式（データ入力用）臼尻スキー場</vt:lpstr>
      <vt:lpstr>記載例</vt:lpstr>
      <vt:lpstr>記載例!Print_Area</vt:lpstr>
      <vt:lpstr>'様式（データ入力用）臼尻スキー場'!Print_Area</vt:lpstr>
      <vt:lpstr>'様式（データ入力用）運動広場'!Print_Area</vt:lpstr>
      <vt:lpstr>'様式（データ入力用）南茅部スポーツセンター'!Print_Area</vt:lpstr>
      <vt:lpstr>'様式（データ入力用）南茅部プール'!Print_Area</vt:lpstr>
      <vt:lpstr>記載例!Print_Titles</vt:lpstr>
      <vt:lpstr>'様式（データ入力用）臼尻スキー場'!Print_Titles</vt:lpstr>
      <vt:lpstr>'様式（データ入力用）運動広場'!Print_Titles</vt:lpstr>
      <vt:lpstr>'様式（データ入力用）南茅部スポーツセンター'!Print_Titles</vt:lpstr>
      <vt:lpstr>'様式（データ入力用）南茅部プール'!Print_Titles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2025-04-22T05:37:53Z</dcterms:modified>
</cp:coreProperties>
</file>