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KEIEI_DS\keiki\長期構想\各種計画・ビジョン・通知・経営戦略・経営比較分析表\経営比較分析表\経営比較分析表（令和4年度）\4_回答\下水道\"/>
    </mc:Choice>
  </mc:AlternateContent>
  <xr:revisionPtr revIDLastSave="0" documentId="14_{A206DDF7-4477-46B4-8442-16AD60C64611}" xr6:coauthVersionLast="36" xr6:coauthVersionMax="36" xr10:uidLastSave="{00000000-0000-0000-0000-000000000000}"/>
  <workbookProtection workbookAlgorithmName="SHA-512" workbookHashValue="fbBC76zI1dQHYs68eI0pOtAuDKKnH5B0uUQ6/ZfX01Av2kOjyHx/zw8/PaKCzWKy54VSn0t2SEXroSfN6T5xlg==" workbookSaltValue="sDf12OONFpQWMD2iedj/1A=="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AL8" i="4" s="1"/>
  <c r="R6" i="5"/>
  <c r="Q6" i="5"/>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L10" i="4"/>
  <c r="AD10" i="4"/>
  <c r="W10" i="4"/>
  <c r="B10" i="4"/>
  <c r="BB8" i="4"/>
  <c r="AD8" i="4"/>
  <c r="I8" i="4"/>
  <c r="B8" i="4"/>
</calcChain>
</file>

<file path=xl/sharedStrings.xml><?xml version="1.0" encoding="utf-8"?>
<sst xmlns="http://schemas.openxmlformats.org/spreadsheetml/2006/main" count="237" uniqueCount="117">
  <si>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</si>
  <si>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</si>
  <si>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</si>
  <si>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</si>
  <si>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</si>
  <si>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</si>
  <si>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</si>
  <si>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</si>
  <si>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</si>
  <si>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</si>
  <si>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</si>
  <si>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</si>
  <si>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</si>
  <si>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</si>
  <si>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</si>
  <si>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</si>
  <si>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</si>
  <si>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</si>
  <si>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</si>
  <si>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</si>
  <si>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</si>
  <si>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</si>
  <si>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</si>
  <si>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</si>
  <si>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</si>
  <si>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</si>
  <si>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</si>
  <si>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</si>
  <si>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</si>
  <si>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</si>
  <si>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</si>
  <si>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</si>
  <si>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</si>
  <si>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</si>
  <si>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</si>
  <si>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</si>
  <si>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</si>
  <si>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</si>
  <si>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</si>
  <si>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</si>
  <si>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</si>
  <si>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</si>
  <si>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</si>
  <si>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</si>
  <si>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</si>
  <si>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</si>
  <si>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</si>
  <si>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</si>
  <si>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</si>
  <si>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</si>
  <si>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</si>
  <si>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</si>
  <si>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</si>
  <si>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</si>
  <si>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</si>
  <si>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</si>
  <si>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</si>
  <si>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</si>
  <si>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</si>
  <si>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</si>
  <si>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</si>
  <si>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</si>
  <si>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</si>
  <si>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</si>
  <si>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</si>
  <si>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</si>
  <si>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</si>
  <si>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</si>
  <si>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</si>
  <si>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</si>
  <si>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</si>
  <si>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</si>
  <si>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</si>
  <si>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</si>
  <si>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</si>
  <si>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</si>
  <si>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</si>
  <si>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</si>
  <si>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</si>
  <si>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</si>
  <si>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</si>
  <si>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</si>
  <si>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</si>
  <si>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</si>
  <si>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</si>
  <si>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</si>
  <si>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</si>
  <si>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</si>
  <si>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</si>
  <si>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</si>
  <si>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</si>
  <si>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</si>
  <si>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</si>
  <si>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</si>
  <si>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</si>
  <si>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</si>
  <si>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函館市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</si>
  <si>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</si>
  <si>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</si>
  <si>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</si>
  <si>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</si>
  <si>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</si>
  <si>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</si>
  <si>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</si>
  <si>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</si>
  <si>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</si>
  <si>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</si>
  <si>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</si>
  <si>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</si>
  <si>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</si>
  <si>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</si>
  <si>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</si>
  <si>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</si>
  <si>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</si>
  <si>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①経常収支比率は，100％を下回り，類似団体平均を下回る水準となっているが，公共下水道と一体的に経営しており，全体では100％以上となるため，収支は健全な状態にある。
　②累積欠損金比率は,累積欠損金が生じていることを示しているが，公共下水道と一体的に経営しており，全体では0％となり,健全な状態にある。
　③流動比率は100％を下回り，類似団体平均を下回る水準となっているが，公共下水道と一体的に経営しているため，短期債務に対する支払能力は確保されている。
　④企業債残高対事業規模比率は，類似団体平均と同水準となっているが，事業開始に伴う施設整備による企業債残高が減少し，当面は管渠などの更新が発生しない見込みとなっていることから，今後も減少傾向となる見通しとなっている。
　⑤経費回収率は100％を下回っているが，公共下水道と一体的に経営しており，全体では100％以上となるため，経営に必要な経費を使用料で賄うことができている。
　⑥汚水処理原価は類似団体平均を下回る水準となっており，効率的な汚水処理が実施されている。
　⑦施設利用率については，公共下水道の処理場で汚水処理しているため特環としての指標値はない。
　⑧水洗化率は，類似団体平均を下回っているが，上昇傾向にある。</t>
    <rPh sb="15" eb="16">
      <t>シタ</t>
    </rPh>
    <rPh sb="16" eb="17">
      <t>マワ</t>
    </rPh>
    <rPh sb="26" eb="27">
      <t>シタ</t>
    </rPh>
    <rPh sb="39" eb="41">
      <t>コウキョウ</t>
    </rPh>
    <rPh sb="41" eb="44">
      <t>ゲスイドウ</t>
    </rPh>
    <rPh sb="45" eb="48">
      <t>イッタイテキ</t>
    </rPh>
    <rPh sb="49" eb="51">
      <t>ケイエイ</t>
    </rPh>
    <rPh sb="56" eb="58">
      <t>ゼンタイ</t>
    </rPh>
    <rPh sb="64" eb="66">
      <t>イジョウ</t>
    </rPh>
    <rPh sb="102" eb="103">
      <t>ショウ</t>
    </rPh>
    <rPh sb="110" eb="111">
      <t>シメ</t>
    </rPh>
    <rPh sb="127" eb="129">
      <t>ケイエイ</t>
    </rPh>
    <rPh sb="156" eb="158">
      <t>ヘイキン</t>
    </rPh>
    <rPh sb="159" eb="161">
      <t>シタマワ</t>
    </rPh>
    <rPh sb="162" eb="164">
      <t>スイジュン</t>
    </rPh>
    <rPh sb="200" eb="202">
      <t>ケイエイ</t>
    </rPh>
    <rPh sb="371" eb="373">
      <t>ケイエイ</t>
    </rPh>
    <rPh sb="378" eb="383">
      <t>コウキョウゲスイドウ</t>
    </rPh>
    <rPh sb="384" eb="386">
      <t>イッタイ</t>
    </rPh>
    <rPh sb="386" eb="387">
      <t>テキ</t>
    </rPh>
    <rPh sb="388" eb="390">
      <t>ウンエイ</t>
    </rPh>
    <rPh sb="396" eb="398">
      <t>ゼンタイ</t>
    </rPh>
    <rPh sb="404" eb="406">
      <t>イジョウ</t>
    </rPh>
    <rPh sb="412" eb="414">
      <t>ケイエイ</t>
    </rPh>
    <rPh sb="415" eb="417">
      <t>ヒツヨウ</t>
    </rPh>
    <rPh sb="418" eb="420">
      <t>ケイヒ</t>
    </rPh>
    <rPh sb="421" eb="424">
      <t>シヨウリョウ</t>
    </rPh>
    <rPh sb="425" eb="426">
      <t>マカナ</t>
    </rPh>
    <rPh sb="527" eb="528">
      <t>シタ</t>
    </rPh>
    <phoneticPr fontId="4"/>
  </si>
  <si>
    <t>　①有形固定資産減価償却率は，類似団体平均を上回る水準であるが，ストックマネジメント計画に基づく計画的な更新を行っていく。
　②管渠老朽化率および③管渠改善率については，供用開始が平成18年度であり，法定耐用年数を超える管渠および改善を必要とする管渠が発生していないことから，ともに0％となっている。</t>
    <phoneticPr fontId="4"/>
  </si>
  <si>
    <t>　収支状況などからすると，概ね健全な経営状況であると考えられるが，水需要の減少から使用料収入が減収傾向にあるため，引き続き水洗化率の向上を図り，公共下水道と一体的に健全な経営の維持に努め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</si>
</sst>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E5D-4E15-AF2D-CFD3E967A54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0.06</c:v>
                </c:pt>
                <c:pt idx="2">
                  <c:v>0.02</c:v>
                </c:pt>
                <c:pt idx="3">
                  <c:v>0.1</c:v>
                </c:pt>
                <c:pt idx="4">
                  <c:v>0.08</c:v>
                </c:pt>
              </c:numCache>
            </c:numRef>
          </c:val>
          <c:smooth val="0"/>
          <c:extLst>
            <c:ext xmlns:c16="http://schemas.microsoft.com/office/drawing/2014/chart" uri="{C3380CC4-5D6E-409C-BE32-E72D297353CC}">
              <c16:uniqueId val="{00000001-EE5D-4E15-AF2D-CFD3E967A54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B97-4CEB-BA8A-7B44A08B53D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37.46</c:v>
                </c:pt>
                <c:pt idx="1">
                  <c:v>37.65</c:v>
                </c:pt>
                <c:pt idx="2">
                  <c:v>36.71</c:v>
                </c:pt>
                <c:pt idx="3">
                  <c:v>42.28</c:v>
                </c:pt>
                <c:pt idx="4">
                  <c:v>41.06</c:v>
                </c:pt>
              </c:numCache>
            </c:numRef>
          </c:val>
          <c:smooth val="0"/>
          <c:extLst>
            <c:ext xmlns:c16="http://schemas.microsoft.com/office/drawing/2014/chart" uri="{C3380CC4-5D6E-409C-BE32-E72D297353CC}">
              <c16:uniqueId val="{00000001-7B97-4CEB-BA8A-7B44A08B53D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76.680000000000007</c:v>
                </c:pt>
                <c:pt idx="1">
                  <c:v>78.13</c:v>
                </c:pt>
                <c:pt idx="2">
                  <c:v>79.33</c:v>
                </c:pt>
                <c:pt idx="3">
                  <c:v>79.94</c:v>
                </c:pt>
                <c:pt idx="4">
                  <c:v>80.39</c:v>
                </c:pt>
              </c:numCache>
            </c:numRef>
          </c:val>
          <c:extLst>
            <c:ext xmlns:c16="http://schemas.microsoft.com/office/drawing/2014/chart" uri="{C3380CC4-5D6E-409C-BE32-E72D297353CC}">
              <c16:uniqueId val="{00000000-7D1E-4668-8D87-D7F0E84CD2F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67.459999999999994</c:v>
                </c:pt>
                <c:pt idx="1">
                  <c:v>67.37</c:v>
                </c:pt>
                <c:pt idx="2">
                  <c:v>70.05</c:v>
                </c:pt>
                <c:pt idx="3">
                  <c:v>84.34</c:v>
                </c:pt>
                <c:pt idx="4">
                  <c:v>84.34</c:v>
                </c:pt>
              </c:numCache>
            </c:numRef>
          </c:val>
          <c:smooth val="0"/>
          <c:extLst>
            <c:ext xmlns:c16="http://schemas.microsoft.com/office/drawing/2014/chart" uri="{C3380CC4-5D6E-409C-BE32-E72D297353CC}">
              <c16:uniqueId val="{00000001-7D1E-4668-8D87-D7F0E84CD2F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109.59</c:v>
                </c:pt>
                <c:pt idx="1">
                  <c:v>107.66</c:v>
                </c:pt>
                <c:pt idx="2">
                  <c:v>103.16</c:v>
                </c:pt>
                <c:pt idx="3">
                  <c:v>98.69</c:v>
                </c:pt>
                <c:pt idx="4">
                  <c:v>93.47</c:v>
                </c:pt>
              </c:numCache>
            </c:numRef>
          </c:val>
          <c:extLst>
            <c:ext xmlns:c16="http://schemas.microsoft.com/office/drawing/2014/chart" uri="{C3380CC4-5D6E-409C-BE32-E72D297353CC}">
              <c16:uniqueId val="{00000000-B044-41FB-9BA2-208EDEF8F98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98.03</c:v>
                </c:pt>
                <c:pt idx="1">
                  <c:v>101.38</c:v>
                </c:pt>
                <c:pt idx="2">
                  <c:v>100.3</c:v>
                </c:pt>
                <c:pt idx="3">
                  <c:v>106.09</c:v>
                </c:pt>
                <c:pt idx="4">
                  <c:v>106.44</c:v>
                </c:pt>
              </c:numCache>
            </c:numRef>
          </c:val>
          <c:smooth val="0"/>
          <c:extLst>
            <c:ext xmlns:c16="http://schemas.microsoft.com/office/drawing/2014/chart" uri="{C3380CC4-5D6E-409C-BE32-E72D297353CC}">
              <c16:uniqueId val="{00000001-B044-41FB-9BA2-208EDEF8F98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25.33</c:v>
                </c:pt>
                <c:pt idx="1">
                  <c:v>27.26</c:v>
                </c:pt>
                <c:pt idx="2">
                  <c:v>29.24</c:v>
                </c:pt>
                <c:pt idx="3">
                  <c:v>31.23</c:v>
                </c:pt>
                <c:pt idx="4">
                  <c:v>33.17</c:v>
                </c:pt>
              </c:numCache>
            </c:numRef>
          </c:val>
          <c:extLst>
            <c:ext xmlns:c16="http://schemas.microsoft.com/office/drawing/2014/chart" uri="{C3380CC4-5D6E-409C-BE32-E72D297353CC}">
              <c16:uniqueId val="{00000000-75E6-403D-BBA6-A12332C5424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15.02</c:v>
                </c:pt>
                <c:pt idx="1">
                  <c:v>13.2</c:v>
                </c:pt>
                <c:pt idx="2">
                  <c:v>15.82</c:v>
                </c:pt>
                <c:pt idx="3">
                  <c:v>22.79</c:v>
                </c:pt>
                <c:pt idx="4">
                  <c:v>24.8</c:v>
                </c:pt>
              </c:numCache>
            </c:numRef>
          </c:val>
          <c:smooth val="0"/>
          <c:extLst>
            <c:ext xmlns:c16="http://schemas.microsoft.com/office/drawing/2014/chart" uri="{C3380CC4-5D6E-409C-BE32-E72D297353CC}">
              <c16:uniqueId val="{00000001-75E6-403D-BBA6-A12332C5424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638-4DA6-94EC-CF52EBDF2E9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0.01</c:v>
                </c:pt>
                <c:pt idx="4" formatCode="#,##0.00;&quot;△&quot;#,##0.00;&quot;-&quot;">
                  <c:v>0.02</c:v>
                </c:pt>
              </c:numCache>
            </c:numRef>
          </c:val>
          <c:smooth val="0"/>
          <c:extLst>
            <c:ext xmlns:c16="http://schemas.microsoft.com/office/drawing/2014/chart" uri="{C3380CC4-5D6E-409C-BE32-E72D297353CC}">
              <c16:uniqueId val="{00000001-C638-4DA6-94EC-CF52EBDF2E9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38.97</c:v>
                </c:pt>
                <c:pt idx="1">
                  <c:v>10.65</c:v>
                </c:pt>
                <c:pt idx="2" formatCode="#,##0.00;&quot;△&quot;#,##0.00">
                  <c:v>0</c:v>
                </c:pt>
                <c:pt idx="3">
                  <c:v>3.97</c:v>
                </c:pt>
                <c:pt idx="4">
                  <c:v>32.44</c:v>
                </c:pt>
              </c:numCache>
            </c:numRef>
          </c:val>
          <c:extLst>
            <c:ext xmlns:c16="http://schemas.microsoft.com/office/drawing/2014/chart" uri="{C3380CC4-5D6E-409C-BE32-E72D297353CC}">
              <c16:uniqueId val="{00000000-6AF8-4963-850D-4DA5299D4E3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179.15</c:v>
                </c:pt>
                <c:pt idx="1">
                  <c:v>360.63</c:v>
                </c:pt>
                <c:pt idx="2">
                  <c:v>254.91</c:v>
                </c:pt>
                <c:pt idx="3">
                  <c:v>69.42</c:v>
                </c:pt>
                <c:pt idx="4">
                  <c:v>72.86</c:v>
                </c:pt>
              </c:numCache>
            </c:numRef>
          </c:val>
          <c:smooth val="0"/>
          <c:extLst>
            <c:ext xmlns:c16="http://schemas.microsoft.com/office/drawing/2014/chart" uri="{C3380CC4-5D6E-409C-BE32-E72D297353CC}">
              <c16:uniqueId val="{00000001-6AF8-4963-850D-4DA5299D4E3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1.1100000000000001</c:v>
                </c:pt>
                <c:pt idx="1">
                  <c:v>1.06</c:v>
                </c:pt>
                <c:pt idx="2">
                  <c:v>0.94</c:v>
                </c:pt>
                <c:pt idx="3">
                  <c:v>0.93</c:v>
                </c:pt>
                <c:pt idx="4">
                  <c:v>1</c:v>
                </c:pt>
              </c:numCache>
            </c:numRef>
          </c:val>
          <c:extLst>
            <c:ext xmlns:c16="http://schemas.microsoft.com/office/drawing/2014/chart" uri="{C3380CC4-5D6E-409C-BE32-E72D297353CC}">
              <c16:uniqueId val="{00000000-9E8E-443F-B4C0-CBB1AC43BDE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131.47999999999999</c:v>
                </c:pt>
                <c:pt idx="1">
                  <c:v>75.33</c:v>
                </c:pt>
                <c:pt idx="2">
                  <c:v>64.17</c:v>
                </c:pt>
                <c:pt idx="3">
                  <c:v>43.07</c:v>
                </c:pt>
                <c:pt idx="4">
                  <c:v>45.42</c:v>
                </c:pt>
              </c:numCache>
            </c:numRef>
          </c:val>
          <c:smooth val="0"/>
          <c:extLst>
            <c:ext xmlns:c16="http://schemas.microsoft.com/office/drawing/2014/chart" uri="{C3380CC4-5D6E-409C-BE32-E72D297353CC}">
              <c16:uniqueId val="{00000001-9E8E-443F-B4C0-CBB1AC43BDE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1560.92</c:v>
                </c:pt>
                <c:pt idx="1">
                  <c:v>1488.39</c:v>
                </c:pt>
                <c:pt idx="2">
                  <c:v>1427.25</c:v>
                </c:pt>
                <c:pt idx="3">
                  <c:v>1223.3599999999999</c:v>
                </c:pt>
                <c:pt idx="4">
                  <c:v>1098.44</c:v>
                </c:pt>
              </c:numCache>
            </c:numRef>
          </c:val>
          <c:extLst>
            <c:ext xmlns:c16="http://schemas.microsoft.com/office/drawing/2014/chart" uri="{C3380CC4-5D6E-409C-BE32-E72D297353CC}">
              <c16:uniqueId val="{00000000-7995-46A9-AC1F-8E0C4B2B65F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1269.1500000000001</c:v>
                </c:pt>
                <c:pt idx="1">
                  <c:v>1087.96</c:v>
                </c:pt>
                <c:pt idx="2">
                  <c:v>1209.45</c:v>
                </c:pt>
                <c:pt idx="3">
                  <c:v>1163.75</c:v>
                </c:pt>
                <c:pt idx="4">
                  <c:v>1195.47</c:v>
                </c:pt>
              </c:numCache>
            </c:numRef>
          </c:val>
          <c:smooth val="0"/>
          <c:extLst>
            <c:ext xmlns:c16="http://schemas.microsoft.com/office/drawing/2014/chart" uri="{C3380CC4-5D6E-409C-BE32-E72D297353CC}">
              <c16:uniqueId val="{00000001-7995-46A9-AC1F-8E0C4B2B65F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138.31</c:v>
                </c:pt>
                <c:pt idx="1">
                  <c:v>122.77</c:v>
                </c:pt>
                <c:pt idx="2">
                  <c:v>98.97</c:v>
                </c:pt>
                <c:pt idx="3">
                  <c:v>83.84</c:v>
                </c:pt>
                <c:pt idx="4">
                  <c:v>71.72</c:v>
                </c:pt>
              </c:numCache>
            </c:numRef>
          </c:val>
          <c:extLst>
            <c:ext xmlns:c16="http://schemas.microsoft.com/office/drawing/2014/chart" uri="{C3380CC4-5D6E-409C-BE32-E72D297353CC}">
              <c16:uniqueId val="{00000000-FA66-40ED-9C7C-C7418C2C3D6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63.97</c:v>
                </c:pt>
                <c:pt idx="1">
                  <c:v>59.67</c:v>
                </c:pt>
                <c:pt idx="2">
                  <c:v>55.93</c:v>
                </c:pt>
                <c:pt idx="3">
                  <c:v>72.599999999999994</c:v>
                </c:pt>
                <c:pt idx="4">
                  <c:v>69.430000000000007</c:v>
                </c:pt>
              </c:numCache>
            </c:numRef>
          </c:val>
          <c:smooth val="0"/>
          <c:extLst>
            <c:ext xmlns:c16="http://schemas.microsoft.com/office/drawing/2014/chart" uri="{C3380CC4-5D6E-409C-BE32-E72D297353CC}">
              <c16:uniqueId val="{00000001-FA66-40ED-9C7C-C7418C2C3D6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114.08</c:v>
                </c:pt>
                <c:pt idx="1">
                  <c:v>129.38</c:v>
                </c:pt>
                <c:pt idx="2">
                  <c:v>159.49</c:v>
                </c:pt>
                <c:pt idx="3">
                  <c:v>189.33</c:v>
                </c:pt>
                <c:pt idx="4">
                  <c:v>223.36</c:v>
                </c:pt>
              </c:numCache>
            </c:numRef>
          </c:val>
          <c:extLst>
            <c:ext xmlns:c16="http://schemas.microsoft.com/office/drawing/2014/chart" uri="{C3380CC4-5D6E-409C-BE32-E72D297353CC}">
              <c16:uniqueId val="{00000000-2C16-46EF-A548-3246A17D1C2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256.82</c:v>
                </c:pt>
                <c:pt idx="1">
                  <c:v>270.60000000000002</c:v>
                </c:pt>
                <c:pt idx="2">
                  <c:v>289.60000000000002</c:v>
                </c:pt>
                <c:pt idx="3">
                  <c:v>228.64</c:v>
                </c:pt>
                <c:pt idx="4">
                  <c:v>239.46</c:v>
                </c:pt>
              </c:numCache>
            </c:numRef>
          </c:val>
          <c:smooth val="0"/>
          <c:extLst>
            <c:ext xmlns:c16="http://schemas.microsoft.com/office/drawing/2014/chart" uri="{C3380CC4-5D6E-409C-BE32-E72D297353CC}">
              <c16:uniqueId val="{00000001-2C16-46EF-A548-3246A17D1C2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37"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北海道　函館市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自治体職員</v>
      </c>
      <c r="AE8" s="66"/>
      <c r="AF8" s="66"/>
      <c r="AG8" s="66"/>
      <c r="AH8" s="66"/>
      <c r="AI8" s="66"/>
      <c r="AJ8" s="66"/>
      <c r="AK8" s="3"/>
      <c r="AL8" s="54">
        <f>データ!S6</f>
        <v>244431</v>
      </c>
      <c r="AM8" s="54"/>
      <c r="AN8" s="54"/>
      <c r="AO8" s="54"/>
      <c r="AP8" s="54"/>
      <c r="AQ8" s="54"/>
      <c r="AR8" s="54"/>
      <c r="AS8" s="54"/>
      <c r="AT8" s="53">
        <f>データ!T6</f>
        <v>677.87</v>
      </c>
      <c r="AU8" s="53"/>
      <c r="AV8" s="53"/>
      <c r="AW8" s="53"/>
      <c r="AX8" s="53"/>
      <c r="AY8" s="53"/>
      <c r="AZ8" s="53"/>
      <c r="BA8" s="53"/>
      <c r="BB8" s="53">
        <f>データ!U6</f>
        <v>360.59</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73.27</v>
      </c>
      <c r="J10" s="53"/>
      <c r="K10" s="53"/>
      <c r="L10" s="53"/>
      <c r="M10" s="53"/>
      <c r="N10" s="53"/>
      <c r="O10" s="53"/>
      <c r="P10" s="53">
        <f>データ!P6</f>
        <v>0.9</v>
      </c>
      <c r="Q10" s="53"/>
      <c r="R10" s="53"/>
      <c r="S10" s="53"/>
      <c r="T10" s="53"/>
      <c r="U10" s="53"/>
      <c r="V10" s="53"/>
      <c r="W10" s="53" t="str">
        <f>データ!Q6</f>
        <v>-</v>
      </c>
      <c r="X10" s="53"/>
      <c r="Y10" s="53"/>
      <c r="Z10" s="53"/>
      <c r="AA10" s="53"/>
      <c r="AB10" s="53"/>
      <c r="AC10" s="53"/>
      <c r="AD10" s="54">
        <f>データ!R6</f>
        <v>3014</v>
      </c>
      <c r="AE10" s="54"/>
      <c r="AF10" s="54"/>
      <c r="AG10" s="54"/>
      <c r="AH10" s="54"/>
      <c r="AI10" s="54"/>
      <c r="AJ10" s="54"/>
      <c r="AK10" s="2"/>
      <c r="AL10" s="54">
        <f>データ!V6</f>
        <v>2183</v>
      </c>
      <c r="AM10" s="54"/>
      <c r="AN10" s="54"/>
      <c r="AO10" s="54"/>
      <c r="AP10" s="54"/>
      <c r="AQ10" s="54"/>
      <c r="AR10" s="54"/>
      <c r="AS10" s="54"/>
      <c r="AT10" s="53">
        <f>データ!W6</f>
        <v>1.21</v>
      </c>
      <c r="AU10" s="53"/>
      <c r="AV10" s="53"/>
      <c r="AW10" s="53"/>
      <c r="AX10" s="53"/>
      <c r="AY10" s="53"/>
      <c r="AZ10" s="53"/>
      <c r="BA10" s="53"/>
      <c r="BB10" s="53">
        <f>データ!X6</f>
        <v>1804.13</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114</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85"/>
      <c r="BN47" s="85"/>
      <c r="BO47" s="85"/>
      <c r="BP47" s="85"/>
      <c r="BQ47" s="85"/>
      <c r="BR47" s="85"/>
      <c r="BS47" s="85"/>
      <c r="BT47" s="85"/>
      <c r="BU47" s="85"/>
      <c r="BV47" s="85"/>
      <c r="BW47" s="85"/>
      <c r="BX47" s="85"/>
      <c r="BY47" s="85"/>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85"/>
      <c r="BN48" s="85"/>
      <c r="BO48" s="85"/>
      <c r="BP48" s="85"/>
      <c r="BQ48" s="85"/>
      <c r="BR48" s="85"/>
      <c r="BS48" s="85"/>
      <c r="BT48" s="85"/>
      <c r="BU48" s="85"/>
      <c r="BV48" s="85"/>
      <c r="BW48" s="85"/>
      <c r="BX48" s="85"/>
      <c r="BY48" s="85"/>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85"/>
      <c r="BN49" s="85"/>
      <c r="BO49" s="85"/>
      <c r="BP49" s="85"/>
      <c r="BQ49" s="85"/>
      <c r="BR49" s="85"/>
      <c r="BS49" s="85"/>
      <c r="BT49" s="85"/>
      <c r="BU49" s="85"/>
      <c r="BV49" s="85"/>
      <c r="BW49" s="85"/>
      <c r="BX49" s="85"/>
      <c r="BY49" s="85"/>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85"/>
      <c r="BN50" s="85"/>
      <c r="BO50" s="85"/>
      <c r="BP50" s="85"/>
      <c r="BQ50" s="85"/>
      <c r="BR50" s="85"/>
      <c r="BS50" s="85"/>
      <c r="BT50" s="85"/>
      <c r="BU50" s="85"/>
      <c r="BV50" s="85"/>
      <c r="BW50" s="85"/>
      <c r="BX50" s="85"/>
      <c r="BY50" s="85"/>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85"/>
      <c r="BN51" s="85"/>
      <c r="BO51" s="85"/>
      <c r="BP51" s="85"/>
      <c r="BQ51" s="85"/>
      <c r="BR51" s="85"/>
      <c r="BS51" s="85"/>
      <c r="BT51" s="85"/>
      <c r="BU51" s="85"/>
      <c r="BV51" s="85"/>
      <c r="BW51" s="85"/>
      <c r="BX51" s="85"/>
      <c r="BY51" s="85"/>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85"/>
      <c r="BN52" s="85"/>
      <c r="BO52" s="85"/>
      <c r="BP52" s="85"/>
      <c r="BQ52" s="85"/>
      <c r="BR52" s="85"/>
      <c r="BS52" s="85"/>
      <c r="BT52" s="85"/>
      <c r="BU52" s="85"/>
      <c r="BV52" s="85"/>
      <c r="BW52" s="85"/>
      <c r="BX52" s="85"/>
      <c r="BY52" s="85"/>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85"/>
      <c r="BN53" s="85"/>
      <c r="BO53" s="85"/>
      <c r="BP53" s="85"/>
      <c r="BQ53" s="85"/>
      <c r="BR53" s="85"/>
      <c r="BS53" s="85"/>
      <c r="BT53" s="85"/>
      <c r="BU53" s="85"/>
      <c r="BV53" s="85"/>
      <c r="BW53" s="85"/>
      <c r="BX53" s="85"/>
      <c r="BY53" s="85"/>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85"/>
      <c r="BN54" s="85"/>
      <c r="BO54" s="85"/>
      <c r="BP54" s="85"/>
      <c r="BQ54" s="85"/>
      <c r="BR54" s="85"/>
      <c r="BS54" s="85"/>
      <c r="BT54" s="85"/>
      <c r="BU54" s="85"/>
      <c r="BV54" s="85"/>
      <c r="BW54" s="85"/>
      <c r="BX54" s="85"/>
      <c r="BY54" s="85"/>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85"/>
      <c r="BN55" s="85"/>
      <c r="BO55" s="85"/>
      <c r="BP55" s="85"/>
      <c r="BQ55" s="85"/>
      <c r="BR55" s="85"/>
      <c r="BS55" s="85"/>
      <c r="BT55" s="85"/>
      <c r="BU55" s="85"/>
      <c r="BV55" s="85"/>
      <c r="BW55" s="85"/>
      <c r="BX55" s="85"/>
      <c r="BY55" s="85"/>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85"/>
      <c r="BN56" s="85"/>
      <c r="BO56" s="85"/>
      <c r="BP56" s="85"/>
      <c r="BQ56" s="85"/>
      <c r="BR56" s="85"/>
      <c r="BS56" s="85"/>
      <c r="BT56" s="85"/>
      <c r="BU56" s="85"/>
      <c r="BV56" s="85"/>
      <c r="BW56" s="85"/>
      <c r="BX56" s="85"/>
      <c r="BY56" s="85"/>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85"/>
      <c r="BN57" s="85"/>
      <c r="BO57" s="85"/>
      <c r="BP57" s="85"/>
      <c r="BQ57" s="85"/>
      <c r="BR57" s="85"/>
      <c r="BS57" s="85"/>
      <c r="BT57" s="85"/>
      <c r="BU57" s="85"/>
      <c r="BV57" s="85"/>
      <c r="BW57" s="85"/>
      <c r="BX57" s="85"/>
      <c r="BY57" s="85"/>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85"/>
      <c r="BN58" s="85"/>
      <c r="BO58" s="85"/>
      <c r="BP58" s="85"/>
      <c r="BQ58" s="85"/>
      <c r="BR58" s="85"/>
      <c r="BS58" s="85"/>
      <c r="BT58" s="85"/>
      <c r="BU58" s="85"/>
      <c r="BV58" s="85"/>
      <c r="BW58" s="85"/>
      <c r="BX58" s="85"/>
      <c r="BY58" s="85"/>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85"/>
      <c r="BN59" s="85"/>
      <c r="BO59" s="85"/>
      <c r="BP59" s="85"/>
      <c r="BQ59" s="85"/>
      <c r="BR59" s="85"/>
      <c r="BS59" s="85"/>
      <c r="BT59" s="85"/>
      <c r="BU59" s="85"/>
      <c r="BV59" s="85"/>
      <c r="BW59" s="85"/>
      <c r="BX59" s="85"/>
      <c r="BY59" s="85"/>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9"/>
      <c r="BM60" s="85"/>
      <c r="BN60" s="85"/>
      <c r="BO60" s="85"/>
      <c r="BP60" s="85"/>
      <c r="BQ60" s="85"/>
      <c r="BR60" s="85"/>
      <c r="BS60" s="85"/>
      <c r="BT60" s="85"/>
      <c r="BU60" s="85"/>
      <c r="BV60" s="85"/>
      <c r="BW60" s="85"/>
      <c r="BX60" s="85"/>
      <c r="BY60" s="85"/>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9"/>
      <c r="BM61" s="85"/>
      <c r="BN61" s="85"/>
      <c r="BO61" s="85"/>
      <c r="BP61" s="85"/>
      <c r="BQ61" s="85"/>
      <c r="BR61" s="85"/>
      <c r="BS61" s="85"/>
      <c r="BT61" s="85"/>
      <c r="BU61" s="85"/>
      <c r="BV61" s="85"/>
      <c r="BW61" s="85"/>
      <c r="BX61" s="85"/>
      <c r="BY61" s="85"/>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85"/>
      <c r="BN62" s="85"/>
      <c r="BO62" s="85"/>
      <c r="BP62" s="85"/>
      <c r="BQ62" s="85"/>
      <c r="BR62" s="85"/>
      <c r="BS62" s="85"/>
      <c r="BT62" s="85"/>
      <c r="BU62" s="85"/>
      <c r="BV62" s="85"/>
      <c r="BW62" s="85"/>
      <c r="BX62" s="85"/>
      <c r="BY62" s="85"/>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85"/>
      <c r="BN66" s="85"/>
      <c r="BO66" s="85"/>
      <c r="BP66" s="85"/>
      <c r="BQ66" s="85"/>
      <c r="BR66" s="85"/>
      <c r="BS66" s="85"/>
      <c r="BT66" s="85"/>
      <c r="BU66" s="85"/>
      <c r="BV66" s="85"/>
      <c r="BW66" s="85"/>
      <c r="BX66" s="85"/>
      <c r="BY66" s="85"/>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85"/>
      <c r="BN67" s="85"/>
      <c r="BO67" s="85"/>
      <c r="BP67" s="85"/>
      <c r="BQ67" s="85"/>
      <c r="BR67" s="85"/>
      <c r="BS67" s="85"/>
      <c r="BT67" s="85"/>
      <c r="BU67" s="85"/>
      <c r="BV67" s="85"/>
      <c r="BW67" s="85"/>
      <c r="BX67" s="85"/>
      <c r="BY67" s="85"/>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85"/>
      <c r="BN68" s="85"/>
      <c r="BO68" s="85"/>
      <c r="BP68" s="85"/>
      <c r="BQ68" s="85"/>
      <c r="BR68" s="85"/>
      <c r="BS68" s="85"/>
      <c r="BT68" s="85"/>
      <c r="BU68" s="85"/>
      <c r="BV68" s="85"/>
      <c r="BW68" s="85"/>
      <c r="BX68" s="85"/>
      <c r="BY68" s="85"/>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85"/>
      <c r="BN69" s="85"/>
      <c r="BO69" s="85"/>
      <c r="BP69" s="85"/>
      <c r="BQ69" s="85"/>
      <c r="BR69" s="85"/>
      <c r="BS69" s="85"/>
      <c r="BT69" s="85"/>
      <c r="BU69" s="85"/>
      <c r="BV69" s="85"/>
      <c r="BW69" s="85"/>
      <c r="BX69" s="85"/>
      <c r="BY69" s="85"/>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85"/>
      <c r="BN70" s="85"/>
      <c r="BO70" s="85"/>
      <c r="BP70" s="85"/>
      <c r="BQ70" s="85"/>
      <c r="BR70" s="85"/>
      <c r="BS70" s="85"/>
      <c r="BT70" s="85"/>
      <c r="BU70" s="85"/>
      <c r="BV70" s="85"/>
      <c r="BW70" s="85"/>
      <c r="BX70" s="85"/>
      <c r="BY70" s="85"/>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85"/>
      <c r="BN71" s="85"/>
      <c r="BO71" s="85"/>
      <c r="BP71" s="85"/>
      <c r="BQ71" s="85"/>
      <c r="BR71" s="85"/>
      <c r="BS71" s="85"/>
      <c r="BT71" s="85"/>
      <c r="BU71" s="85"/>
      <c r="BV71" s="85"/>
      <c r="BW71" s="85"/>
      <c r="BX71" s="85"/>
      <c r="BY71" s="85"/>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85"/>
      <c r="BN72" s="85"/>
      <c r="BO72" s="85"/>
      <c r="BP72" s="85"/>
      <c r="BQ72" s="85"/>
      <c r="BR72" s="85"/>
      <c r="BS72" s="85"/>
      <c r="BT72" s="85"/>
      <c r="BU72" s="85"/>
      <c r="BV72" s="85"/>
      <c r="BW72" s="85"/>
      <c r="BX72" s="85"/>
      <c r="BY72" s="85"/>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85"/>
      <c r="BN73" s="85"/>
      <c r="BO73" s="85"/>
      <c r="BP73" s="85"/>
      <c r="BQ73" s="85"/>
      <c r="BR73" s="85"/>
      <c r="BS73" s="85"/>
      <c r="BT73" s="85"/>
      <c r="BU73" s="85"/>
      <c r="BV73" s="85"/>
      <c r="BW73" s="85"/>
      <c r="BX73" s="85"/>
      <c r="BY73" s="85"/>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85"/>
      <c r="BN74" s="85"/>
      <c r="BO74" s="85"/>
      <c r="BP74" s="85"/>
      <c r="BQ74" s="85"/>
      <c r="BR74" s="85"/>
      <c r="BS74" s="85"/>
      <c r="BT74" s="85"/>
      <c r="BU74" s="85"/>
      <c r="BV74" s="85"/>
      <c r="BW74" s="85"/>
      <c r="BX74" s="85"/>
      <c r="BY74" s="85"/>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85"/>
      <c r="BN75" s="85"/>
      <c r="BO75" s="85"/>
      <c r="BP75" s="85"/>
      <c r="BQ75" s="85"/>
      <c r="BR75" s="85"/>
      <c r="BS75" s="85"/>
      <c r="BT75" s="85"/>
      <c r="BU75" s="85"/>
      <c r="BV75" s="85"/>
      <c r="BW75" s="85"/>
      <c r="BX75" s="85"/>
      <c r="BY75" s="85"/>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85"/>
      <c r="BN76" s="85"/>
      <c r="BO76" s="85"/>
      <c r="BP76" s="85"/>
      <c r="BQ76" s="85"/>
      <c r="BR76" s="85"/>
      <c r="BS76" s="85"/>
      <c r="BT76" s="85"/>
      <c r="BU76" s="85"/>
      <c r="BV76" s="85"/>
      <c r="BW76" s="85"/>
      <c r="BX76" s="85"/>
      <c r="BY76" s="85"/>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85"/>
      <c r="BN77" s="85"/>
      <c r="BO77" s="85"/>
      <c r="BP77" s="85"/>
      <c r="BQ77" s="85"/>
      <c r="BR77" s="85"/>
      <c r="BS77" s="85"/>
      <c r="BT77" s="85"/>
      <c r="BU77" s="85"/>
      <c r="BV77" s="85"/>
      <c r="BW77" s="85"/>
      <c r="BX77" s="85"/>
      <c r="BY77" s="85"/>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85"/>
      <c r="BN78" s="85"/>
      <c r="BO78" s="85"/>
      <c r="BP78" s="85"/>
      <c r="BQ78" s="85"/>
      <c r="BR78" s="85"/>
      <c r="BS78" s="85"/>
      <c r="BT78" s="85"/>
      <c r="BU78" s="85"/>
      <c r="BV78" s="85"/>
      <c r="BW78" s="85"/>
      <c r="BX78" s="85"/>
      <c r="BY78" s="85"/>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85"/>
      <c r="BN79" s="85"/>
      <c r="BO79" s="85"/>
      <c r="BP79" s="85"/>
      <c r="BQ79" s="85"/>
      <c r="BR79" s="85"/>
      <c r="BS79" s="85"/>
      <c r="BT79" s="85"/>
      <c r="BU79" s="85"/>
      <c r="BV79" s="85"/>
      <c r="BW79" s="85"/>
      <c r="BX79" s="85"/>
      <c r="BY79" s="85"/>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85"/>
      <c r="BN80" s="85"/>
      <c r="BO80" s="85"/>
      <c r="BP80" s="85"/>
      <c r="BQ80" s="85"/>
      <c r="BR80" s="85"/>
      <c r="BS80" s="85"/>
      <c r="BT80" s="85"/>
      <c r="BU80" s="85"/>
      <c r="BV80" s="85"/>
      <c r="BW80" s="85"/>
      <c r="BX80" s="85"/>
      <c r="BY80" s="85"/>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85"/>
      <c r="BN81" s="85"/>
      <c r="BO81" s="85"/>
      <c r="BP81" s="85"/>
      <c r="BQ81" s="85"/>
      <c r="BR81" s="85"/>
      <c r="BS81" s="85"/>
      <c r="BT81" s="85"/>
      <c r="BU81" s="85"/>
      <c r="BV81" s="85"/>
      <c r="BW81" s="85"/>
      <c r="BX81" s="85"/>
      <c r="BY81" s="85"/>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JO+8FEiC0TRUr7AFC/5/xQ8VLNp9MxjNhs5RxjAtimMD4aoD5XupEahDpHxZ8ooor36pN9j0bNwftWnRSexkaQ==" saltValue="NWeZylzrB+cUFXsUyqkum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12025</v>
      </c>
      <c r="D6" s="19">
        <f t="shared" si="3"/>
        <v>46</v>
      </c>
      <c r="E6" s="19">
        <f t="shared" si="3"/>
        <v>17</v>
      </c>
      <c r="F6" s="19">
        <f t="shared" si="3"/>
        <v>4</v>
      </c>
      <c r="G6" s="19">
        <f t="shared" si="3"/>
        <v>0</v>
      </c>
      <c r="H6" s="19" t="str">
        <f t="shared" si="3"/>
        <v>北海道　函館市</v>
      </c>
      <c r="I6" s="19" t="str">
        <f t="shared" si="3"/>
        <v>法適用</v>
      </c>
      <c r="J6" s="19" t="str">
        <f t="shared" si="3"/>
        <v>下水道事業</v>
      </c>
      <c r="K6" s="19" t="str">
        <f t="shared" si="3"/>
        <v>特定環境保全公共下水道</v>
      </c>
      <c r="L6" s="19" t="str">
        <f t="shared" si="3"/>
        <v>D2</v>
      </c>
      <c r="M6" s="19" t="str">
        <f t="shared" si="3"/>
        <v>自治体職員</v>
      </c>
      <c r="N6" s="20" t="str">
        <f t="shared" si="3"/>
        <v>-</v>
      </c>
      <c r="O6" s="20">
        <f t="shared" si="3"/>
        <v>73.27</v>
      </c>
      <c r="P6" s="20">
        <f t="shared" si="3"/>
        <v>0.9</v>
      </c>
      <c r="Q6" s="20" t="str">
        <f t="shared" si="3"/>
        <v>-</v>
      </c>
      <c r="R6" s="20">
        <f t="shared" si="3"/>
        <v>3014</v>
      </c>
      <c r="S6" s="20">
        <f t="shared" si="3"/>
        <v>244431</v>
      </c>
      <c r="T6" s="20">
        <f t="shared" si="3"/>
        <v>677.87</v>
      </c>
      <c r="U6" s="20">
        <f t="shared" si="3"/>
        <v>360.59</v>
      </c>
      <c r="V6" s="20">
        <f t="shared" si="3"/>
        <v>2183</v>
      </c>
      <c r="W6" s="20">
        <f t="shared" si="3"/>
        <v>1.21</v>
      </c>
      <c r="X6" s="20">
        <f t="shared" si="3"/>
        <v>1804.13</v>
      </c>
      <c r="Y6" s="21">
        <f>IF(Y7="",NA(),Y7)</f>
        <v>109.59</v>
      </c>
      <c r="Z6" s="21">
        <f t="shared" ref="Z6:AH6" si="4">IF(Z7="",NA(),Z7)</f>
        <v>107.66</v>
      </c>
      <c r="AA6" s="21">
        <f t="shared" si="4"/>
        <v>103.16</v>
      </c>
      <c r="AB6" s="21">
        <f t="shared" si="4"/>
        <v>98.69</v>
      </c>
      <c r="AC6" s="21">
        <f t="shared" si="4"/>
        <v>93.47</v>
      </c>
      <c r="AD6" s="21">
        <f t="shared" si="4"/>
        <v>98.03</v>
      </c>
      <c r="AE6" s="21">
        <f t="shared" si="4"/>
        <v>101.38</v>
      </c>
      <c r="AF6" s="21">
        <f t="shared" si="4"/>
        <v>100.3</v>
      </c>
      <c r="AG6" s="21">
        <f t="shared" si="4"/>
        <v>106.09</v>
      </c>
      <c r="AH6" s="21">
        <f t="shared" si="4"/>
        <v>106.44</v>
      </c>
      <c r="AI6" s="20" t="str">
        <f>IF(AI7="","",IF(AI7="-","【-】","【"&amp;SUBSTITUTE(TEXT(AI7,"#,##0.00"),"-","△")&amp;"】"))</f>
        <v>【104.54】</v>
      </c>
      <c r="AJ6" s="21">
        <f>IF(AJ7="",NA(),AJ7)</f>
        <v>38.97</v>
      </c>
      <c r="AK6" s="21">
        <f t="shared" ref="AK6:AS6" si="5">IF(AK7="",NA(),AK7)</f>
        <v>10.65</v>
      </c>
      <c r="AL6" s="20">
        <f t="shared" si="5"/>
        <v>0</v>
      </c>
      <c r="AM6" s="21">
        <f t="shared" si="5"/>
        <v>3.97</v>
      </c>
      <c r="AN6" s="21">
        <f t="shared" si="5"/>
        <v>32.44</v>
      </c>
      <c r="AO6" s="21">
        <f t="shared" si="5"/>
        <v>179.15</v>
      </c>
      <c r="AP6" s="21">
        <f t="shared" si="5"/>
        <v>360.63</v>
      </c>
      <c r="AQ6" s="21">
        <f t="shared" si="5"/>
        <v>254.91</v>
      </c>
      <c r="AR6" s="21">
        <f t="shared" si="5"/>
        <v>69.42</v>
      </c>
      <c r="AS6" s="21">
        <f t="shared" si="5"/>
        <v>72.86</v>
      </c>
      <c r="AT6" s="20" t="str">
        <f>IF(AT7="","",IF(AT7="-","【-】","【"&amp;SUBSTITUTE(TEXT(AT7,"#,##0.00"),"-","△")&amp;"】"))</f>
        <v>【65.93】</v>
      </c>
      <c r="AU6" s="21">
        <f>IF(AU7="",NA(),AU7)</f>
        <v>1.1100000000000001</v>
      </c>
      <c r="AV6" s="21">
        <f t="shared" ref="AV6:BD6" si="6">IF(AV7="",NA(),AV7)</f>
        <v>1.06</v>
      </c>
      <c r="AW6" s="21">
        <f t="shared" si="6"/>
        <v>0.94</v>
      </c>
      <c r="AX6" s="21">
        <f t="shared" si="6"/>
        <v>0.93</v>
      </c>
      <c r="AY6" s="21">
        <f t="shared" si="6"/>
        <v>1</v>
      </c>
      <c r="AZ6" s="21">
        <f t="shared" si="6"/>
        <v>131.47999999999999</v>
      </c>
      <c r="BA6" s="21">
        <f t="shared" si="6"/>
        <v>75.33</v>
      </c>
      <c r="BB6" s="21">
        <f t="shared" si="6"/>
        <v>64.17</v>
      </c>
      <c r="BC6" s="21">
        <f t="shared" si="6"/>
        <v>43.07</v>
      </c>
      <c r="BD6" s="21">
        <f t="shared" si="6"/>
        <v>45.42</v>
      </c>
      <c r="BE6" s="20" t="str">
        <f>IF(BE7="","",IF(BE7="-","【-】","【"&amp;SUBSTITUTE(TEXT(BE7,"#,##0.00"),"-","△")&amp;"】"))</f>
        <v>【44.25】</v>
      </c>
      <c r="BF6" s="21">
        <f>IF(BF7="",NA(),BF7)</f>
        <v>1560.92</v>
      </c>
      <c r="BG6" s="21">
        <f t="shared" ref="BG6:BO6" si="7">IF(BG7="",NA(),BG7)</f>
        <v>1488.39</v>
      </c>
      <c r="BH6" s="21">
        <f t="shared" si="7"/>
        <v>1427.25</v>
      </c>
      <c r="BI6" s="21">
        <f t="shared" si="7"/>
        <v>1223.3599999999999</v>
      </c>
      <c r="BJ6" s="21">
        <f t="shared" si="7"/>
        <v>1098.44</v>
      </c>
      <c r="BK6" s="21">
        <f t="shared" si="7"/>
        <v>1269.1500000000001</v>
      </c>
      <c r="BL6" s="21">
        <f t="shared" si="7"/>
        <v>1087.96</v>
      </c>
      <c r="BM6" s="21">
        <f t="shared" si="7"/>
        <v>1209.45</v>
      </c>
      <c r="BN6" s="21">
        <f t="shared" si="7"/>
        <v>1163.75</v>
      </c>
      <c r="BO6" s="21">
        <f t="shared" si="7"/>
        <v>1195.47</v>
      </c>
      <c r="BP6" s="20" t="str">
        <f>IF(BP7="","",IF(BP7="-","【-】","【"&amp;SUBSTITUTE(TEXT(BP7,"#,##0.00"),"-","△")&amp;"】"))</f>
        <v>【1,182.11】</v>
      </c>
      <c r="BQ6" s="21">
        <f>IF(BQ7="",NA(),BQ7)</f>
        <v>138.31</v>
      </c>
      <c r="BR6" s="21">
        <f t="shared" ref="BR6:BZ6" si="8">IF(BR7="",NA(),BR7)</f>
        <v>122.77</v>
      </c>
      <c r="BS6" s="21">
        <f t="shared" si="8"/>
        <v>98.97</v>
      </c>
      <c r="BT6" s="21">
        <f t="shared" si="8"/>
        <v>83.84</v>
      </c>
      <c r="BU6" s="21">
        <f t="shared" si="8"/>
        <v>71.72</v>
      </c>
      <c r="BV6" s="21">
        <f t="shared" si="8"/>
        <v>63.97</v>
      </c>
      <c r="BW6" s="21">
        <f t="shared" si="8"/>
        <v>59.67</v>
      </c>
      <c r="BX6" s="21">
        <f t="shared" si="8"/>
        <v>55.93</v>
      </c>
      <c r="BY6" s="21">
        <f t="shared" si="8"/>
        <v>72.599999999999994</v>
      </c>
      <c r="BZ6" s="21">
        <f t="shared" si="8"/>
        <v>69.430000000000007</v>
      </c>
      <c r="CA6" s="20" t="str">
        <f>IF(CA7="","",IF(CA7="-","【-】","【"&amp;SUBSTITUTE(TEXT(CA7,"#,##0.00"),"-","△")&amp;"】"))</f>
        <v>【73.78】</v>
      </c>
      <c r="CB6" s="21">
        <f>IF(CB7="",NA(),CB7)</f>
        <v>114.08</v>
      </c>
      <c r="CC6" s="21">
        <f t="shared" ref="CC6:CK6" si="9">IF(CC7="",NA(),CC7)</f>
        <v>129.38</v>
      </c>
      <c r="CD6" s="21">
        <f t="shared" si="9"/>
        <v>159.49</v>
      </c>
      <c r="CE6" s="21">
        <f t="shared" si="9"/>
        <v>189.33</v>
      </c>
      <c r="CF6" s="21">
        <f t="shared" si="9"/>
        <v>223.36</v>
      </c>
      <c r="CG6" s="21">
        <f t="shared" si="9"/>
        <v>256.82</v>
      </c>
      <c r="CH6" s="21">
        <f t="shared" si="9"/>
        <v>270.60000000000002</v>
      </c>
      <c r="CI6" s="21">
        <f t="shared" si="9"/>
        <v>289.60000000000002</v>
      </c>
      <c r="CJ6" s="21">
        <f t="shared" si="9"/>
        <v>228.64</v>
      </c>
      <c r="CK6" s="21">
        <f t="shared" si="9"/>
        <v>239.46</v>
      </c>
      <c r="CL6" s="20" t="str">
        <f>IF(CL7="","",IF(CL7="-","【-】","【"&amp;SUBSTITUTE(TEXT(CL7,"#,##0.00"),"-","△")&amp;"】"))</f>
        <v>【220.62】</v>
      </c>
      <c r="CM6" s="21" t="str">
        <f>IF(CM7="",NA(),CM7)</f>
        <v>-</v>
      </c>
      <c r="CN6" s="21" t="str">
        <f t="shared" ref="CN6:CV6" si="10">IF(CN7="",NA(),CN7)</f>
        <v>-</v>
      </c>
      <c r="CO6" s="21" t="str">
        <f t="shared" si="10"/>
        <v>-</v>
      </c>
      <c r="CP6" s="21" t="str">
        <f t="shared" si="10"/>
        <v>-</v>
      </c>
      <c r="CQ6" s="21" t="str">
        <f t="shared" si="10"/>
        <v>-</v>
      </c>
      <c r="CR6" s="21">
        <f t="shared" si="10"/>
        <v>37.46</v>
      </c>
      <c r="CS6" s="21">
        <f t="shared" si="10"/>
        <v>37.65</v>
      </c>
      <c r="CT6" s="21">
        <f t="shared" si="10"/>
        <v>36.71</v>
      </c>
      <c r="CU6" s="21">
        <f t="shared" si="10"/>
        <v>42.28</v>
      </c>
      <c r="CV6" s="21">
        <f t="shared" si="10"/>
        <v>41.06</v>
      </c>
      <c r="CW6" s="20" t="str">
        <f>IF(CW7="","",IF(CW7="-","【-】","【"&amp;SUBSTITUTE(TEXT(CW7,"#,##0.00"),"-","△")&amp;"】"))</f>
        <v>【42.22】</v>
      </c>
      <c r="CX6" s="21">
        <f>IF(CX7="",NA(),CX7)</f>
        <v>76.680000000000007</v>
      </c>
      <c r="CY6" s="21">
        <f t="shared" ref="CY6:DG6" si="11">IF(CY7="",NA(),CY7)</f>
        <v>78.13</v>
      </c>
      <c r="CZ6" s="21">
        <f t="shared" si="11"/>
        <v>79.33</v>
      </c>
      <c r="DA6" s="21">
        <f t="shared" si="11"/>
        <v>79.94</v>
      </c>
      <c r="DB6" s="21">
        <f t="shared" si="11"/>
        <v>80.39</v>
      </c>
      <c r="DC6" s="21">
        <f t="shared" si="11"/>
        <v>67.459999999999994</v>
      </c>
      <c r="DD6" s="21">
        <f t="shared" si="11"/>
        <v>67.37</v>
      </c>
      <c r="DE6" s="21">
        <f t="shared" si="11"/>
        <v>70.05</v>
      </c>
      <c r="DF6" s="21">
        <f t="shared" si="11"/>
        <v>84.34</v>
      </c>
      <c r="DG6" s="21">
        <f t="shared" si="11"/>
        <v>84.34</v>
      </c>
      <c r="DH6" s="20" t="str">
        <f>IF(DH7="","",IF(DH7="-","【-】","【"&amp;SUBSTITUTE(TEXT(DH7,"#,##0.00"),"-","△")&amp;"】"))</f>
        <v>【85.67】</v>
      </c>
      <c r="DI6" s="21">
        <f>IF(DI7="",NA(),DI7)</f>
        <v>25.33</v>
      </c>
      <c r="DJ6" s="21">
        <f t="shared" ref="DJ6:DR6" si="12">IF(DJ7="",NA(),DJ7)</f>
        <v>27.26</v>
      </c>
      <c r="DK6" s="21">
        <f t="shared" si="12"/>
        <v>29.24</v>
      </c>
      <c r="DL6" s="21">
        <f t="shared" si="12"/>
        <v>31.23</v>
      </c>
      <c r="DM6" s="21">
        <f t="shared" si="12"/>
        <v>33.17</v>
      </c>
      <c r="DN6" s="21">
        <f t="shared" si="12"/>
        <v>15.02</v>
      </c>
      <c r="DO6" s="21">
        <f t="shared" si="12"/>
        <v>13.2</v>
      </c>
      <c r="DP6" s="21">
        <f t="shared" si="12"/>
        <v>15.82</v>
      </c>
      <c r="DQ6" s="21">
        <f t="shared" si="12"/>
        <v>22.79</v>
      </c>
      <c r="DR6" s="21">
        <f t="shared" si="12"/>
        <v>24.8</v>
      </c>
      <c r="DS6" s="20" t="str">
        <f>IF(DS7="","",IF(DS7="-","【-】","【"&amp;SUBSTITUTE(TEXT(DS7,"#,##0.00"),"-","△")&amp;"】"))</f>
        <v>【28.00】</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0.01</v>
      </c>
      <c r="EC6" s="21">
        <f t="shared" si="13"/>
        <v>0.02</v>
      </c>
      <c r="ED6" s="20" t="str">
        <f>IF(ED7="","",IF(ED7="-","【-】","【"&amp;SUBSTITUTE(TEXT(ED7,"#,##0.00"),"-","△")&amp;"】"))</f>
        <v>【0.03】</v>
      </c>
      <c r="EE6" s="20">
        <f>IF(EE7="",NA(),EE7)</f>
        <v>0</v>
      </c>
      <c r="EF6" s="20">
        <f t="shared" ref="EF6:EN6" si="14">IF(EF7="",NA(),EF7)</f>
        <v>0</v>
      </c>
      <c r="EG6" s="20">
        <f t="shared" si="14"/>
        <v>0</v>
      </c>
      <c r="EH6" s="20">
        <f t="shared" si="14"/>
        <v>0</v>
      </c>
      <c r="EI6" s="20">
        <f t="shared" si="14"/>
        <v>0</v>
      </c>
      <c r="EJ6" s="21">
        <f t="shared" si="14"/>
        <v>0.09</v>
      </c>
      <c r="EK6" s="21">
        <f t="shared" si="14"/>
        <v>0.06</v>
      </c>
      <c r="EL6" s="21">
        <f t="shared" si="14"/>
        <v>0.02</v>
      </c>
      <c r="EM6" s="21">
        <f t="shared" si="14"/>
        <v>0.1</v>
      </c>
      <c r="EN6" s="21">
        <f t="shared" si="14"/>
        <v>0.08</v>
      </c>
      <c r="EO6" s="20" t="str">
        <f>IF(EO7="","",IF(EO7="-","【-】","【"&amp;SUBSTITUTE(TEXT(EO7,"#,##0.00"),"-","△")&amp;"】"))</f>
        <v>【0.13】</v>
      </c>
    </row>
    <row r="7" spans="1:148" s="22" customFormat="1" x14ac:dyDescent="0.15">
      <c r="A7" s="14"/>
      <c r="B7" s="23">
        <v>2022</v>
      </c>
      <c r="C7" s="23">
        <v>12025</v>
      </c>
      <c r="D7" s="23">
        <v>46</v>
      </c>
      <c r="E7" s="23">
        <v>17</v>
      </c>
      <c r="F7" s="23">
        <v>4</v>
      </c>
      <c r="G7" s="23">
        <v>0</v>
      </c>
      <c r="H7" s="23" t="s">
        <v>96</v>
      </c>
      <c r="I7" s="23" t="s">
        <v>97</v>
      </c>
      <c r="J7" s="23" t="s">
        <v>98</v>
      </c>
      <c r="K7" s="23" t="s">
        <v>99</v>
      </c>
      <c r="L7" s="23" t="s">
        <v>100</v>
      </c>
      <c r="M7" s="23" t="s">
        <v>101</v>
      </c>
      <c r="N7" s="24" t="s">
        <v>102</v>
      </c>
      <c r="O7" s="24">
        <v>73.27</v>
      </c>
      <c r="P7" s="24">
        <v>0.9</v>
      </c>
      <c r="Q7" s="24" t="s">
        <v>102</v>
      </c>
      <c r="R7" s="24">
        <v>3014</v>
      </c>
      <c r="S7" s="24">
        <v>244431</v>
      </c>
      <c r="T7" s="24">
        <v>677.87</v>
      </c>
      <c r="U7" s="24">
        <v>360.59</v>
      </c>
      <c r="V7" s="24">
        <v>2183</v>
      </c>
      <c r="W7" s="24">
        <v>1.21</v>
      </c>
      <c r="X7" s="24">
        <v>1804.13</v>
      </c>
      <c r="Y7" s="24">
        <v>109.59</v>
      </c>
      <c r="Z7" s="24">
        <v>107.66</v>
      </c>
      <c r="AA7" s="24">
        <v>103.16</v>
      </c>
      <c r="AB7" s="24">
        <v>98.69</v>
      </c>
      <c r="AC7" s="24">
        <v>93.47</v>
      </c>
      <c r="AD7" s="24">
        <v>98.03</v>
      </c>
      <c r="AE7" s="24">
        <v>101.38</v>
      </c>
      <c r="AF7" s="24">
        <v>100.3</v>
      </c>
      <c r="AG7" s="24">
        <v>106.09</v>
      </c>
      <c r="AH7" s="24">
        <v>106.44</v>
      </c>
      <c r="AI7" s="24">
        <v>104.54</v>
      </c>
      <c r="AJ7" s="24">
        <v>38.97</v>
      </c>
      <c r="AK7" s="24">
        <v>10.65</v>
      </c>
      <c r="AL7" s="24">
        <v>0</v>
      </c>
      <c r="AM7" s="24">
        <v>3.97</v>
      </c>
      <c r="AN7" s="24">
        <v>32.44</v>
      </c>
      <c r="AO7" s="24">
        <v>179.15</v>
      </c>
      <c r="AP7" s="24">
        <v>360.63</v>
      </c>
      <c r="AQ7" s="24">
        <v>254.91</v>
      </c>
      <c r="AR7" s="24">
        <v>69.42</v>
      </c>
      <c r="AS7" s="24">
        <v>72.86</v>
      </c>
      <c r="AT7" s="24">
        <v>65.930000000000007</v>
      </c>
      <c r="AU7" s="24">
        <v>1.1100000000000001</v>
      </c>
      <c r="AV7" s="24">
        <v>1.06</v>
      </c>
      <c r="AW7" s="24">
        <v>0.94</v>
      </c>
      <c r="AX7" s="24">
        <v>0.93</v>
      </c>
      <c r="AY7" s="24">
        <v>1</v>
      </c>
      <c r="AZ7" s="24">
        <v>131.47999999999999</v>
      </c>
      <c r="BA7" s="24">
        <v>75.33</v>
      </c>
      <c r="BB7" s="24">
        <v>64.17</v>
      </c>
      <c r="BC7" s="24">
        <v>43.07</v>
      </c>
      <c r="BD7" s="24">
        <v>45.42</v>
      </c>
      <c r="BE7" s="24">
        <v>44.25</v>
      </c>
      <c r="BF7" s="24">
        <v>1560.92</v>
      </c>
      <c r="BG7" s="24">
        <v>1488.39</v>
      </c>
      <c r="BH7" s="24">
        <v>1427.25</v>
      </c>
      <c r="BI7" s="24">
        <v>1223.3599999999999</v>
      </c>
      <c r="BJ7" s="24">
        <v>1098.44</v>
      </c>
      <c r="BK7" s="24">
        <v>1269.1500000000001</v>
      </c>
      <c r="BL7" s="24">
        <v>1087.96</v>
      </c>
      <c r="BM7" s="24">
        <v>1209.45</v>
      </c>
      <c r="BN7" s="24">
        <v>1163.75</v>
      </c>
      <c r="BO7" s="24">
        <v>1195.47</v>
      </c>
      <c r="BP7" s="24">
        <v>1182.1099999999999</v>
      </c>
      <c r="BQ7" s="24">
        <v>138.31</v>
      </c>
      <c r="BR7" s="24">
        <v>122.77</v>
      </c>
      <c r="BS7" s="24">
        <v>98.97</v>
      </c>
      <c r="BT7" s="24">
        <v>83.84</v>
      </c>
      <c r="BU7" s="24">
        <v>71.72</v>
      </c>
      <c r="BV7" s="24">
        <v>63.97</v>
      </c>
      <c r="BW7" s="24">
        <v>59.67</v>
      </c>
      <c r="BX7" s="24">
        <v>55.93</v>
      </c>
      <c r="BY7" s="24">
        <v>72.599999999999994</v>
      </c>
      <c r="BZ7" s="24">
        <v>69.430000000000007</v>
      </c>
      <c r="CA7" s="24">
        <v>73.78</v>
      </c>
      <c r="CB7" s="24">
        <v>114.08</v>
      </c>
      <c r="CC7" s="24">
        <v>129.38</v>
      </c>
      <c r="CD7" s="24">
        <v>159.49</v>
      </c>
      <c r="CE7" s="24">
        <v>189.33</v>
      </c>
      <c r="CF7" s="24">
        <v>223.36</v>
      </c>
      <c r="CG7" s="24">
        <v>256.82</v>
      </c>
      <c r="CH7" s="24">
        <v>270.60000000000002</v>
      </c>
      <c r="CI7" s="24">
        <v>289.60000000000002</v>
      </c>
      <c r="CJ7" s="24">
        <v>228.64</v>
      </c>
      <c r="CK7" s="24">
        <v>239.46</v>
      </c>
      <c r="CL7" s="24">
        <v>220.62</v>
      </c>
      <c r="CM7" s="24" t="s">
        <v>102</v>
      </c>
      <c r="CN7" s="24" t="s">
        <v>102</v>
      </c>
      <c r="CO7" s="24" t="s">
        <v>102</v>
      </c>
      <c r="CP7" s="24" t="s">
        <v>102</v>
      </c>
      <c r="CQ7" s="24" t="s">
        <v>102</v>
      </c>
      <c r="CR7" s="24">
        <v>37.46</v>
      </c>
      <c r="CS7" s="24">
        <v>37.65</v>
      </c>
      <c r="CT7" s="24">
        <v>36.71</v>
      </c>
      <c r="CU7" s="24">
        <v>42.28</v>
      </c>
      <c r="CV7" s="24">
        <v>41.06</v>
      </c>
      <c r="CW7" s="24">
        <v>42.22</v>
      </c>
      <c r="CX7" s="24">
        <v>76.680000000000007</v>
      </c>
      <c r="CY7" s="24">
        <v>78.13</v>
      </c>
      <c r="CZ7" s="24">
        <v>79.33</v>
      </c>
      <c r="DA7" s="24">
        <v>79.94</v>
      </c>
      <c r="DB7" s="24">
        <v>80.39</v>
      </c>
      <c r="DC7" s="24">
        <v>67.459999999999994</v>
      </c>
      <c r="DD7" s="24">
        <v>67.37</v>
      </c>
      <c r="DE7" s="24">
        <v>70.05</v>
      </c>
      <c r="DF7" s="24">
        <v>84.34</v>
      </c>
      <c r="DG7" s="24">
        <v>84.34</v>
      </c>
      <c r="DH7" s="24">
        <v>85.67</v>
      </c>
      <c r="DI7" s="24">
        <v>25.33</v>
      </c>
      <c r="DJ7" s="24">
        <v>27.26</v>
      </c>
      <c r="DK7" s="24">
        <v>29.24</v>
      </c>
      <c r="DL7" s="24">
        <v>31.23</v>
      </c>
      <c r="DM7" s="24">
        <v>33.17</v>
      </c>
      <c r="DN7" s="24">
        <v>15.02</v>
      </c>
      <c r="DO7" s="24">
        <v>13.2</v>
      </c>
      <c r="DP7" s="24">
        <v>15.82</v>
      </c>
      <c r="DQ7" s="24">
        <v>22.79</v>
      </c>
      <c r="DR7" s="24">
        <v>24.8</v>
      </c>
      <c r="DS7" s="24">
        <v>28</v>
      </c>
      <c r="DT7" s="24">
        <v>0</v>
      </c>
      <c r="DU7" s="24">
        <v>0</v>
      </c>
      <c r="DV7" s="24">
        <v>0</v>
      </c>
      <c r="DW7" s="24">
        <v>0</v>
      </c>
      <c r="DX7" s="24">
        <v>0</v>
      </c>
      <c r="DY7" s="24">
        <v>0</v>
      </c>
      <c r="DZ7" s="24">
        <v>0</v>
      </c>
      <c r="EA7" s="24">
        <v>0</v>
      </c>
      <c r="EB7" s="24">
        <v>0.01</v>
      </c>
      <c r="EC7" s="24">
        <v>0.02</v>
      </c>
      <c r="ED7" s="24">
        <v>0.03</v>
      </c>
      <c r="EE7" s="24">
        <v>0</v>
      </c>
      <c r="EF7" s="24">
        <v>0</v>
      </c>
      <c r="EG7" s="24">
        <v>0</v>
      </c>
      <c r="EH7" s="24">
        <v>0</v>
      </c>
      <c r="EI7" s="24">
        <v>0</v>
      </c>
      <c r="EJ7" s="24">
        <v>0.09</v>
      </c>
      <c r="EK7" s="24">
        <v>0.06</v>
      </c>
      <c r="EL7" s="24">
        <v>0.02</v>
      </c>
      <c r="EM7" s="24">
        <v>0.1</v>
      </c>
      <c r="EN7" s="24">
        <v>0.08</v>
      </c>
      <c r="EO7" s="24">
        <v>0.13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高倉　真吾</cp:lastModifiedBy>
  <dcterms:created xsi:type="dcterms:W3CDTF">2023-12-12T00:53:18Z</dcterms:created>
  <dcterms:modified xsi:type="dcterms:W3CDTF">2024-01-30T04:38:01Z</dcterms:modified>
  <cp:category/>
</cp:coreProperties>
</file>