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平成29年度)\平成29年度\【経営比較分析表】2017_012025_46_1718\"/>
    </mc:Choice>
  </mc:AlternateContent>
  <workbookProtection workbookAlgorithmName="SHA-512" workbookHashValue="1wuVuDH+yPlHXDrRIgaZlbc2++MH2XnvDoN9mW7N3bmo8MpfPoSBJfAtSfcFKzf/am/tSozc2fB520xA6LjMFA==" workbookSaltValue="l8fFWRnsDVfDc3xbas0dJ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<sst xmlns="http://schemas.openxmlformats.org/spreadsheetml/2006/main" count="240" uniqueCount="123">
  <si>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</si>
  <si>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</si>
  <si>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</si>
  <si>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</si>
  <si>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</si>
  <si>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</si>
  <si>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</si>
  <si>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</si>
  <si>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</si>
  <si>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</si>
  <si>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</si>
  <si>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</si>
  <si>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</si>
  <si>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</si>
  <si>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</si>
  <si>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</si>
  <si>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</si>
  <si>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</si>
  <si>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</si>
  <si>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</si>
  <si>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</si>
  <si>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</si>
  <si>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</si>
  <si>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</si>
  <si>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</si>
  <si>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</si>
  <si>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</si>
  <si>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</si>
  <si>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</si>
  <si>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</si>
  <si>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</si>
  <si>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</si>
  <si>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</si>
  <si>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</si>
  <si>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</si>
  <si>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</si>
  <si>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</si>
  <si>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</si>
  <si>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</si>
  <si>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</si>
  <si>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</si>
  <si>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</si>
  <si>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</si>
  <si>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</si>
  <si>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</si>
  <si>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</si>
  <si>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</si>
  <si>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</si>
  <si>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</si>
  <si>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</si>
  <si>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</si>
  <si>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</si>
  <si>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</si>
  <si>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</si>
  <si>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</si>
  <si>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</si>
  <si>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</si>
  <si>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</si>
  <si>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</si>
  <si>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</si>
  <si>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</si>
  <si>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</si>
  <si>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</si>
  <si>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</si>
  <si>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</si>
  <si>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</si>
  <si>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</si>
  <si>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</si>
  <si>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</si>
  <si>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</si>
  <si>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</si>
  <si>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</si>
  <si>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</si>
  <si>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</si>
  <si>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</si>
  <si>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</si>
  <si>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</si>
  <si>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</si>
  <si>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</si>
  <si>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</si>
  <si>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</si>
  <si>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</si>
  <si>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</si>
  <si>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</si>
  <si>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</si>
  <si>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</si>
  <si>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</si>
  <si>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</si>
  <si>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</si>
  <si>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</si>
  <si>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</si>
  <si>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</si>
  <si>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</si>
  <si>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</si>
  <si>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</si>
  <si>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</si>
  <si>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</si>
  <si>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</si>
  <si>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</si>
  <si>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</si>
  <si>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</si>
  <si>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</si>
  <si>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</si>
  <si>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</si>
  <si>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</si>
  <si>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</si>
  <si>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</si>
  <si>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</si>
  <si>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</si>
  <si>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</si>
  <si>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</si>
  <si>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</si>
  <si>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</si>
  <si>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</si>
  <si>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</si>
  <si>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</si>
  <si>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</si>
  <si>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</si>
  <si>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</si>
  <si>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</si>
  <si>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①経常収支比率は，類似団体平均を上回る水準となっており，100％以上となっていることから，収支は健全な状態にある。
　②累積欠損金比率は，累積欠損金が生じていることを示しているが，類似団体平均を下回る水準となっている。これは，供用開始当初，水洗化率が低く使用料収入が低かったことによるものであり，年々減少傾向となっている。
　③流動比率は100％未満で，類似団体平均を下回る水準となっているが，公共下水道と一体的に運営されているため，短期債務に対する支払能力は確保されている。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⑤経費回収率は100％以上となっており，経営に必要な経費を使用料で賄うことができている。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⑧水洗化率は，上昇傾向にあり，類似団体平均を上回っている。</t>
    <rPh sb="52" eb="54">
      <t>ジョウタイ</t>
    </rPh>
    <rPh sb="65" eb="66">
      <t>キン</t>
    </rPh>
    <rPh sb="70" eb="72">
      <t>ルイセキ</t>
    </rPh>
    <rPh sb="72" eb="75">
      <t>ケッソンキン</t>
    </rPh>
    <rPh sb="76" eb="77">
      <t>ショウ</t>
    </rPh>
    <rPh sb="84" eb="85">
      <t>シメ</t>
    </rPh>
    <rPh sb="91" eb="93">
      <t>ルイジ</t>
    </rPh>
    <rPh sb="93" eb="95">
      <t>ダンタイ</t>
    </rPh>
    <rPh sb="95" eb="97">
      <t>ヘイキン</t>
    </rPh>
    <rPh sb="98" eb="100">
      <t>シタマワ</t>
    </rPh>
    <rPh sb="101" eb="103">
      <t>スイジュン</t>
    </rPh>
    <rPh sb="118" eb="120">
      <t>トウショ</t>
    </rPh>
    <rPh sb="149" eb="151">
      <t>ネンネン</t>
    </rPh>
    <rPh sb="151" eb="153">
      <t>ゲンショウ</t>
    </rPh>
    <rPh sb="153" eb="155">
      <t>ケイコウ</t>
    </rPh>
    <rPh sb="174" eb="176">
      <t>ミマン</t>
    </rPh>
    <rPh sb="185" eb="187">
      <t>シタマワ</t>
    </rPh>
    <rPh sb="198" eb="200">
      <t>コウキョウ</t>
    </rPh>
    <rPh sb="200" eb="202">
      <t>ゲスイ</t>
    </rPh>
    <rPh sb="202" eb="203">
      <t>ミチ</t>
    </rPh>
    <rPh sb="204" eb="206">
      <t>イッタイ</t>
    </rPh>
    <rPh sb="206" eb="207">
      <t>テキ</t>
    </rPh>
    <rPh sb="208" eb="210">
      <t>ウンエイ</t>
    </rPh>
    <rPh sb="263" eb="266">
      <t>ドウスイジュン</t>
    </rPh>
    <rPh sb="274" eb="276">
      <t>ジギョウ</t>
    </rPh>
    <rPh sb="276" eb="278">
      <t>カイシ</t>
    </rPh>
    <rPh sb="279" eb="280">
      <t>トモナ</t>
    </rPh>
    <rPh sb="281" eb="283">
      <t>シセツ</t>
    </rPh>
    <rPh sb="283" eb="285">
      <t>セイビ</t>
    </rPh>
    <rPh sb="288" eb="291">
      <t>キギョウサイ</t>
    </rPh>
    <rPh sb="291" eb="293">
      <t>ザンダカ</t>
    </rPh>
    <rPh sb="294" eb="296">
      <t>ゲンショウ</t>
    </rPh>
    <rPh sb="298" eb="300">
      <t>トウメン</t>
    </rPh>
    <rPh sb="301" eb="303">
      <t>カンキョ</t>
    </rPh>
    <rPh sb="306" eb="308">
      <t>コウシン</t>
    </rPh>
    <rPh sb="309" eb="311">
      <t>ハッセイ</t>
    </rPh>
    <rPh sb="314" eb="316">
      <t>ミコ</t>
    </rPh>
    <rPh sb="328" eb="330">
      <t>コンゴ</t>
    </rPh>
    <rPh sb="331" eb="333">
      <t>ゲンショウ</t>
    </rPh>
    <rPh sb="333" eb="335">
      <t>ケイコウ</t>
    </rPh>
    <rPh sb="338" eb="340">
      <t>ミトオ</t>
    </rPh>
    <rPh sb="370" eb="372">
      <t>ケイエイ</t>
    </rPh>
    <rPh sb="373" eb="375">
      <t>ヒツヨウ</t>
    </rPh>
    <rPh sb="376" eb="378">
      <t>ケイヒ</t>
    </rPh>
    <rPh sb="379" eb="382">
      <t>シヨウリョウ</t>
    </rPh>
    <rPh sb="383" eb="384">
      <t>マカナ</t>
    </rPh>
    <rPh sb="411" eb="413">
      <t>シタマワ</t>
    </rPh>
    <rPh sb="414" eb="416">
      <t>スイジュン</t>
    </rPh>
    <rPh sb="454" eb="456">
      <t>コウキョウ</t>
    </rPh>
    <rPh sb="456" eb="459">
      <t>ゲスイドウ</t>
    </rPh>
    <rPh sb="460" eb="463">
      <t>ショリジョウ</t>
    </rPh>
    <rPh sb="464" eb="466">
      <t>オスイ</t>
    </rPh>
    <rPh sb="466" eb="468">
      <t>ショリ</t>
    </rPh>
    <rPh sb="474" eb="475">
      <t>トク</t>
    </rPh>
    <rPh sb="475" eb="476">
      <t>カン</t>
    </rPh>
    <rPh sb="480" eb="482">
      <t>シヒョウ</t>
    </rPh>
    <rPh sb="482" eb="483">
      <t>チ</t>
    </rPh>
    <rPh sb="511" eb="512">
      <t>ウエ</t>
    </rPh>
    <phoneticPr fontId="4"/>
  </si>
  <si>
    <t xml:space="preserve">　①有形固定資産減価償却率は，類似団体平均とほぼ同水準となっている。
　②管渠老朽化率および③管渠改善率については，供用開始が平成18年度のため，法定耐用年数を超える管渠および改善を必要とする管渠が発生していないことから，ともに0％となっている。
</t>
    <rPh sb="37" eb="38">
      <t>カン</t>
    </rPh>
    <rPh sb="38" eb="39">
      <t>キョ</t>
    </rPh>
    <rPh sb="39" eb="42">
      <t>ロウキュウカ</t>
    </rPh>
    <rPh sb="42" eb="43">
      <t>リツ</t>
    </rPh>
    <rPh sb="47" eb="48">
      <t>カン</t>
    </rPh>
    <rPh sb="48" eb="49">
      <t>キョ</t>
    </rPh>
    <rPh sb="49" eb="51">
      <t>カイゼン</t>
    </rPh>
    <rPh sb="51" eb="52">
      <t>リツ</t>
    </rPh>
    <rPh sb="58" eb="60">
      <t>キョウヨウ</t>
    </rPh>
    <rPh sb="63" eb="65">
      <t>ヘイセイ</t>
    </rPh>
    <rPh sb="67" eb="69">
      <t>ネンド</t>
    </rPh>
    <rPh sb="73" eb="75">
      <t>ホウテイ</t>
    </rPh>
    <rPh sb="75" eb="77">
      <t>タイヨウ</t>
    </rPh>
    <rPh sb="77" eb="79">
      <t>ネンスウ</t>
    </rPh>
    <rPh sb="80" eb="81">
      <t>コ</t>
    </rPh>
    <rPh sb="83" eb="84">
      <t>カン</t>
    </rPh>
    <rPh sb="84" eb="85">
      <t>キョ</t>
    </rPh>
    <rPh sb="88" eb="90">
      <t>カイゼン</t>
    </rPh>
    <rPh sb="91" eb="93">
      <t>ヒツヨウ</t>
    </rPh>
    <rPh sb="96" eb="98">
      <t>カンキョ</t>
    </rPh>
    <rPh sb="99" eb="101">
      <t>ハッセイ</t>
    </rPh>
    <phoneticPr fontId="4"/>
  </si>
  <si>
    <t xml:space="preserve">　収支状況などからすると，概ね健全な経営状況であると考えられるが，水需要の減少から使用料収入が減収傾向にあるため，引き続き水洗化率の向上を図り，公共下水道と一体的に経営の健全性の維持に努める必要がある。
</t>
    <rPh sb="1" eb="3">
      <t>シュウシ</t>
    </rPh>
    <rPh sb="3" eb="5">
      <t>ジョウキョウ</t>
    </rPh>
    <rPh sb="13" eb="14">
      <t>オオム</t>
    </rPh>
    <rPh sb="15" eb="17">
      <t>ケンゼン</t>
    </rPh>
    <rPh sb="18" eb="20">
      <t>ケイエイ</t>
    </rPh>
    <rPh sb="20" eb="22">
      <t>ジョウキョウ</t>
    </rPh>
    <rPh sb="26" eb="27">
      <t>カンガ</t>
    </rPh>
    <rPh sb="33" eb="34">
      <t>ミズ</t>
    </rPh>
    <rPh sb="34" eb="36">
      <t>ジュヨウ</t>
    </rPh>
    <rPh sb="37" eb="39">
      <t>ゲンショウ</t>
    </rPh>
    <rPh sb="41" eb="44">
      <t>シヨウリョウ</t>
    </rPh>
    <rPh sb="44" eb="46">
      <t>シュウニュウ</t>
    </rPh>
    <rPh sb="49" eb="51">
      <t>ケイコウ</t>
    </rPh>
    <rPh sb="57" eb="58">
      <t>ヒ</t>
    </rPh>
    <rPh sb="59" eb="60">
      <t>ツヅ</t>
    </rPh>
    <rPh sb="61" eb="64">
      <t>スイセンカ</t>
    </rPh>
    <rPh sb="64" eb="65">
      <t>リツ</t>
    </rPh>
    <rPh sb="66" eb="68">
      <t>コウジョウ</t>
    </rPh>
    <rPh sb="69" eb="70">
      <t>ハカ</t>
    </rPh>
    <rPh sb="72" eb="74">
      <t>コウキョウ</t>
    </rPh>
    <rPh sb="74" eb="77">
      <t>ゲスイドウ</t>
    </rPh>
    <rPh sb="78" eb="80">
      <t>イッタイ</t>
    </rPh>
    <rPh sb="80" eb="81">
      <t>テキ</t>
    </rPh>
    <rPh sb="82" eb="84">
      <t>ケイエイ</t>
    </rPh>
    <rPh sb="85" eb="87">
      <t>ケンゼン</t>
    </rPh>
    <rPh sb="87" eb="88">
      <t>セイ</t>
    </rPh>
    <rPh sb="89" eb="91">
      <t>イジ</t>
    </rPh>
    <rPh sb="92" eb="93">
      <t>ツト</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</si>
</sst>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E2-4C78-8BB3-4768D4552845}"/>
            </c:ext>
          </c:extLst>
        </c:ser>
        <c:dLbls>
          <c:showLegendKey val="0"/>
          <c:showVal val="0"/>
          <c:showCatName val="0"/>
          <c:showSerName val="0"/>
          <c:showPercent val="0"/>
          <c:showBubbleSize val="0"/>
        </c:dLbls>
        <c:gapWidth val="150"/>
        <c:axId val="539032144"/>
        <c:axId val="53903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6E2-4C78-8BB3-4768D4552845}"/>
            </c:ext>
          </c:extLst>
        </c:ser>
        <c:dLbls>
          <c:showLegendKey val="0"/>
          <c:showVal val="0"/>
          <c:showCatName val="0"/>
          <c:showSerName val="0"/>
          <c:showPercent val="0"/>
          <c:showBubbleSize val="0"/>
        </c:dLbls>
        <c:marker val="1"/>
        <c:smooth val="0"/>
        <c:axId val="539032144"/>
        <c:axId val="539030184"/>
      </c:lineChart>
      <c:dateAx>
        <c:axId val="539032144"/>
        <c:scaling>
          <c:orientation val="minMax"/>
        </c:scaling>
        <c:delete val="1"/>
        <c:axPos val="b"/>
        <c:numFmt formatCode="ge" sourceLinked="1"/>
        <c:majorTickMark val="none"/>
        <c:minorTickMark val="none"/>
        <c:tickLblPos val="none"/>
        <c:crossAx val="539030184"/>
        <c:crosses val="autoZero"/>
        <c:auto val="1"/>
        <c:lblOffset val="100"/>
        <c:baseTimeUnit val="years"/>
      </c:dateAx>
      <c:valAx>
        <c:axId val="53903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14-45CD-938E-8BB89497B169}"/>
            </c:ext>
          </c:extLst>
        </c:ser>
        <c:dLbls>
          <c:showLegendKey val="0"/>
          <c:showVal val="0"/>
          <c:showCatName val="0"/>
          <c:showSerName val="0"/>
          <c:showPercent val="0"/>
          <c:showBubbleSize val="0"/>
        </c:dLbls>
        <c:gapWidth val="150"/>
        <c:axId val="525671936"/>
        <c:axId val="46392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4C14-45CD-938E-8BB89497B169}"/>
            </c:ext>
          </c:extLst>
        </c:ser>
        <c:dLbls>
          <c:showLegendKey val="0"/>
          <c:showVal val="0"/>
          <c:showCatName val="0"/>
          <c:showSerName val="0"/>
          <c:showPercent val="0"/>
          <c:showBubbleSize val="0"/>
        </c:dLbls>
        <c:marker val="1"/>
        <c:smooth val="0"/>
        <c:axId val="525671936"/>
        <c:axId val="463922544"/>
      </c:lineChart>
      <c:dateAx>
        <c:axId val="525671936"/>
        <c:scaling>
          <c:orientation val="minMax"/>
        </c:scaling>
        <c:delete val="1"/>
        <c:axPos val="b"/>
        <c:numFmt formatCode="ge" sourceLinked="1"/>
        <c:majorTickMark val="none"/>
        <c:minorTickMark val="none"/>
        <c:tickLblPos val="none"/>
        <c:crossAx val="463922544"/>
        <c:crosses val="autoZero"/>
        <c:auto val="1"/>
        <c:lblOffset val="100"/>
        <c:baseTimeUnit val="years"/>
      </c:dateAx>
      <c:valAx>
        <c:axId val="46392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71.84</c:v>
                </c:pt>
                <c:pt idx="1">
                  <c:v>73.319999999999993</c:v>
                </c:pt>
                <c:pt idx="2">
                  <c:v>73.86</c:v>
                </c:pt>
                <c:pt idx="3">
                  <c:v>74.650000000000006</c:v>
                </c:pt>
                <c:pt idx="4">
                  <c:v>75.55</c:v>
                </c:pt>
              </c:numCache>
            </c:numRef>
          </c:val>
          <c:extLst xmlns:c16r2="http://schemas.microsoft.com/office/drawing/2015/06/chart">
            <c:ext xmlns:c16="http://schemas.microsoft.com/office/drawing/2014/chart" uri="{C3380CC4-5D6E-409C-BE32-E72D297353CC}">
              <c16:uniqueId val="{00000000-942A-4BF9-A0FE-6151D51B0247}"/>
            </c:ext>
          </c:extLst>
        </c:ser>
        <c:dLbls>
          <c:showLegendKey val="0"/>
          <c:showVal val="0"/>
          <c:showCatName val="0"/>
          <c:showSerName val="0"/>
          <c:showPercent val="0"/>
          <c:showBubbleSize val="0"/>
        </c:dLbls>
        <c:gapWidth val="150"/>
        <c:axId val="571425688"/>
        <c:axId val="5714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942A-4BF9-A0FE-6151D51B0247}"/>
            </c:ext>
          </c:extLst>
        </c:ser>
        <c:dLbls>
          <c:showLegendKey val="0"/>
          <c:showVal val="0"/>
          <c:showCatName val="0"/>
          <c:showSerName val="0"/>
          <c:showPercent val="0"/>
          <c:showBubbleSize val="0"/>
        </c:dLbls>
        <c:marker val="1"/>
        <c:smooth val="0"/>
        <c:axId val="571425688"/>
        <c:axId val="571426864"/>
      </c:lineChart>
      <c:dateAx>
        <c:axId val="571425688"/>
        <c:scaling>
          <c:orientation val="minMax"/>
        </c:scaling>
        <c:delete val="1"/>
        <c:axPos val="b"/>
        <c:numFmt formatCode="ge" sourceLinked="1"/>
        <c:majorTickMark val="none"/>
        <c:minorTickMark val="none"/>
        <c:tickLblPos val="none"/>
        <c:crossAx val="571426864"/>
        <c:crosses val="autoZero"/>
        <c:auto val="1"/>
        <c:lblOffset val="100"/>
        <c:baseTimeUnit val="years"/>
      </c:dateAx>
      <c:valAx>
        <c:axId val="5714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4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119.23</c:v>
                </c:pt>
                <c:pt idx="1">
                  <c:v>111.97</c:v>
                </c:pt>
                <c:pt idx="2">
                  <c:v>114.04</c:v>
                </c:pt>
                <c:pt idx="3">
                  <c:v>114.28</c:v>
                </c:pt>
                <c:pt idx="4">
                  <c:v>115.04</c:v>
                </c:pt>
              </c:numCache>
            </c:numRef>
          </c:val>
          <c:extLst xmlns:c16r2="http://schemas.microsoft.com/office/drawing/2015/06/chart">
            <c:ext xmlns:c16="http://schemas.microsoft.com/office/drawing/2014/chart" uri="{C3380CC4-5D6E-409C-BE32-E72D297353CC}">
              <c16:uniqueId val="{00000000-A4F0-41E6-885C-D67BE71B2EFF}"/>
            </c:ext>
          </c:extLst>
        </c:ser>
        <c:dLbls>
          <c:showLegendKey val="0"/>
          <c:showVal val="0"/>
          <c:showCatName val="0"/>
          <c:showSerName val="0"/>
          <c:showPercent val="0"/>
          <c:showBubbleSize val="0"/>
        </c:dLbls>
        <c:gapWidth val="150"/>
        <c:axId val="539040768"/>
        <c:axId val="5390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A4F0-41E6-885C-D67BE71B2EFF}"/>
            </c:ext>
          </c:extLst>
        </c:ser>
        <c:dLbls>
          <c:showLegendKey val="0"/>
          <c:showVal val="0"/>
          <c:showCatName val="0"/>
          <c:showSerName val="0"/>
          <c:showPercent val="0"/>
          <c:showBubbleSize val="0"/>
        </c:dLbls>
        <c:marker val="1"/>
        <c:smooth val="0"/>
        <c:axId val="539040768"/>
        <c:axId val="539038808"/>
      </c:lineChart>
      <c:dateAx>
        <c:axId val="539040768"/>
        <c:scaling>
          <c:orientation val="minMax"/>
        </c:scaling>
        <c:delete val="1"/>
        <c:axPos val="b"/>
        <c:numFmt formatCode="ge" sourceLinked="1"/>
        <c:majorTickMark val="none"/>
        <c:minorTickMark val="none"/>
        <c:tickLblPos val="none"/>
        <c:crossAx val="539038808"/>
        <c:crosses val="autoZero"/>
        <c:auto val="1"/>
        <c:lblOffset val="100"/>
        <c:baseTimeUnit val="years"/>
      </c:dateAx>
      <c:valAx>
        <c:axId val="5390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6.99</c:v>
                </c:pt>
                <c:pt idx="1">
                  <c:v>17.54</c:v>
                </c:pt>
                <c:pt idx="2">
                  <c:v>19.5</c:v>
                </c:pt>
                <c:pt idx="3">
                  <c:v>21.44</c:v>
                </c:pt>
                <c:pt idx="4">
                  <c:v>23.39</c:v>
                </c:pt>
              </c:numCache>
            </c:numRef>
          </c:val>
          <c:extLst xmlns:c16r2="http://schemas.microsoft.com/office/drawing/2015/06/chart">
            <c:ext xmlns:c16="http://schemas.microsoft.com/office/drawing/2014/chart" uri="{C3380CC4-5D6E-409C-BE32-E72D297353CC}">
              <c16:uniqueId val="{00000000-9E2E-4E3C-9115-83034D8D5A3A}"/>
            </c:ext>
          </c:extLst>
        </c:ser>
        <c:dLbls>
          <c:showLegendKey val="0"/>
          <c:showVal val="0"/>
          <c:showCatName val="0"/>
          <c:showSerName val="0"/>
          <c:showPercent val="0"/>
          <c:showBubbleSize val="0"/>
        </c:dLbls>
        <c:gapWidth val="150"/>
        <c:axId val="539041160"/>
        <c:axId val="53904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9E2E-4E3C-9115-83034D8D5A3A}"/>
            </c:ext>
          </c:extLst>
        </c:ser>
        <c:dLbls>
          <c:showLegendKey val="0"/>
          <c:showVal val="0"/>
          <c:showCatName val="0"/>
          <c:showSerName val="0"/>
          <c:showPercent val="0"/>
          <c:showBubbleSize val="0"/>
        </c:dLbls>
        <c:marker val="1"/>
        <c:smooth val="0"/>
        <c:axId val="539041160"/>
        <c:axId val="539041552"/>
      </c:lineChart>
      <c:dateAx>
        <c:axId val="539041160"/>
        <c:scaling>
          <c:orientation val="minMax"/>
        </c:scaling>
        <c:delete val="1"/>
        <c:axPos val="b"/>
        <c:numFmt formatCode="ge" sourceLinked="1"/>
        <c:majorTickMark val="none"/>
        <c:minorTickMark val="none"/>
        <c:tickLblPos val="none"/>
        <c:crossAx val="539041552"/>
        <c:crosses val="autoZero"/>
        <c:auto val="1"/>
        <c:lblOffset val="100"/>
        <c:baseTimeUnit val="years"/>
      </c:dateAx>
      <c:valAx>
        <c:axId val="53904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4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B3-48AF-ADF1-D72823A203AF}"/>
            </c:ext>
          </c:extLst>
        </c:ser>
        <c:dLbls>
          <c:showLegendKey val="0"/>
          <c:showVal val="0"/>
          <c:showCatName val="0"/>
          <c:showSerName val="0"/>
          <c:showPercent val="0"/>
          <c:showBubbleSize val="0"/>
        </c:dLbls>
        <c:gapWidth val="150"/>
        <c:axId val="578338768"/>
        <c:axId val="5783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9B3-48AF-ADF1-D72823A203AF}"/>
            </c:ext>
          </c:extLst>
        </c:ser>
        <c:dLbls>
          <c:showLegendKey val="0"/>
          <c:showVal val="0"/>
          <c:showCatName val="0"/>
          <c:showSerName val="0"/>
          <c:showPercent val="0"/>
          <c:showBubbleSize val="0"/>
        </c:dLbls>
        <c:marker val="1"/>
        <c:smooth val="0"/>
        <c:axId val="578338768"/>
        <c:axId val="578336416"/>
      </c:lineChart>
      <c:dateAx>
        <c:axId val="578338768"/>
        <c:scaling>
          <c:orientation val="minMax"/>
        </c:scaling>
        <c:delete val="1"/>
        <c:axPos val="b"/>
        <c:numFmt formatCode="ge" sourceLinked="1"/>
        <c:majorTickMark val="none"/>
        <c:minorTickMark val="none"/>
        <c:tickLblPos val="none"/>
        <c:crossAx val="578336416"/>
        <c:crosses val="autoZero"/>
        <c:auto val="1"/>
        <c:lblOffset val="100"/>
        <c:baseTimeUnit val="years"/>
      </c:dateAx>
      <c:valAx>
        <c:axId val="5783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33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547.24</c:v>
                </c:pt>
                <c:pt idx="1">
                  <c:v>243.61</c:v>
                </c:pt>
                <c:pt idx="2">
                  <c:v>188.36</c:v>
                </c:pt>
                <c:pt idx="3">
                  <c:v>133.13999999999999</c:v>
                </c:pt>
                <c:pt idx="4">
                  <c:v>73.790000000000006</c:v>
                </c:pt>
              </c:numCache>
            </c:numRef>
          </c:val>
          <c:extLst xmlns:c16r2="http://schemas.microsoft.com/office/drawing/2015/06/chart">
            <c:ext xmlns:c16="http://schemas.microsoft.com/office/drawing/2014/chart" uri="{C3380CC4-5D6E-409C-BE32-E72D297353CC}">
              <c16:uniqueId val="{00000000-028F-432C-8D0A-F945DFEFB142}"/>
            </c:ext>
          </c:extLst>
        </c:ser>
        <c:dLbls>
          <c:showLegendKey val="0"/>
          <c:showVal val="0"/>
          <c:showCatName val="0"/>
          <c:showSerName val="0"/>
          <c:showPercent val="0"/>
          <c:showBubbleSize val="0"/>
        </c:dLbls>
        <c:gapWidth val="150"/>
        <c:axId val="578333280"/>
        <c:axId val="5783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028F-432C-8D0A-F945DFEFB142}"/>
            </c:ext>
          </c:extLst>
        </c:ser>
        <c:dLbls>
          <c:showLegendKey val="0"/>
          <c:showVal val="0"/>
          <c:showCatName val="0"/>
          <c:showSerName val="0"/>
          <c:showPercent val="0"/>
          <c:showBubbleSize val="0"/>
        </c:dLbls>
        <c:marker val="1"/>
        <c:smooth val="0"/>
        <c:axId val="578333280"/>
        <c:axId val="578324264"/>
      </c:lineChart>
      <c:dateAx>
        <c:axId val="578333280"/>
        <c:scaling>
          <c:orientation val="minMax"/>
        </c:scaling>
        <c:delete val="1"/>
        <c:axPos val="b"/>
        <c:numFmt formatCode="ge" sourceLinked="1"/>
        <c:majorTickMark val="none"/>
        <c:minorTickMark val="none"/>
        <c:tickLblPos val="none"/>
        <c:crossAx val="578324264"/>
        <c:crosses val="autoZero"/>
        <c:auto val="1"/>
        <c:lblOffset val="100"/>
        <c:baseTimeUnit val="years"/>
      </c:dateAx>
      <c:valAx>
        <c:axId val="5783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3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3.46</c:v>
                </c:pt>
                <c:pt idx="1">
                  <c:v>2.02</c:v>
                </c:pt>
                <c:pt idx="2">
                  <c:v>1.35</c:v>
                </c:pt>
                <c:pt idx="3">
                  <c:v>1.18</c:v>
                </c:pt>
                <c:pt idx="4">
                  <c:v>1.1299999999999999</c:v>
                </c:pt>
              </c:numCache>
            </c:numRef>
          </c:val>
          <c:extLst xmlns:c16r2="http://schemas.microsoft.com/office/drawing/2015/06/chart">
            <c:ext xmlns:c16="http://schemas.microsoft.com/office/drawing/2014/chart" uri="{C3380CC4-5D6E-409C-BE32-E72D297353CC}">
              <c16:uniqueId val="{00000000-BCC1-49C4-B3D6-9F60C9638FD5}"/>
            </c:ext>
          </c:extLst>
        </c:ser>
        <c:dLbls>
          <c:showLegendKey val="0"/>
          <c:showVal val="0"/>
          <c:showCatName val="0"/>
          <c:showSerName val="0"/>
          <c:showPercent val="0"/>
          <c:showBubbleSize val="0"/>
        </c:dLbls>
        <c:gapWidth val="150"/>
        <c:axId val="578330536"/>
        <c:axId val="5783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BCC1-49C4-B3D6-9F60C9638FD5}"/>
            </c:ext>
          </c:extLst>
        </c:ser>
        <c:dLbls>
          <c:showLegendKey val="0"/>
          <c:showVal val="0"/>
          <c:showCatName val="0"/>
          <c:showSerName val="0"/>
          <c:showPercent val="0"/>
          <c:showBubbleSize val="0"/>
        </c:dLbls>
        <c:marker val="1"/>
        <c:smooth val="0"/>
        <c:axId val="578330536"/>
        <c:axId val="578327400"/>
      </c:lineChart>
      <c:dateAx>
        <c:axId val="578330536"/>
        <c:scaling>
          <c:orientation val="minMax"/>
        </c:scaling>
        <c:delete val="1"/>
        <c:axPos val="b"/>
        <c:numFmt formatCode="ge" sourceLinked="1"/>
        <c:majorTickMark val="none"/>
        <c:minorTickMark val="none"/>
        <c:tickLblPos val="none"/>
        <c:crossAx val="578327400"/>
        <c:crosses val="autoZero"/>
        <c:auto val="1"/>
        <c:lblOffset val="100"/>
        <c:baseTimeUnit val="years"/>
      </c:dateAx>
      <c:valAx>
        <c:axId val="5783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3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2641.03</c:v>
                </c:pt>
                <c:pt idx="1">
                  <c:v>2376.5100000000002</c:v>
                </c:pt>
                <c:pt idx="2">
                  <c:v>2055.2399999999998</c:v>
                </c:pt>
                <c:pt idx="3">
                  <c:v>1816.83</c:v>
                </c:pt>
                <c:pt idx="4">
                  <c:v>1639.08</c:v>
                </c:pt>
              </c:numCache>
            </c:numRef>
          </c:val>
          <c:extLst xmlns:c16r2="http://schemas.microsoft.com/office/drawing/2015/06/chart">
            <c:ext xmlns:c16="http://schemas.microsoft.com/office/drawing/2014/chart" uri="{C3380CC4-5D6E-409C-BE32-E72D297353CC}">
              <c16:uniqueId val="{00000000-C118-43A5-951E-ACB6A3101A35}"/>
            </c:ext>
          </c:extLst>
        </c:ser>
        <c:dLbls>
          <c:showLegendKey val="0"/>
          <c:showVal val="0"/>
          <c:showCatName val="0"/>
          <c:showSerName val="0"/>
          <c:showPercent val="0"/>
          <c:showBubbleSize val="0"/>
        </c:dLbls>
        <c:gapWidth val="150"/>
        <c:axId val="578324656"/>
        <c:axId val="57832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C118-43A5-951E-ACB6A3101A35}"/>
            </c:ext>
          </c:extLst>
        </c:ser>
        <c:dLbls>
          <c:showLegendKey val="0"/>
          <c:showVal val="0"/>
          <c:showCatName val="0"/>
          <c:showSerName val="0"/>
          <c:showPercent val="0"/>
          <c:showBubbleSize val="0"/>
        </c:dLbls>
        <c:marker val="1"/>
        <c:smooth val="0"/>
        <c:axId val="578324656"/>
        <c:axId val="578327792"/>
      </c:lineChart>
      <c:dateAx>
        <c:axId val="578324656"/>
        <c:scaling>
          <c:orientation val="minMax"/>
        </c:scaling>
        <c:delete val="1"/>
        <c:axPos val="b"/>
        <c:numFmt formatCode="ge" sourceLinked="1"/>
        <c:majorTickMark val="none"/>
        <c:minorTickMark val="none"/>
        <c:tickLblPos val="none"/>
        <c:crossAx val="578327792"/>
        <c:crosses val="autoZero"/>
        <c:auto val="1"/>
        <c:lblOffset val="100"/>
        <c:baseTimeUnit val="years"/>
      </c:dateAx>
      <c:valAx>
        <c:axId val="57832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3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169.45</c:v>
                </c:pt>
                <c:pt idx="1">
                  <c:v>127.97</c:v>
                </c:pt>
                <c:pt idx="2">
                  <c:v>124.81</c:v>
                </c:pt>
                <c:pt idx="3">
                  <c:v>125.9</c:v>
                </c:pt>
                <c:pt idx="4">
                  <c:v>154.66</c:v>
                </c:pt>
              </c:numCache>
            </c:numRef>
          </c:val>
          <c:extLst xmlns:c16r2="http://schemas.microsoft.com/office/drawing/2015/06/chart">
            <c:ext xmlns:c16="http://schemas.microsoft.com/office/drawing/2014/chart" uri="{C3380CC4-5D6E-409C-BE32-E72D297353CC}">
              <c16:uniqueId val="{00000000-3863-44D2-83FF-54AA676BED80}"/>
            </c:ext>
          </c:extLst>
        </c:ser>
        <c:dLbls>
          <c:showLegendKey val="0"/>
          <c:showVal val="0"/>
          <c:showCatName val="0"/>
          <c:showSerName val="0"/>
          <c:showPercent val="0"/>
          <c:showBubbleSize val="0"/>
        </c:dLbls>
        <c:gapWidth val="150"/>
        <c:axId val="529763184"/>
        <c:axId val="52975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3863-44D2-83FF-54AA676BED80}"/>
            </c:ext>
          </c:extLst>
        </c:ser>
        <c:dLbls>
          <c:showLegendKey val="0"/>
          <c:showVal val="0"/>
          <c:showCatName val="0"/>
          <c:showSerName val="0"/>
          <c:showPercent val="0"/>
          <c:showBubbleSize val="0"/>
        </c:dLbls>
        <c:marker val="1"/>
        <c:smooth val="0"/>
        <c:axId val="529763184"/>
        <c:axId val="529758088"/>
      </c:lineChart>
      <c:dateAx>
        <c:axId val="529763184"/>
        <c:scaling>
          <c:orientation val="minMax"/>
        </c:scaling>
        <c:delete val="1"/>
        <c:axPos val="b"/>
        <c:numFmt formatCode="ge" sourceLinked="1"/>
        <c:majorTickMark val="none"/>
        <c:minorTickMark val="none"/>
        <c:tickLblPos val="none"/>
        <c:crossAx val="529758088"/>
        <c:crosses val="autoZero"/>
        <c:auto val="1"/>
        <c:lblOffset val="100"/>
        <c:baseTimeUnit val="years"/>
      </c:dateAx>
      <c:valAx>
        <c:axId val="52975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7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91.56</c:v>
                </c:pt>
                <c:pt idx="1">
                  <c:v>121.88</c:v>
                </c:pt>
                <c:pt idx="2">
                  <c:v>125.65</c:v>
                </c:pt>
                <c:pt idx="3">
                  <c:v>125.02</c:v>
                </c:pt>
                <c:pt idx="4">
                  <c:v>102.09</c:v>
                </c:pt>
              </c:numCache>
            </c:numRef>
          </c:val>
          <c:extLst xmlns:c16r2="http://schemas.microsoft.com/office/drawing/2015/06/chart">
            <c:ext xmlns:c16="http://schemas.microsoft.com/office/drawing/2014/chart" uri="{C3380CC4-5D6E-409C-BE32-E72D297353CC}">
              <c16:uniqueId val="{00000000-A542-4492-9555-0EBB330D2609}"/>
            </c:ext>
          </c:extLst>
        </c:ser>
        <c:dLbls>
          <c:showLegendKey val="0"/>
          <c:showVal val="0"/>
          <c:showCatName val="0"/>
          <c:showSerName val="0"/>
          <c:showPercent val="0"/>
          <c:showBubbleSize val="0"/>
        </c:dLbls>
        <c:gapWidth val="150"/>
        <c:axId val="537324192"/>
        <c:axId val="53654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A542-4492-9555-0EBB330D2609}"/>
            </c:ext>
          </c:extLst>
        </c:ser>
        <c:dLbls>
          <c:showLegendKey val="0"/>
          <c:showVal val="0"/>
          <c:showCatName val="0"/>
          <c:showSerName val="0"/>
          <c:showPercent val="0"/>
          <c:showBubbleSize val="0"/>
        </c:dLbls>
        <c:marker val="1"/>
        <c:smooth val="0"/>
        <c:axId val="537324192"/>
        <c:axId val="536541328"/>
      </c:lineChart>
      <c:dateAx>
        <c:axId val="537324192"/>
        <c:scaling>
          <c:orientation val="minMax"/>
        </c:scaling>
        <c:delete val="1"/>
        <c:axPos val="b"/>
        <c:numFmt formatCode="ge" sourceLinked="1"/>
        <c:majorTickMark val="none"/>
        <c:minorTickMark val="none"/>
        <c:tickLblPos val="none"/>
        <c:crossAx val="536541328"/>
        <c:crosses val="autoZero"/>
        <c:auto val="1"/>
        <c:lblOffset val="100"/>
        <c:baseTimeUnit val="years"/>
      </c:dateAx>
      <c:valAx>
        <c:axId val="5365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3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J66" sqref="BJ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北海道　函館市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D3</v>
      </c>
      <c r="X8" s="78"/>
      <c r="Y8" s="78"/>
      <c r="Z8" s="78"/>
      <c r="AA8" s="78"/>
      <c r="AB8" s="78"/>
      <c r="AC8" s="78"/>
      <c r="AD8" s="79" t="str">
        <f>データ!$M$6</f>
        <v>自治体職員</v>
      </c>
      <c r="AE8" s="79"/>
      <c r="AF8" s="79"/>
      <c r="AG8" s="79"/>
      <c r="AH8" s="79"/>
      <c r="AI8" s="79"/>
      <c r="AJ8" s="79"/>
      <c r="AK8" s="3"/>
      <c r="AL8" s="73">
        <f>データ!S6</f>
        <v>262519</v>
      </c>
      <c r="AM8" s="73"/>
      <c r="AN8" s="73"/>
      <c r="AO8" s="73"/>
      <c r="AP8" s="73"/>
      <c r="AQ8" s="73"/>
      <c r="AR8" s="73"/>
      <c r="AS8" s="73"/>
      <c r="AT8" s="72">
        <f>データ!T6</f>
        <v>677.86</v>
      </c>
      <c r="AU8" s="72"/>
      <c r="AV8" s="72"/>
      <c r="AW8" s="72"/>
      <c r="AX8" s="72"/>
      <c r="AY8" s="72"/>
      <c r="AZ8" s="72"/>
      <c r="BA8" s="72"/>
      <c r="BB8" s="72">
        <f>データ!U6</f>
        <v>387.28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72.69</v>
      </c>
      <c r="J10" s="72"/>
      <c r="K10" s="72"/>
      <c r="L10" s="72"/>
      <c r="M10" s="72"/>
      <c r="N10" s="72"/>
      <c r="O10" s="72"/>
      <c r="P10" s="72">
        <f>データ!P6</f>
        <v>1</v>
      </c>
      <c r="Q10" s="72"/>
      <c r="R10" s="72"/>
      <c r="S10" s="72"/>
      <c r="T10" s="72"/>
      <c r="U10" s="72"/>
      <c r="V10" s="72"/>
      <c r="W10" s="72">
        <f>データ!Q6</f>
        <v>101.03</v>
      </c>
      <c r="X10" s="72"/>
      <c r="Y10" s="72"/>
      <c r="Z10" s="72"/>
      <c r="AA10" s="72"/>
      <c r="AB10" s="72"/>
      <c r="AC10" s="72"/>
      <c r="AD10" s="73">
        <f>データ!R6</f>
        <v>2959</v>
      </c>
      <c r="AE10" s="73"/>
      <c r="AF10" s="73"/>
      <c r="AG10" s="73"/>
      <c r="AH10" s="73"/>
      <c r="AI10" s="73"/>
      <c r="AJ10" s="73"/>
      <c r="AK10" s="2"/>
      <c r="AL10" s="73">
        <f>データ!V6</f>
        <v>2609</v>
      </c>
      <c r="AM10" s="73"/>
      <c r="AN10" s="73"/>
      <c r="AO10" s="73"/>
      <c r="AP10" s="73"/>
      <c r="AQ10" s="73"/>
      <c r="AR10" s="73"/>
      <c r="AS10" s="73"/>
      <c r="AT10" s="72">
        <f>データ!W6</f>
        <v>1.21</v>
      </c>
      <c r="AU10" s="72"/>
      <c r="AV10" s="72"/>
      <c r="AW10" s="72"/>
      <c r="AX10" s="72"/>
      <c r="AY10" s="72"/>
      <c r="AZ10" s="72"/>
      <c r="BA10" s="72"/>
      <c r="BB10" s="72">
        <f>データ!X6</f>
        <v>2156.1999999999998</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Ss7DcO7N/pzS2/bFTRXaIJGpgDVuGFo/BKKGdnn7BJRA+aGnWkuWG4O+uzrGKaBKBFcj/uWRhRGah4IF75Hkw==" saltValue="DOceG/VTKm8r2ZfRNa3hT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12025</v>
      </c>
      <c r="D6" s="33">
        <f t="shared" si="3"/>
        <v>46</v>
      </c>
      <c r="E6" s="33">
        <f t="shared" si="3"/>
        <v>17</v>
      </c>
      <c r="F6" s="33">
        <f t="shared" si="3"/>
        <v>4</v>
      </c>
      <c r="G6" s="33">
        <f t="shared" si="3"/>
        <v>0</v>
      </c>
      <c r="H6" s="33" t="str">
        <f t="shared" si="3"/>
        <v>北海道　函館市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72.69</v>
      </c>
      <c r="P6" s="34">
        <f t="shared" si="3"/>
        <v>1</v>
      </c>
      <c r="Q6" s="34">
        <f t="shared" si="3"/>
        <v>101.03</v>
      </c>
      <c r="R6" s="34">
        <f t="shared" si="3"/>
        <v>2959</v>
      </c>
      <c r="S6" s="34">
        <f t="shared" si="3"/>
        <v>262519</v>
      </c>
      <c r="T6" s="34">
        <f t="shared" si="3"/>
        <v>677.86</v>
      </c>
      <c r="U6" s="34">
        <f t="shared" si="3"/>
        <v>387.28</v>
      </c>
      <c r="V6" s="34">
        <f t="shared" si="3"/>
        <v>2609</v>
      </c>
      <c r="W6" s="34">
        <f t="shared" si="3"/>
        <v>1.21</v>
      </c>
      <c r="X6" s="34">
        <f t="shared" si="3"/>
        <v>2156.1999999999998</v>
      </c>
      <c r="Y6" s="35">
        <f>IF(Y7="",NA(),Y7)</f>
        <v>119.23</v>
      </c>
      <c r="Z6" s="35">
        <f t="shared" ref="Z6:AH6" si="4">IF(Z7="",NA(),Z7)</f>
        <v>111.97</v>
      </c>
      <c r="AA6" s="35">
        <f t="shared" si="4"/>
        <v>114.04</v>
      </c>
      <c r="AB6" s="35">
        <f t="shared" si="4"/>
        <v>114.28</v>
      </c>
      <c r="AC6" s="35">
        <f t="shared" si="4"/>
        <v>115.04</v>
      </c>
      <c r="AD6" s="35">
        <f t="shared" si="4"/>
        <v>95.59</v>
      </c>
      <c r="AE6" s="35">
        <f t="shared" si="4"/>
        <v>96.83</v>
      </c>
      <c r="AF6" s="35">
        <f t="shared" si="4"/>
        <v>98.32</v>
      </c>
      <c r="AG6" s="35">
        <f t="shared" si="4"/>
        <v>98.04</v>
      </c>
      <c r="AH6" s="35">
        <f t="shared" si="4"/>
        <v>99.91</v>
      </c>
      <c r="AI6" s="34" t="str">
        <f>IF(AI7="","",IF(AI7="-","【-】","【"&amp;SUBSTITUTE(TEXT(AI7,"#,##0.00"),"-","△")&amp;"】"))</f>
        <v>【102.38】</v>
      </c>
      <c r="AJ6" s="35">
        <f>IF(AJ7="",NA(),AJ7)</f>
        <v>547.24</v>
      </c>
      <c r="AK6" s="35">
        <f t="shared" ref="AK6:AS6" si="5">IF(AK7="",NA(),AK7)</f>
        <v>243.61</v>
      </c>
      <c r="AL6" s="35">
        <f t="shared" si="5"/>
        <v>188.36</v>
      </c>
      <c r="AM6" s="35">
        <f t="shared" si="5"/>
        <v>133.13999999999999</v>
      </c>
      <c r="AN6" s="35">
        <f t="shared" si="5"/>
        <v>73.790000000000006</v>
      </c>
      <c r="AO6" s="35">
        <f t="shared" si="5"/>
        <v>137.81</v>
      </c>
      <c r="AP6" s="35">
        <f t="shared" si="5"/>
        <v>172.52</v>
      </c>
      <c r="AQ6" s="35">
        <f t="shared" si="5"/>
        <v>201.29</v>
      </c>
      <c r="AR6" s="35">
        <f t="shared" si="5"/>
        <v>208.1</v>
      </c>
      <c r="AS6" s="35">
        <f t="shared" si="5"/>
        <v>148.76</v>
      </c>
      <c r="AT6" s="34" t="str">
        <f>IF(AT7="","",IF(AT7="-","【-】","【"&amp;SUBSTITUTE(TEXT(AT7,"#,##0.00"),"-","△")&amp;"】"))</f>
        <v>【102.97】</v>
      </c>
      <c r="AU6" s="35">
        <f>IF(AU7="",NA(),AU7)</f>
        <v>3.46</v>
      </c>
      <c r="AV6" s="35">
        <f t="shared" ref="AV6:BD6" si="6">IF(AV7="",NA(),AV7)</f>
        <v>2.02</v>
      </c>
      <c r="AW6" s="35">
        <f t="shared" si="6"/>
        <v>1.35</v>
      </c>
      <c r="AX6" s="35">
        <f t="shared" si="6"/>
        <v>1.18</v>
      </c>
      <c r="AY6" s="35">
        <f t="shared" si="6"/>
        <v>1.1299999999999999</v>
      </c>
      <c r="AZ6" s="35">
        <f t="shared" si="6"/>
        <v>189.4</v>
      </c>
      <c r="BA6" s="35">
        <f t="shared" si="6"/>
        <v>69.430000000000007</v>
      </c>
      <c r="BB6" s="35">
        <f t="shared" si="6"/>
        <v>81.19</v>
      </c>
      <c r="BC6" s="35">
        <f t="shared" si="6"/>
        <v>75.290000000000006</v>
      </c>
      <c r="BD6" s="35">
        <f t="shared" si="6"/>
        <v>129.05000000000001</v>
      </c>
      <c r="BE6" s="34" t="str">
        <f>IF(BE7="","",IF(BE7="-","【-】","【"&amp;SUBSTITUTE(TEXT(BE7,"#,##0.00"),"-","△")&amp;"】"))</f>
        <v>【54.73】</v>
      </c>
      <c r="BF6" s="35">
        <f>IF(BF7="",NA(),BF7)</f>
        <v>2641.03</v>
      </c>
      <c r="BG6" s="35">
        <f t="shared" ref="BG6:BO6" si="7">IF(BG7="",NA(),BG7)</f>
        <v>2376.5100000000002</v>
      </c>
      <c r="BH6" s="35">
        <f t="shared" si="7"/>
        <v>2055.2399999999998</v>
      </c>
      <c r="BI6" s="35">
        <f t="shared" si="7"/>
        <v>1816.83</v>
      </c>
      <c r="BJ6" s="35">
        <f t="shared" si="7"/>
        <v>1639.08</v>
      </c>
      <c r="BK6" s="35">
        <f t="shared" si="7"/>
        <v>1554.05</v>
      </c>
      <c r="BL6" s="35">
        <f t="shared" si="7"/>
        <v>1671.86</v>
      </c>
      <c r="BM6" s="35">
        <f t="shared" si="7"/>
        <v>1673.47</v>
      </c>
      <c r="BN6" s="35">
        <f t="shared" si="7"/>
        <v>1592.72</v>
      </c>
      <c r="BO6" s="35">
        <f t="shared" si="7"/>
        <v>1223.96</v>
      </c>
      <c r="BP6" s="34" t="str">
        <f>IF(BP7="","",IF(BP7="-","【-】","【"&amp;SUBSTITUTE(TEXT(BP7,"#,##0.00"),"-","△")&amp;"】"))</f>
        <v>【1,225.44】</v>
      </c>
      <c r="BQ6" s="35">
        <f>IF(BQ7="",NA(),BQ7)</f>
        <v>169.45</v>
      </c>
      <c r="BR6" s="35">
        <f t="shared" ref="BR6:BZ6" si="8">IF(BR7="",NA(),BR7)</f>
        <v>127.97</v>
      </c>
      <c r="BS6" s="35">
        <f t="shared" si="8"/>
        <v>124.81</v>
      </c>
      <c r="BT6" s="35">
        <f t="shared" si="8"/>
        <v>125.9</v>
      </c>
      <c r="BU6" s="35">
        <f t="shared" si="8"/>
        <v>154.66</v>
      </c>
      <c r="BV6" s="35">
        <f t="shared" si="8"/>
        <v>53.01</v>
      </c>
      <c r="BW6" s="35">
        <f t="shared" si="8"/>
        <v>50.54</v>
      </c>
      <c r="BX6" s="35">
        <f t="shared" si="8"/>
        <v>49.22</v>
      </c>
      <c r="BY6" s="35">
        <f t="shared" si="8"/>
        <v>53.7</v>
      </c>
      <c r="BZ6" s="35">
        <f t="shared" si="8"/>
        <v>61.54</v>
      </c>
      <c r="CA6" s="34" t="str">
        <f>IF(CA7="","",IF(CA7="-","【-】","【"&amp;SUBSTITUTE(TEXT(CA7,"#,##0.00"),"-","△")&amp;"】"))</f>
        <v>【75.58】</v>
      </c>
      <c r="CB6" s="35">
        <f>IF(CB7="",NA(),CB7)</f>
        <v>91.56</v>
      </c>
      <c r="CC6" s="35">
        <f t="shared" ref="CC6:CK6" si="9">IF(CC7="",NA(),CC7)</f>
        <v>121.88</v>
      </c>
      <c r="CD6" s="35">
        <f t="shared" si="9"/>
        <v>125.65</v>
      </c>
      <c r="CE6" s="35">
        <f t="shared" si="9"/>
        <v>125.02</v>
      </c>
      <c r="CF6" s="35">
        <f t="shared" si="9"/>
        <v>102.09</v>
      </c>
      <c r="CG6" s="35">
        <f t="shared" si="9"/>
        <v>299.39</v>
      </c>
      <c r="CH6" s="35">
        <f t="shared" si="9"/>
        <v>320.36</v>
      </c>
      <c r="CI6" s="35">
        <f t="shared" si="9"/>
        <v>332.02</v>
      </c>
      <c r="CJ6" s="35">
        <f t="shared" si="9"/>
        <v>300.35000000000002</v>
      </c>
      <c r="CK6" s="35">
        <f t="shared" si="9"/>
        <v>267.86</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36.200000000000003</v>
      </c>
      <c r="CS6" s="35">
        <f t="shared" si="10"/>
        <v>34.74</v>
      </c>
      <c r="CT6" s="35">
        <f t="shared" si="10"/>
        <v>36.65</v>
      </c>
      <c r="CU6" s="35">
        <f t="shared" si="10"/>
        <v>37.72</v>
      </c>
      <c r="CV6" s="35">
        <f t="shared" si="10"/>
        <v>37.08</v>
      </c>
      <c r="CW6" s="34" t="str">
        <f>IF(CW7="","",IF(CW7="-","【-】","【"&amp;SUBSTITUTE(TEXT(CW7,"#,##0.00"),"-","△")&amp;"】"))</f>
        <v>【42.66】</v>
      </c>
      <c r="CX6" s="35">
        <f>IF(CX7="",NA(),CX7)</f>
        <v>71.84</v>
      </c>
      <c r="CY6" s="35">
        <f t="shared" ref="CY6:DG6" si="11">IF(CY7="",NA(),CY7)</f>
        <v>73.319999999999993</v>
      </c>
      <c r="CZ6" s="35">
        <f t="shared" si="11"/>
        <v>73.86</v>
      </c>
      <c r="DA6" s="35">
        <f t="shared" si="11"/>
        <v>74.650000000000006</v>
      </c>
      <c r="DB6" s="35">
        <f t="shared" si="11"/>
        <v>75.55</v>
      </c>
      <c r="DC6" s="35">
        <f t="shared" si="11"/>
        <v>71.069999999999993</v>
      </c>
      <c r="DD6" s="35">
        <f t="shared" si="11"/>
        <v>70.14</v>
      </c>
      <c r="DE6" s="35">
        <f t="shared" si="11"/>
        <v>68.83</v>
      </c>
      <c r="DF6" s="35">
        <f t="shared" si="11"/>
        <v>68.459999999999994</v>
      </c>
      <c r="DG6" s="35">
        <f t="shared" si="11"/>
        <v>67.22</v>
      </c>
      <c r="DH6" s="34" t="str">
        <f>IF(DH7="","",IF(DH7="-","【-】","【"&amp;SUBSTITUTE(TEXT(DH7,"#,##0.00"),"-","△")&amp;"】"))</f>
        <v>【82.67】</v>
      </c>
      <c r="DI6" s="35">
        <f>IF(DI7="",NA(),DI7)</f>
        <v>6.99</v>
      </c>
      <c r="DJ6" s="35">
        <f t="shared" ref="DJ6:DR6" si="12">IF(DJ7="",NA(),DJ7)</f>
        <v>17.54</v>
      </c>
      <c r="DK6" s="35">
        <f t="shared" si="12"/>
        <v>19.5</v>
      </c>
      <c r="DL6" s="35">
        <f t="shared" si="12"/>
        <v>21.44</v>
      </c>
      <c r="DM6" s="35">
        <f t="shared" si="12"/>
        <v>23.39</v>
      </c>
      <c r="DN6" s="35">
        <f t="shared" si="12"/>
        <v>6.66</v>
      </c>
      <c r="DO6" s="35">
        <f t="shared" si="12"/>
        <v>14.53</v>
      </c>
      <c r="DP6" s="35">
        <f t="shared" si="12"/>
        <v>17.72</v>
      </c>
      <c r="DQ6" s="35">
        <f t="shared" si="12"/>
        <v>18.920000000000002</v>
      </c>
      <c r="DR6" s="35">
        <f t="shared" si="12"/>
        <v>14.76</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0.13</v>
      </c>
      <c r="EO6" s="34" t="str">
        <f>IF(EO7="","",IF(EO7="-","【-】","【"&amp;SUBSTITUTE(TEXT(EO7,"#,##0.00"),"-","△")&amp;"】"))</f>
        <v>【0.10】</v>
      </c>
    </row>
    <row r="7" spans="1:148" s="36" customFormat="1" x14ac:dyDescent="0.15">
      <c r="A7" s="28"/>
      <c r="B7" s="37">
        <v>2017</v>
      </c>
      <c r="C7" s="37">
        <v>12025</v>
      </c>
      <c r="D7" s="37">
        <v>46</v>
      </c>
      <c r="E7" s="37">
        <v>17</v>
      </c>
      <c r="F7" s="37">
        <v>4</v>
      </c>
      <c r="G7" s="37">
        <v>0</v>
      </c>
      <c r="H7" s="37" t="s">
        <v>108</v>
      </c>
      <c r="I7" s="37" t="s">
        <v>109</v>
      </c>
      <c r="J7" s="37" t="s">
        <v>110</v>
      </c>
      <c r="K7" s="37" t="s">
        <v>111</v>
      </c>
      <c r="L7" s="37" t="s">
        <v>112</v>
      </c>
      <c r="M7" s="37" t="s">
        <v>113</v>
      </c>
      <c r="N7" s="38" t="s">
        <v>114</v>
      </c>
      <c r="O7" s="38">
        <v>72.69</v>
      </c>
      <c r="P7" s="38">
        <v>1</v>
      </c>
      <c r="Q7" s="38">
        <v>101.03</v>
      </c>
      <c r="R7" s="38">
        <v>2959</v>
      </c>
      <c r="S7" s="38">
        <v>262519</v>
      </c>
      <c r="T7" s="38">
        <v>677.86</v>
      </c>
      <c r="U7" s="38">
        <v>387.28</v>
      </c>
      <c r="V7" s="38">
        <v>2609</v>
      </c>
      <c r="W7" s="38">
        <v>1.21</v>
      </c>
      <c r="X7" s="38">
        <v>2156.1999999999998</v>
      </c>
      <c r="Y7" s="38">
        <v>119.23</v>
      </c>
      <c r="Z7" s="38">
        <v>111.97</v>
      </c>
      <c r="AA7" s="38">
        <v>114.04</v>
      </c>
      <c r="AB7" s="38">
        <v>114.28</v>
      </c>
      <c r="AC7" s="38">
        <v>115.04</v>
      </c>
      <c r="AD7" s="38">
        <v>95.59</v>
      </c>
      <c r="AE7" s="38">
        <v>96.83</v>
      </c>
      <c r="AF7" s="38">
        <v>98.32</v>
      </c>
      <c r="AG7" s="38">
        <v>98.04</v>
      </c>
      <c r="AH7" s="38">
        <v>99.91</v>
      </c>
      <c r="AI7" s="38">
        <v>102.38</v>
      </c>
      <c r="AJ7" s="38">
        <v>547.24</v>
      </c>
      <c r="AK7" s="38">
        <v>243.61</v>
      </c>
      <c r="AL7" s="38">
        <v>188.36</v>
      </c>
      <c r="AM7" s="38">
        <v>133.13999999999999</v>
      </c>
      <c r="AN7" s="38">
        <v>73.790000000000006</v>
      </c>
      <c r="AO7" s="38">
        <v>137.81</v>
      </c>
      <c r="AP7" s="38">
        <v>172.52</v>
      </c>
      <c r="AQ7" s="38">
        <v>201.29</v>
      </c>
      <c r="AR7" s="38">
        <v>208.1</v>
      </c>
      <c r="AS7" s="38">
        <v>148.76</v>
      </c>
      <c r="AT7" s="38">
        <v>102.97</v>
      </c>
      <c r="AU7" s="38">
        <v>3.46</v>
      </c>
      <c r="AV7" s="38">
        <v>2.02</v>
      </c>
      <c r="AW7" s="38">
        <v>1.35</v>
      </c>
      <c r="AX7" s="38">
        <v>1.18</v>
      </c>
      <c r="AY7" s="38">
        <v>1.1299999999999999</v>
      </c>
      <c r="AZ7" s="38">
        <v>189.4</v>
      </c>
      <c r="BA7" s="38">
        <v>69.430000000000007</v>
      </c>
      <c r="BB7" s="38">
        <v>81.19</v>
      </c>
      <c r="BC7" s="38">
        <v>75.290000000000006</v>
      </c>
      <c r="BD7" s="38">
        <v>129.05000000000001</v>
      </c>
      <c r="BE7" s="38">
        <v>54.73</v>
      </c>
      <c r="BF7" s="38">
        <v>2641.03</v>
      </c>
      <c r="BG7" s="38">
        <v>2376.5100000000002</v>
      </c>
      <c r="BH7" s="38">
        <v>2055.2399999999998</v>
      </c>
      <c r="BI7" s="38">
        <v>1816.83</v>
      </c>
      <c r="BJ7" s="38">
        <v>1639.08</v>
      </c>
      <c r="BK7" s="38">
        <v>1554.05</v>
      </c>
      <c r="BL7" s="38">
        <v>1671.86</v>
      </c>
      <c r="BM7" s="38">
        <v>1673.47</v>
      </c>
      <c r="BN7" s="38">
        <v>1592.72</v>
      </c>
      <c r="BO7" s="38">
        <v>1223.96</v>
      </c>
      <c r="BP7" s="38">
        <v>1225.44</v>
      </c>
      <c r="BQ7" s="38">
        <v>169.45</v>
      </c>
      <c r="BR7" s="38">
        <v>127.97</v>
      </c>
      <c r="BS7" s="38">
        <v>124.81</v>
      </c>
      <c r="BT7" s="38">
        <v>125.9</v>
      </c>
      <c r="BU7" s="38">
        <v>154.66</v>
      </c>
      <c r="BV7" s="38">
        <v>53.01</v>
      </c>
      <c r="BW7" s="38">
        <v>50.54</v>
      </c>
      <c r="BX7" s="38">
        <v>49.22</v>
      </c>
      <c r="BY7" s="38">
        <v>53.7</v>
      </c>
      <c r="BZ7" s="38">
        <v>61.54</v>
      </c>
      <c r="CA7" s="38">
        <v>75.58</v>
      </c>
      <c r="CB7" s="38">
        <v>91.56</v>
      </c>
      <c r="CC7" s="38">
        <v>121.88</v>
      </c>
      <c r="CD7" s="38">
        <v>125.65</v>
      </c>
      <c r="CE7" s="38">
        <v>125.02</v>
      </c>
      <c r="CF7" s="38">
        <v>102.09</v>
      </c>
      <c r="CG7" s="38">
        <v>299.39</v>
      </c>
      <c r="CH7" s="38">
        <v>320.36</v>
      </c>
      <c r="CI7" s="38">
        <v>332.02</v>
      </c>
      <c r="CJ7" s="38">
        <v>300.35000000000002</v>
      </c>
      <c r="CK7" s="38">
        <v>267.86</v>
      </c>
      <c r="CL7" s="38">
        <v>215.23</v>
      </c>
      <c r="CM7" s="38" t="s">
        <v>114</v>
      </c>
      <c r="CN7" s="38" t="s">
        <v>114</v>
      </c>
      <c r="CO7" s="38" t="s">
        <v>114</v>
      </c>
      <c r="CP7" s="38" t="s">
        <v>114</v>
      </c>
      <c r="CQ7" s="38" t="s">
        <v>114</v>
      </c>
      <c r="CR7" s="38">
        <v>36.200000000000003</v>
      </c>
      <c r="CS7" s="38">
        <v>34.74</v>
      </c>
      <c r="CT7" s="38">
        <v>36.65</v>
      </c>
      <c r="CU7" s="38">
        <v>37.72</v>
      </c>
      <c r="CV7" s="38">
        <v>37.08</v>
      </c>
      <c r="CW7" s="38">
        <v>42.66</v>
      </c>
      <c r="CX7" s="38">
        <v>71.84</v>
      </c>
      <c r="CY7" s="38">
        <v>73.319999999999993</v>
      </c>
      <c r="CZ7" s="38">
        <v>73.86</v>
      </c>
      <c r="DA7" s="38">
        <v>74.650000000000006</v>
      </c>
      <c r="DB7" s="38">
        <v>75.55</v>
      </c>
      <c r="DC7" s="38">
        <v>71.069999999999993</v>
      </c>
      <c r="DD7" s="38">
        <v>70.14</v>
      </c>
      <c r="DE7" s="38">
        <v>68.83</v>
      </c>
      <c r="DF7" s="38">
        <v>68.459999999999994</v>
      </c>
      <c r="DG7" s="38">
        <v>67.22</v>
      </c>
      <c r="DH7" s="38">
        <v>82.67</v>
      </c>
      <c r="DI7" s="38">
        <v>6.99</v>
      </c>
      <c r="DJ7" s="38">
        <v>17.54</v>
      </c>
      <c r="DK7" s="38">
        <v>19.5</v>
      </c>
      <c r="DL7" s="38">
        <v>21.44</v>
      </c>
      <c r="DM7" s="38">
        <v>23.39</v>
      </c>
      <c r="DN7" s="38">
        <v>6.66</v>
      </c>
      <c r="DO7" s="38">
        <v>14.53</v>
      </c>
      <c r="DP7" s="38">
        <v>17.72</v>
      </c>
      <c r="DQ7" s="38">
        <v>18.920000000000002</v>
      </c>
      <c r="DR7" s="38">
        <v>14.76</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2019-01-18T01:26:58Z</cp:lastPrinted>
  <dcterms:created xsi:type="dcterms:W3CDTF">2018-12-03T08:52:05Z</dcterms:created>
  <dcterms:modified xsi:type="dcterms:W3CDTF">2019-01-18T01:50:16Z</dcterms:modified>
  <cp:category/>
</cp:coreProperties>
</file>