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EI_DS\keiki\長期構想\各種計画・ビジョン・通知・経営戦略・経営比較分析表\経営比較分析表\経営比較分析表(平成29年度)\平成29年度\【経営比較分析表】2017_012025_46_1718\"/>
    </mc:Choice>
  </mc:AlternateContent>
  <workbookProtection workbookAlgorithmName="SHA-512" workbookHashValue="sRtM2ewuh9k26z2sp+g8xPsIuzP6D3ViTPBY8ANNWgeWh5+rRlzfFjgZ0zu7ZU4ye2HEchTWINnWF8weX6x1Pg==" workbookSaltValue="YMoqwP5lhwKkaV6kcK/MK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<sst xmlns="http://schemas.openxmlformats.org/spreadsheetml/2006/main" count="235" uniqueCount="123">
  <si>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</si>
  <si>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</si>
  <si>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</si>
  <si>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</si>
  <si>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</si>
  <si>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</si>
  <si>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</si>
  <si>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</si>
  <si>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</si>
  <si>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</si>
  <si>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</si>
  <si>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</si>
  <si>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</si>
  <si>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</si>
  <si>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</si>
  <si>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</si>
  <si>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</si>
  <si>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</si>
  <si>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</si>
  <si>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</si>
  <si>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</si>
  <si>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</si>
  <si>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</si>
  <si>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</si>
  <si>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</si>
  <si>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</si>
  <si>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</si>
  <si>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</si>
  <si>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</si>
  <si>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</si>
  <si>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</si>
  <si>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</si>
  <si>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</si>
  <si>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</si>
  <si>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</si>
  <si>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</si>
  <si>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</si>
  <si>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</si>
  <si>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</si>
  <si>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</si>
  <si>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</si>
  <si>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</si>
  <si>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</si>
  <si>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</si>
  <si>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</si>
  <si>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</si>
  <si>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</si>
  <si>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</si>
  <si>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</si>
  <si>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</si>
  <si>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</si>
  <si>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</si>
  <si>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</si>
  <si>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</si>
  <si>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</si>
  <si>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</si>
  <si>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</si>
  <si>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</si>
  <si>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</si>
  <si>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</si>
  <si>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</si>
  <si>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</si>
  <si>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</si>
  <si>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</si>
  <si>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</si>
  <si>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</si>
  <si>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</si>
  <si>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</si>
  <si>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</si>
  <si>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</si>
  <si>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</si>
  <si>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</si>
  <si>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</si>
  <si>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</si>
  <si>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</si>
  <si>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</si>
  <si>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</si>
  <si>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</si>
  <si>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</si>
  <si>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</si>
  <si>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</si>
  <si>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</si>
  <si>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</si>
  <si>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</si>
  <si>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</si>
  <si>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</si>
  <si>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</si>
  <si>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</si>
  <si>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</si>
  <si>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</si>
  <si>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</si>
  <si>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</si>
  <si>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</si>
  <si>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</si>
  <si>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</si>
  <si>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</si>
  <si>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</si>
  <si>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</si>
  <si>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</si>
  <si>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</si>
  <si>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</si>
  <si>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</si>
  <si>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</si>
  <si>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</si>
  <si>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</si>
  <si>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</si>
  <si>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</si>
  <si>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</si>
  <si>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函館市</t>
  </si>
  <si>
    <t>法適用</t>
  </si>
  <si>
    <t>下水道事業</t>
  </si>
  <si>
    <t>公共下水道</t>
  </si>
  <si>
    <t>Ac1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</si>
  <si>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</si>
  <si>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</si>
  <si>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</si>
  <si>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</si>
  <si>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</si>
  <si>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</si>
  <si>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</si>
  <si>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①経常収支比率は，類似団体平均を上回る水準となっており，100％以上となっていることから，収支は健全な状態にある。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④企業債残高対事業規模比率は，企業債残高の減少により減少傾向にあり，類似団体平均と同水準となっている。
　⑤経費回収率は類似団体平均を上回り100％以上となっており，経営に必要な経費を使用料で賄うことができている。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⑦施設利用率は，類似団体平均を上回っており，施設規模は適正な水準にある。
　⑧水洗化率は，類似団体平均を上回っており，上昇傾向にある。</t>
    <rPh sb="2" eb="4">
      <t>ケイジョウ</t>
    </rPh>
    <rPh sb="4" eb="6">
      <t>シュウシ</t>
    </rPh>
    <rPh sb="6" eb="8">
      <t>ヒリツ</t>
    </rPh>
    <rPh sb="10" eb="12">
      <t>ルイジ</t>
    </rPh>
    <rPh sb="12" eb="14">
      <t>ダンタイ</t>
    </rPh>
    <rPh sb="14" eb="16">
      <t>ヘイキン</t>
    </rPh>
    <rPh sb="17" eb="19">
      <t>ウワマワ</t>
    </rPh>
    <rPh sb="20" eb="22">
      <t>スイジュン</t>
    </rPh>
    <rPh sb="33" eb="35">
      <t>イジョウ</t>
    </rPh>
    <rPh sb="46" eb="48">
      <t>シュウシ</t>
    </rPh>
    <rPh sb="49" eb="51">
      <t>ケンゼン</t>
    </rPh>
    <rPh sb="66" eb="68">
      <t>ヒリツ</t>
    </rPh>
    <rPh sb="70" eb="72">
      <t>ルイセキ</t>
    </rPh>
    <rPh sb="72" eb="75">
      <t>ケッソンキン</t>
    </rPh>
    <rPh sb="76" eb="78">
      <t>ハッセイ</t>
    </rPh>
    <rPh sb="91" eb="93">
      <t>ケンゼン</t>
    </rPh>
    <rPh sb="94" eb="96">
      <t>ジョウタイ</t>
    </rPh>
    <rPh sb="125" eb="127">
      <t>ヘイキン</t>
    </rPh>
    <rPh sb="129" eb="131">
      <t>スイジュン</t>
    </rPh>
    <rPh sb="135" eb="137">
      <t>タンキ</t>
    </rPh>
    <rPh sb="137" eb="139">
      <t>サイム</t>
    </rPh>
    <rPh sb="140" eb="141">
      <t>タイ</t>
    </rPh>
    <rPh sb="143" eb="145">
      <t>シハラ</t>
    </rPh>
    <rPh sb="145" eb="147">
      <t>ノウリョク</t>
    </rPh>
    <rPh sb="148" eb="150">
      <t>カクホ</t>
    </rPh>
    <rPh sb="159" eb="161">
      <t>キギョウ</t>
    </rPh>
    <rPh sb="161" eb="162">
      <t>サイ</t>
    </rPh>
    <rPh sb="162" eb="164">
      <t>ザンダカ</t>
    </rPh>
    <rPh sb="164" eb="165">
      <t>タイ</t>
    </rPh>
    <rPh sb="165" eb="167">
      <t>ジギョウ</t>
    </rPh>
    <rPh sb="167" eb="169">
      <t>キボ</t>
    </rPh>
    <rPh sb="169" eb="171">
      <t>ヒリツ</t>
    </rPh>
    <rPh sb="173" eb="176">
      <t>キギョウサイ</t>
    </rPh>
    <rPh sb="176" eb="178">
      <t>ザンダカ</t>
    </rPh>
    <rPh sb="179" eb="181">
      <t>ゲンショウ</t>
    </rPh>
    <rPh sb="184" eb="186">
      <t>ゲンショウ</t>
    </rPh>
    <rPh sb="186" eb="188">
      <t>ケイコウ</t>
    </rPh>
    <rPh sb="196" eb="198">
      <t>ヘイキン</t>
    </rPh>
    <rPh sb="218" eb="220">
      <t>ルイジ</t>
    </rPh>
    <rPh sb="220" eb="222">
      <t>ダンタイ</t>
    </rPh>
    <rPh sb="222" eb="224">
      <t>ヘイキン</t>
    </rPh>
    <rPh sb="225" eb="227">
      <t>ウワマワ</t>
    </rPh>
    <rPh sb="241" eb="243">
      <t>ケイエイ</t>
    </rPh>
    <rPh sb="244" eb="246">
      <t>ヒツヨウ</t>
    </rPh>
    <rPh sb="247" eb="249">
      <t>ケイヒ</t>
    </rPh>
    <rPh sb="250" eb="253">
      <t>シヨウリョウ</t>
    </rPh>
    <rPh sb="254" eb="255">
      <t>マカナ</t>
    </rPh>
    <rPh sb="279" eb="281">
      <t>ヘイキン</t>
    </rPh>
    <rPh sb="282" eb="284">
      <t>シタマワ</t>
    </rPh>
    <rPh sb="285" eb="287">
      <t>スイジュン</t>
    </rPh>
    <rPh sb="294" eb="297">
      <t>コウリツテキ</t>
    </rPh>
    <rPh sb="298" eb="300">
      <t>オスイ</t>
    </rPh>
    <rPh sb="300" eb="302">
      <t>ショリ</t>
    </rPh>
    <rPh sb="303" eb="305">
      <t>ジッシ</t>
    </rPh>
    <rPh sb="325" eb="327">
      <t>ヘイキン</t>
    </rPh>
    <rPh sb="335" eb="337">
      <t>シセツ</t>
    </rPh>
    <rPh sb="337" eb="339">
      <t>キボ</t>
    </rPh>
    <rPh sb="340" eb="342">
      <t>テキセイ</t>
    </rPh>
    <rPh sb="343" eb="345">
      <t>スイジュン</t>
    </rPh>
    <phoneticPr fontId="4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</si>
  <si>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③管渠改善率は，平成28年度を除き類似団体平均を上回る水準となっており，管種や劣化状況に応じて計画的に管渠の更新を進めている。</t>
    <rPh sb="2" eb="4">
      <t>ユウケイ</t>
    </rPh>
    <rPh sb="4" eb="8">
      <t>コテイシサン</t>
    </rPh>
    <rPh sb="8" eb="10">
      <t>ゲンカ</t>
    </rPh>
    <rPh sb="10" eb="13">
      <t>ショウキャクリツ</t>
    </rPh>
    <rPh sb="17" eb="19">
      <t>カンキョ</t>
    </rPh>
    <rPh sb="19" eb="21">
      <t>ロウキュウ</t>
    </rPh>
    <rPh sb="21" eb="22">
      <t>リツ</t>
    </rPh>
    <rPh sb="24" eb="26">
      <t>ルイジ</t>
    </rPh>
    <rPh sb="26" eb="28">
      <t>ダンタイ</t>
    </rPh>
    <rPh sb="28" eb="30">
      <t>ヘイキン</t>
    </rPh>
    <rPh sb="31" eb="33">
      <t>ウワマワ</t>
    </rPh>
    <rPh sb="38" eb="40">
      <t>ヒョウジュン</t>
    </rPh>
    <rPh sb="40" eb="42">
      <t>タイヨウ</t>
    </rPh>
    <rPh sb="42" eb="44">
      <t>ネンスウ</t>
    </rPh>
    <rPh sb="45" eb="47">
      <t>ケイカ</t>
    </rPh>
    <rPh sb="49" eb="51">
      <t>カンキョ</t>
    </rPh>
    <rPh sb="52" eb="54">
      <t>セツビ</t>
    </rPh>
    <rPh sb="55" eb="57">
      <t>ゾウカ</t>
    </rPh>
    <rPh sb="57" eb="59">
      <t>ケイコウ</t>
    </rPh>
    <rPh sb="64" eb="66">
      <t>カンキョ</t>
    </rPh>
    <rPh sb="67" eb="69">
      <t>セツビ</t>
    </rPh>
    <rPh sb="75" eb="77">
      <t>ヒョウジュン</t>
    </rPh>
    <rPh sb="82" eb="84">
      <t>ケイカ</t>
    </rPh>
    <rPh sb="149" eb="151">
      <t>ウワマワ</t>
    </rPh>
    <rPh sb="152" eb="154">
      <t>スイジュン</t>
    </rPh>
    <rPh sb="176" eb="178">
      <t>カンキョ</t>
    </rPh>
    <rPh sb="179" eb="181">
      <t>コウシン</t>
    </rPh>
    <rPh sb="182" eb="183">
      <t>スス</t>
    </rPh>
    <phoneticPr fontId="4"/>
  </si>
  <si>
    <t>　水需要の減少に伴い使用料収入は減少傾向となっているが，経営の効率化や計画的な施設整備に取り組みながら，概ね健全な経営状況を維持している。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今後については，上下水道事業経営ビジョンに基づき，計画的な施設の更新等を進め，下水道事業の健全な経営の維持に努める必要がある。</t>
    <rPh sb="1" eb="2">
      <t>ミズ</t>
    </rPh>
    <rPh sb="2" eb="4">
      <t>ジュヨウ</t>
    </rPh>
    <rPh sb="5" eb="7">
      <t>ゲンショウ</t>
    </rPh>
    <rPh sb="8" eb="9">
      <t>トモナ</t>
    </rPh>
    <rPh sb="10" eb="13">
      <t>シヨウリョウ</t>
    </rPh>
    <rPh sb="13" eb="15">
      <t>シュウニュウ</t>
    </rPh>
    <rPh sb="16" eb="18">
      <t>ゲンショウ</t>
    </rPh>
    <rPh sb="18" eb="20">
      <t>ケイコウ</t>
    </rPh>
    <rPh sb="28" eb="30">
      <t>ケイエイ</t>
    </rPh>
    <rPh sb="31" eb="34">
      <t>コウリツカ</t>
    </rPh>
    <rPh sb="35" eb="38">
      <t>ケイカクテキ</t>
    </rPh>
    <rPh sb="39" eb="41">
      <t>シセツ</t>
    </rPh>
    <rPh sb="41" eb="43">
      <t>セイビ</t>
    </rPh>
    <rPh sb="52" eb="53">
      <t>オオム</t>
    </rPh>
    <rPh sb="54" eb="56">
      <t>ケンゼン</t>
    </rPh>
    <rPh sb="57" eb="59">
      <t>ケイエイ</t>
    </rPh>
    <rPh sb="59" eb="61">
      <t>ジョウキョウ</t>
    </rPh>
    <rPh sb="62" eb="64">
      <t>イジ</t>
    </rPh>
    <rPh sb="71" eb="73">
      <t>コンゴ</t>
    </rPh>
    <rPh sb="79" eb="83">
      <t>ジョウゲスイドウ</t>
    </rPh>
    <rPh sb="83" eb="85">
      <t>ジギョウ</t>
    </rPh>
    <rPh sb="85" eb="87">
      <t>ケイエイ</t>
    </rPh>
    <rPh sb="92" eb="93">
      <t>モト</t>
    </rPh>
    <rPh sb="96" eb="98">
      <t>ケイカク</t>
    </rPh>
    <rPh sb="98" eb="99">
      <t>テキ</t>
    </rPh>
    <rPh sb="100" eb="102">
      <t>シセツ</t>
    </rPh>
    <rPh sb="103" eb="105">
      <t>コウシン</t>
    </rPh>
    <rPh sb="105" eb="106">
      <t>トウ</t>
    </rPh>
    <rPh sb="107" eb="108">
      <t>スス</t>
    </rPh>
    <rPh sb="110" eb="113">
      <t>ゲスイドウ</t>
    </rPh>
    <rPh sb="113" eb="115">
      <t>ジギョウ</t>
    </rPh>
    <rPh sb="116" eb="118">
      <t>ケンゼン</t>
    </rPh>
    <rPh sb="119" eb="121">
      <t>ケイエイ</t>
    </rPh>
    <rPh sb="122" eb="124">
      <t>イジ</t>
    </rPh>
    <rPh sb="125" eb="126">
      <t>ツト</t>
    </rPh>
    <rPh sb="128" eb="13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</si>
</sst>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justify" vertical="top" wrapText="1"/>
      <protection locked="0"/>
    </xf>
    <xf numFmtId="0" fontId="15" fillId="0" borderId="0" xfId="0" applyFont="1" applyBorder="1" applyAlignment="1" applyProtection="1">
      <alignment horizontal="justify" vertical="top" wrapText="1"/>
      <protection locked="0"/>
    </xf>
    <xf numFmtId="0" fontId="15" fillId="0" borderId="7" xfId="0" applyFont="1" applyBorder="1" applyAlignment="1" applyProtection="1">
      <alignment horizontal="justify" vertical="top" wrapText="1"/>
      <protection locked="0"/>
    </xf>
    <xf numFmtId="0" fontId="15" fillId="0" borderId="8" xfId="0" applyFont="1" applyBorder="1" applyAlignment="1" applyProtection="1">
      <alignment horizontal="justify" vertical="top" wrapText="1"/>
      <protection locked="0"/>
    </xf>
    <xf numFmtId="0" fontId="15" fillId="0" borderId="1" xfId="0" applyFont="1" applyBorder="1" applyAlignment="1" applyProtection="1">
      <alignment horizontal="justify" vertical="top" wrapText="1"/>
      <protection locked="0"/>
    </xf>
    <xf numFmtId="0" fontId="15" fillId="0" borderId="9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justify" vertical="top" wrapText="1"/>
      <protection locked="0"/>
    </xf>
    <xf numFmtId="0" fontId="16" fillId="0" borderId="0" xfId="0" applyFont="1" applyBorder="1" applyAlignment="1" applyProtection="1">
      <alignment horizontal="justify" vertical="top" wrapText="1"/>
      <protection locked="0"/>
    </xf>
    <xf numFmtId="0" fontId="16" fillId="0" borderId="7" xfId="0" applyFont="1" applyBorder="1" applyAlignment="1" applyProtection="1">
      <alignment horizontal="justify" vertical="top" wrapText="1"/>
      <protection locked="0"/>
    </xf>
    <xf numFmtId="0" fontId="16" fillId="0" borderId="8" xfId="0" applyFont="1" applyBorder="1" applyAlignment="1" applyProtection="1">
      <alignment horizontal="justify" vertical="top" wrapText="1"/>
      <protection locked="0"/>
    </xf>
    <xf numFmtId="0" fontId="16" fillId="0" borderId="1" xfId="0" applyFont="1" applyBorder="1" applyAlignment="1" applyProtection="1">
      <alignment horizontal="justify" vertical="top" wrapText="1"/>
      <protection locked="0"/>
    </xf>
    <xf numFmtId="0" fontId="16" fillId="0" borderId="9" xfId="0" applyFont="1" applyBorder="1" applyAlignment="1" applyProtection="1">
      <alignment horizontal="justify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0.14000000000000001</c:v>
                </c:pt>
                <c:pt idx="2">
                  <c:v>0.23</c:v>
                </c:pt>
                <c:pt idx="3">
                  <c:v>0.08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15-44BA-A911-6F329E465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33096"/>
        <c:axId val="53653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15-44BA-A911-6F329E465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33096"/>
        <c:axId val="536535448"/>
      </c:lineChart>
      <c:dateAx>
        <c:axId val="536533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35448"/>
        <c:crosses val="autoZero"/>
        <c:auto val="1"/>
        <c:lblOffset val="100"/>
        <c:baseTimeUnit val="years"/>
      </c:dateAx>
      <c:valAx>
        <c:axId val="53653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33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78.78</c:v>
                </c:pt>
                <c:pt idx="1">
                  <c:v>75.72</c:v>
                </c:pt>
                <c:pt idx="2">
                  <c:v>74.459999999999994</c:v>
                </c:pt>
                <c:pt idx="3">
                  <c:v>75.599999999999994</c:v>
                </c:pt>
                <c:pt idx="4">
                  <c:v>75.16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E0-4645-A73E-64C1F25AE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73176"/>
        <c:axId val="46397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61.1</c:v>
                </c:pt>
                <c:pt idx="1">
                  <c:v>61.03</c:v>
                </c:pt>
                <c:pt idx="2">
                  <c:v>62.5</c:v>
                </c:pt>
                <c:pt idx="3">
                  <c:v>63.26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E0-4645-A73E-64C1F25AE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73176"/>
        <c:axId val="463970040"/>
      </c:lineChart>
      <c:dateAx>
        <c:axId val="463973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70040"/>
        <c:crosses val="autoZero"/>
        <c:auto val="1"/>
        <c:lblOffset val="100"/>
        <c:baseTimeUnit val="years"/>
      </c:dateAx>
      <c:valAx>
        <c:axId val="46397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973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94.2</c:v>
                </c:pt>
                <c:pt idx="1">
                  <c:v>94.6</c:v>
                </c:pt>
                <c:pt idx="2">
                  <c:v>94.77</c:v>
                </c:pt>
                <c:pt idx="3">
                  <c:v>95.11</c:v>
                </c:pt>
                <c:pt idx="4">
                  <c:v>95.28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26-48A7-968C-E151B80B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76704"/>
        <c:axId val="463977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93.47</c:v>
                </c:pt>
                <c:pt idx="1">
                  <c:v>93.83</c:v>
                </c:pt>
                <c:pt idx="2">
                  <c:v>93.88</c:v>
                </c:pt>
                <c:pt idx="3">
                  <c:v>94.07</c:v>
                </c:pt>
                <c:pt idx="4">
                  <c:v>94.13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26-48A7-968C-E151B80B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76704"/>
        <c:axId val="463977096"/>
      </c:lineChart>
      <c:dateAx>
        <c:axId val="46397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77096"/>
        <c:crosses val="autoZero"/>
        <c:auto val="1"/>
        <c:lblOffset val="100"/>
        <c:baseTimeUnit val="years"/>
      </c:dateAx>
      <c:valAx>
        <c:axId val="463977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97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114.11</c:v>
                </c:pt>
                <c:pt idx="1">
                  <c:v>115.02</c:v>
                </c:pt>
                <c:pt idx="2">
                  <c:v>114.59</c:v>
                </c:pt>
                <c:pt idx="3">
                  <c:v>115.63</c:v>
                </c:pt>
                <c:pt idx="4">
                  <c:v>114.82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E7-40D9-8B57-50F54B5E5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40152"/>
        <c:axId val="53653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103.51</c:v>
                </c:pt>
                <c:pt idx="1">
                  <c:v>105.47</c:v>
                </c:pt>
                <c:pt idx="2">
                  <c:v>106.67</c:v>
                </c:pt>
                <c:pt idx="3">
                  <c:v>107.45</c:v>
                </c:pt>
                <c:pt idx="4">
                  <c:v>107.43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E7-40D9-8B57-50F54B5E5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0152"/>
        <c:axId val="536537800"/>
      </c:lineChart>
      <c:dateAx>
        <c:axId val="536540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37800"/>
        <c:crosses val="autoZero"/>
        <c:auto val="1"/>
        <c:lblOffset val="100"/>
        <c:baseTimeUnit val="years"/>
      </c:dateAx>
      <c:valAx>
        <c:axId val="53653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40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16.649999999999999</c:v>
                </c:pt>
                <c:pt idx="1">
                  <c:v>39.549999999999997</c:v>
                </c:pt>
                <c:pt idx="2">
                  <c:v>41.13</c:v>
                </c:pt>
                <c:pt idx="3">
                  <c:v>42.71</c:v>
                </c:pt>
                <c:pt idx="4">
                  <c:v>43.83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BA-46B6-BC57-A022D400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41720"/>
        <c:axId val="536539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16.57</c:v>
                </c:pt>
                <c:pt idx="1">
                  <c:v>28.06</c:v>
                </c:pt>
                <c:pt idx="2">
                  <c:v>29.48</c:v>
                </c:pt>
                <c:pt idx="3">
                  <c:v>28.95</c:v>
                </c:pt>
                <c:pt idx="4">
                  <c:v>30.11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BA-46B6-BC57-A022D400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1720"/>
        <c:axId val="536539368"/>
      </c:lineChart>
      <c:dateAx>
        <c:axId val="53654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39368"/>
        <c:crosses val="autoZero"/>
        <c:auto val="1"/>
        <c:lblOffset val="100"/>
        <c:baseTimeUnit val="years"/>
      </c:dateAx>
      <c:valAx>
        <c:axId val="536539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4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6.64</c:v>
                </c:pt>
                <c:pt idx="1">
                  <c:v>7.56</c:v>
                </c:pt>
                <c:pt idx="2">
                  <c:v>8.48</c:v>
                </c:pt>
                <c:pt idx="3">
                  <c:v>9.94</c:v>
                </c:pt>
                <c:pt idx="4">
                  <c:v>11.17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E-401F-B547-7ED6DE03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42112"/>
        <c:axId val="53654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3.11</c:v>
                </c:pt>
                <c:pt idx="1">
                  <c:v>3.32</c:v>
                </c:pt>
                <c:pt idx="2">
                  <c:v>3.89</c:v>
                </c:pt>
                <c:pt idx="3">
                  <c:v>4.07</c:v>
                </c:pt>
                <c:pt idx="4">
                  <c:v>4.54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E-401F-B547-7ED6DE03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2112"/>
        <c:axId val="536542504"/>
      </c:lineChart>
      <c:dateAx>
        <c:axId val="53654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42504"/>
        <c:crosses val="autoZero"/>
        <c:auto val="1"/>
        <c:lblOffset val="100"/>
        <c:baseTimeUnit val="years"/>
      </c:dateAx>
      <c:valAx>
        <c:axId val="53654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4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0-42EF-B267-54F222F8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44856"/>
        <c:axId val="53654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11.76</c:v>
                </c:pt>
                <c:pt idx="1">
                  <c:v>13.3</c:v>
                </c:pt>
                <c:pt idx="2">
                  <c:v>12.51</c:v>
                </c:pt>
                <c:pt idx="3">
                  <c:v>11.01</c:v>
                </c:pt>
                <c:pt idx="4">
                  <c:v>10.199999999999999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10-42EF-B267-54F222F8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4856"/>
        <c:axId val="536545640"/>
      </c:lineChart>
      <c:dateAx>
        <c:axId val="53654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45640"/>
        <c:crosses val="autoZero"/>
        <c:auto val="1"/>
        <c:lblOffset val="100"/>
        <c:baseTimeUnit val="years"/>
      </c:dateAx>
      <c:valAx>
        <c:axId val="53654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4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563.26</c:v>
                </c:pt>
                <c:pt idx="1">
                  <c:v>55.19</c:v>
                </c:pt>
                <c:pt idx="2">
                  <c:v>62</c:v>
                </c:pt>
                <c:pt idx="3">
                  <c:v>62.08</c:v>
                </c:pt>
                <c:pt idx="4">
                  <c:v>64.78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1D-44CF-9DBF-1D96D4E65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45248"/>
        <c:axId val="53654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205.35</c:v>
                </c:pt>
                <c:pt idx="1">
                  <c:v>52.63</c:v>
                </c:pt>
                <c:pt idx="2">
                  <c:v>54.09</c:v>
                </c:pt>
                <c:pt idx="3">
                  <c:v>54.03</c:v>
                </c:pt>
                <c:pt idx="4">
                  <c:v>65.83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1D-44CF-9DBF-1D96D4E65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5248"/>
        <c:axId val="536544072"/>
      </c:lineChart>
      <c:dateAx>
        <c:axId val="53654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44072"/>
        <c:crosses val="autoZero"/>
        <c:auto val="1"/>
        <c:lblOffset val="100"/>
        <c:baseTimeUnit val="years"/>
      </c:dateAx>
      <c:valAx>
        <c:axId val="53654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4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936.02</c:v>
                </c:pt>
                <c:pt idx="1">
                  <c:v>924.1</c:v>
                </c:pt>
                <c:pt idx="2">
                  <c:v>867.25</c:v>
                </c:pt>
                <c:pt idx="3">
                  <c:v>819.76</c:v>
                </c:pt>
                <c:pt idx="4">
                  <c:v>808.71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66-47F4-A159-B2751594D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70432"/>
        <c:axId val="46397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893.45</c:v>
                </c:pt>
                <c:pt idx="1">
                  <c:v>843.57</c:v>
                </c:pt>
                <c:pt idx="2">
                  <c:v>845.86</c:v>
                </c:pt>
                <c:pt idx="3">
                  <c:v>802.49</c:v>
                </c:pt>
                <c:pt idx="4">
                  <c:v>805.14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66-47F4-A159-B2751594D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70432"/>
        <c:axId val="463974744"/>
      </c:lineChart>
      <c:dateAx>
        <c:axId val="4639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74744"/>
        <c:crosses val="autoZero"/>
        <c:auto val="1"/>
        <c:lblOffset val="100"/>
        <c:baseTimeUnit val="years"/>
      </c:dateAx>
      <c:valAx>
        <c:axId val="46397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9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120.38</c:v>
                </c:pt>
                <c:pt idx="1">
                  <c:v>109.44</c:v>
                </c:pt>
                <c:pt idx="2">
                  <c:v>117.93</c:v>
                </c:pt>
                <c:pt idx="3">
                  <c:v>121.55</c:v>
                </c:pt>
                <c:pt idx="4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D-448D-AF50-1D090CB7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70824"/>
        <c:axId val="46397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95.24</c:v>
                </c:pt>
                <c:pt idx="1">
                  <c:v>99.86</c:v>
                </c:pt>
                <c:pt idx="2">
                  <c:v>101.88</c:v>
                </c:pt>
                <c:pt idx="3">
                  <c:v>103.18</c:v>
                </c:pt>
                <c:pt idx="4">
                  <c:v>100.22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ED-448D-AF50-1D090CB7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70824"/>
        <c:axId val="463972784"/>
      </c:lineChart>
      <c:dateAx>
        <c:axId val="46397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72784"/>
        <c:crosses val="autoZero"/>
        <c:auto val="1"/>
        <c:lblOffset val="100"/>
        <c:baseTimeUnit val="years"/>
      </c:dateAx>
      <c:valAx>
        <c:axId val="46397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97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129.55000000000001</c:v>
                </c:pt>
                <c:pt idx="1">
                  <c:v>142.25</c:v>
                </c:pt>
                <c:pt idx="2">
                  <c:v>132.28</c:v>
                </c:pt>
                <c:pt idx="3">
                  <c:v>128.68</c:v>
                </c:pt>
                <c:pt idx="4">
                  <c:v>130.61000000000001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82-4330-B88A-3E6D7AA45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74352"/>
        <c:axId val="46397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150.75</c:v>
                </c:pt>
                <c:pt idx="1">
                  <c:v>147.29</c:v>
                </c:pt>
                <c:pt idx="2">
                  <c:v>143.15</c:v>
                </c:pt>
                <c:pt idx="3">
                  <c:v>141.11000000000001</c:v>
                </c:pt>
                <c:pt idx="4">
                  <c:v>144.79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82-4330-B88A-3E6D7AA45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74352"/>
        <c:axId val="463971608"/>
      </c:lineChart>
      <c:dateAx>
        <c:axId val="46397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71608"/>
        <c:crosses val="autoZero"/>
        <c:auto val="1"/>
        <c:lblOffset val="100"/>
        <c:baseTimeUnit val="years"/>
      </c:dateAx>
      <c:valAx>
        <c:axId val="46397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97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2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北海道　函館市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Ac1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262519</v>
      </c>
      <c r="AM8" s="50"/>
      <c r="AN8" s="50"/>
      <c r="AO8" s="50"/>
      <c r="AP8" s="50"/>
      <c r="AQ8" s="50"/>
      <c r="AR8" s="50"/>
      <c r="AS8" s="50"/>
      <c r="AT8" s="45">
        <f>データ!T6</f>
        <v>677.86</v>
      </c>
      <c r="AU8" s="45"/>
      <c r="AV8" s="45"/>
      <c r="AW8" s="45"/>
      <c r="AX8" s="45"/>
      <c r="AY8" s="45"/>
      <c r="AZ8" s="45"/>
      <c r="BA8" s="45"/>
      <c r="BB8" s="45">
        <f>データ!U6</f>
        <v>387.28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46.35</v>
      </c>
      <c r="J10" s="45"/>
      <c r="K10" s="45"/>
      <c r="L10" s="45"/>
      <c r="M10" s="45"/>
      <c r="N10" s="45"/>
      <c r="O10" s="45"/>
      <c r="P10" s="45">
        <f>データ!P6</f>
        <v>89.5</v>
      </c>
      <c r="Q10" s="45"/>
      <c r="R10" s="45"/>
      <c r="S10" s="45"/>
      <c r="T10" s="45"/>
      <c r="U10" s="45"/>
      <c r="V10" s="45"/>
      <c r="W10" s="45">
        <f>データ!Q6</f>
        <v>74.680000000000007</v>
      </c>
      <c r="X10" s="45"/>
      <c r="Y10" s="45"/>
      <c r="Z10" s="45"/>
      <c r="AA10" s="45"/>
      <c r="AB10" s="45"/>
      <c r="AC10" s="45"/>
      <c r="AD10" s="50">
        <f>データ!R6</f>
        <v>2959</v>
      </c>
      <c r="AE10" s="50"/>
      <c r="AF10" s="50"/>
      <c r="AG10" s="50"/>
      <c r="AH10" s="50"/>
      <c r="AI10" s="50"/>
      <c r="AJ10" s="50"/>
      <c r="AK10" s="2"/>
      <c r="AL10" s="50">
        <f>データ!V6</f>
        <v>232857</v>
      </c>
      <c r="AM10" s="50"/>
      <c r="AN10" s="50"/>
      <c r="AO10" s="50"/>
      <c r="AP10" s="50"/>
      <c r="AQ10" s="50"/>
      <c r="AR10" s="50"/>
      <c r="AS10" s="50"/>
      <c r="AT10" s="45">
        <f>データ!W6</f>
        <v>46.46</v>
      </c>
      <c r="AU10" s="45"/>
      <c r="AV10" s="45"/>
      <c r="AW10" s="45"/>
      <c r="AX10" s="45"/>
      <c r="AY10" s="45"/>
      <c r="AZ10" s="45"/>
      <c r="BA10" s="45"/>
      <c r="BB10" s="45">
        <f>データ!X6</f>
        <v>5011.99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6" t="s">
        <v>121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jFUJ4+3kM7F7Hftql8AS3LA33vnE3nCPvO5xBq6cWSuES/j1jfZjnwWgDjaN19VhhyZO6+kBIcDW4/sBm1p9iw==" saltValue="dBs26ypbHpCRkCSTzpdsa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83" t="s">
        <v>64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12025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北海道　函館市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Ac1</v>
      </c>
      <c r="M6" s="33" t="str">
        <f t="shared" si="3"/>
        <v>自治体職員</v>
      </c>
      <c r="N6" s="34" t="str">
        <f t="shared" si="3"/>
        <v>-</v>
      </c>
      <c r="O6" s="34">
        <f t="shared" si="3"/>
        <v>46.35</v>
      </c>
      <c r="P6" s="34">
        <f t="shared" si="3"/>
        <v>89.5</v>
      </c>
      <c r="Q6" s="34">
        <f t="shared" si="3"/>
        <v>74.680000000000007</v>
      </c>
      <c r="R6" s="34">
        <f t="shared" si="3"/>
        <v>2959</v>
      </c>
      <c r="S6" s="34">
        <f t="shared" si="3"/>
        <v>262519</v>
      </c>
      <c r="T6" s="34">
        <f t="shared" si="3"/>
        <v>677.86</v>
      </c>
      <c r="U6" s="34">
        <f t="shared" si="3"/>
        <v>387.28</v>
      </c>
      <c r="V6" s="34">
        <f t="shared" si="3"/>
        <v>232857</v>
      </c>
      <c r="W6" s="34">
        <f t="shared" si="3"/>
        <v>46.46</v>
      </c>
      <c r="X6" s="34">
        <f t="shared" si="3"/>
        <v>5011.99</v>
      </c>
      <c r="Y6" s="35">
        <f>IF(Y7="",NA(),Y7)</f>
        <v>114.11</v>
      </c>
      <c r="Z6" s="35">
        <f t="shared" ref="Z6:AH6" si="4">IF(Z7="",NA(),Z7)</f>
        <v>115.02</v>
      </c>
      <c r="AA6" s="35">
        <f t="shared" si="4"/>
        <v>114.59</v>
      </c>
      <c r="AB6" s="35">
        <f t="shared" si="4"/>
        <v>115.63</v>
      </c>
      <c r="AC6" s="35">
        <f t="shared" si="4"/>
        <v>114.82</v>
      </c>
      <c r="AD6" s="35">
        <f t="shared" si="4"/>
        <v>103.51</v>
      </c>
      <c r="AE6" s="35">
        <f t="shared" si="4"/>
        <v>105.47</v>
      </c>
      <c r="AF6" s="35">
        <f t="shared" si="4"/>
        <v>106.67</v>
      </c>
      <c r="AG6" s="35">
        <f t="shared" si="4"/>
        <v>107.45</v>
      </c>
      <c r="AH6" s="35">
        <f t="shared" si="4"/>
        <v>107.43</v>
      </c>
      <c r="AI6" s="34" t="str">
        <f>IF(AI7="","",IF(AI7="-","【-】","【"&amp;SUBSTITUTE(TEXT(AI7,"#,##0.00"),"-","△")&amp;"】"))</f>
        <v>【108.80】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11.76</v>
      </c>
      <c r="AP6" s="35">
        <f t="shared" si="5"/>
        <v>13.3</v>
      </c>
      <c r="AQ6" s="35">
        <f t="shared" si="5"/>
        <v>12.51</v>
      </c>
      <c r="AR6" s="35">
        <f t="shared" si="5"/>
        <v>11.01</v>
      </c>
      <c r="AS6" s="35">
        <f t="shared" si="5"/>
        <v>10.199999999999999</v>
      </c>
      <c r="AT6" s="34" t="str">
        <f>IF(AT7="","",IF(AT7="-","【-】","【"&amp;SUBSTITUTE(TEXT(AT7,"#,##0.00"),"-","△")&amp;"】"))</f>
        <v>【4.27】</v>
      </c>
      <c r="AU6" s="35">
        <f>IF(AU7="",NA(),AU7)</f>
        <v>563.26</v>
      </c>
      <c r="AV6" s="35">
        <f t="shared" ref="AV6:BD6" si="6">IF(AV7="",NA(),AV7)</f>
        <v>55.19</v>
      </c>
      <c r="AW6" s="35">
        <f t="shared" si="6"/>
        <v>62</v>
      </c>
      <c r="AX6" s="35">
        <f t="shared" si="6"/>
        <v>62.08</v>
      </c>
      <c r="AY6" s="35">
        <f t="shared" si="6"/>
        <v>64.78</v>
      </c>
      <c r="AZ6" s="35">
        <f t="shared" si="6"/>
        <v>205.35</v>
      </c>
      <c r="BA6" s="35">
        <f t="shared" si="6"/>
        <v>52.63</v>
      </c>
      <c r="BB6" s="35">
        <f t="shared" si="6"/>
        <v>54.09</v>
      </c>
      <c r="BC6" s="35">
        <f t="shared" si="6"/>
        <v>54.03</v>
      </c>
      <c r="BD6" s="35">
        <f t="shared" si="6"/>
        <v>65.83</v>
      </c>
      <c r="BE6" s="34" t="str">
        <f>IF(BE7="","",IF(BE7="-","【-】","【"&amp;SUBSTITUTE(TEXT(BE7,"#,##0.00"),"-","△")&amp;"】"))</f>
        <v>【66.41】</v>
      </c>
      <c r="BF6" s="35">
        <f>IF(BF7="",NA(),BF7)</f>
        <v>936.02</v>
      </c>
      <c r="BG6" s="35">
        <f t="shared" ref="BG6:BO6" si="7">IF(BG7="",NA(),BG7)</f>
        <v>924.1</v>
      </c>
      <c r="BH6" s="35">
        <f t="shared" si="7"/>
        <v>867.25</v>
      </c>
      <c r="BI6" s="35">
        <f t="shared" si="7"/>
        <v>819.76</v>
      </c>
      <c r="BJ6" s="35">
        <f t="shared" si="7"/>
        <v>808.71</v>
      </c>
      <c r="BK6" s="35">
        <f t="shared" si="7"/>
        <v>893.45</v>
      </c>
      <c r="BL6" s="35">
        <f t="shared" si="7"/>
        <v>843.57</v>
      </c>
      <c r="BM6" s="35">
        <f t="shared" si="7"/>
        <v>845.86</v>
      </c>
      <c r="BN6" s="35">
        <f t="shared" si="7"/>
        <v>802.49</v>
      </c>
      <c r="BO6" s="35">
        <f t="shared" si="7"/>
        <v>805.14</v>
      </c>
      <c r="BP6" s="34" t="str">
        <f>IF(BP7="","",IF(BP7="-","【-】","【"&amp;SUBSTITUTE(TEXT(BP7,"#,##0.00"),"-","△")&amp;"】"))</f>
        <v>【707.33】</v>
      </c>
      <c r="BQ6" s="35">
        <f>IF(BQ7="",NA(),BQ7)</f>
        <v>120.38</v>
      </c>
      <c r="BR6" s="35">
        <f t="shared" ref="BR6:BZ6" si="8">IF(BR7="",NA(),BR7)</f>
        <v>109.44</v>
      </c>
      <c r="BS6" s="35">
        <f t="shared" si="8"/>
        <v>117.93</v>
      </c>
      <c r="BT6" s="35">
        <f t="shared" si="8"/>
        <v>121.55</v>
      </c>
      <c r="BU6" s="35">
        <f t="shared" si="8"/>
        <v>120</v>
      </c>
      <c r="BV6" s="35">
        <f t="shared" si="8"/>
        <v>95.24</v>
      </c>
      <c r="BW6" s="35">
        <f t="shared" si="8"/>
        <v>99.86</v>
      </c>
      <c r="BX6" s="35">
        <f t="shared" si="8"/>
        <v>101.88</v>
      </c>
      <c r="BY6" s="35">
        <f t="shared" si="8"/>
        <v>103.18</v>
      </c>
      <c r="BZ6" s="35">
        <f t="shared" si="8"/>
        <v>100.22</v>
      </c>
      <c r="CA6" s="34" t="str">
        <f>IF(CA7="","",IF(CA7="-","【-】","【"&amp;SUBSTITUTE(TEXT(CA7,"#,##0.00"),"-","△")&amp;"】"))</f>
        <v>【101.26】</v>
      </c>
      <c r="CB6" s="35">
        <f>IF(CB7="",NA(),CB7)</f>
        <v>129.55000000000001</v>
      </c>
      <c r="CC6" s="35">
        <f t="shared" ref="CC6:CK6" si="9">IF(CC7="",NA(),CC7)</f>
        <v>142.25</v>
      </c>
      <c r="CD6" s="35">
        <f t="shared" si="9"/>
        <v>132.28</v>
      </c>
      <c r="CE6" s="35">
        <f t="shared" si="9"/>
        <v>128.68</v>
      </c>
      <c r="CF6" s="35">
        <f t="shared" si="9"/>
        <v>130.61000000000001</v>
      </c>
      <c r="CG6" s="35">
        <f t="shared" si="9"/>
        <v>150.75</v>
      </c>
      <c r="CH6" s="35">
        <f t="shared" si="9"/>
        <v>147.29</v>
      </c>
      <c r="CI6" s="35">
        <f t="shared" si="9"/>
        <v>143.15</v>
      </c>
      <c r="CJ6" s="35">
        <f t="shared" si="9"/>
        <v>141.11000000000001</v>
      </c>
      <c r="CK6" s="35">
        <f t="shared" si="9"/>
        <v>144.79</v>
      </c>
      <c r="CL6" s="34" t="str">
        <f>IF(CL7="","",IF(CL7="-","【-】","【"&amp;SUBSTITUTE(TEXT(CL7,"#,##0.00"),"-","△")&amp;"】"))</f>
        <v>【136.39】</v>
      </c>
      <c r="CM6" s="35">
        <f>IF(CM7="",NA(),CM7)</f>
        <v>78.78</v>
      </c>
      <c r="CN6" s="35">
        <f t="shared" ref="CN6:CV6" si="10">IF(CN7="",NA(),CN7)</f>
        <v>75.72</v>
      </c>
      <c r="CO6" s="35">
        <f t="shared" si="10"/>
        <v>74.459999999999994</v>
      </c>
      <c r="CP6" s="35">
        <f t="shared" si="10"/>
        <v>75.599999999999994</v>
      </c>
      <c r="CQ6" s="35">
        <f t="shared" si="10"/>
        <v>75.16</v>
      </c>
      <c r="CR6" s="35">
        <f t="shared" si="10"/>
        <v>61.1</v>
      </c>
      <c r="CS6" s="35">
        <f t="shared" si="10"/>
        <v>61.03</v>
      </c>
      <c r="CT6" s="35">
        <f t="shared" si="10"/>
        <v>62.5</v>
      </c>
      <c r="CU6" s="35">
        <f t="shared" si="10"/>
        <v>63.26</v>
      </c>
      <c r="CV6" s="35">
        <f t="shared" si="10"/>
        <v>61.54</v>
      </c>
      <c r="CW6" s="34" t="str">
        <f>IF(CW7="","",IF(CW7="-","【-】","【"&amp;SUBSTITUTE(TEXT(CW7,"#,##0.00"),"-","△")&amp;"】"))</f>
        <v>【60.13】</v>
      </c>
      <c r="CX6" s="35">
        <f>IF(CX7="",NA(),CX7)</f>
        <v>94.2</v>
      </c>
      <c r="CY6" s="35">
        <f t="shared" ref="CY6:DG6" si="11">IF(CY7="",NA(),CY7)</f>
        <v>94.6</v>
      </c>
      <c r="CZ6" s="35">
        <f t="shared" si="11"/>
        <v>94.77</v>
      </c>
      <c r="DA6" s="35">
        <f t="shared" si="11"/>
        <v>95.11</v>
      </c>
      <c r="DB6" s="35">
        <f t="shared" si="11"/>
        <v>95.28</v>
      </c>
      <c r="DC6" s="35">
        <f t="shared" si="11"/>
        <v>93.47</v>
      </c>
      <c r="DD6" s="35">
        <f t="shared" si="11"/>
        <v>93.83</v>
      </c>
      <c r="DE6" s="35">
        <f t="shared" si="11"/>
        <v>93.88</v>
      </c>
      <c r="DF6" s="35">
        <f t="shared" si="11"/>
        <v>94.07</v>
      </c>
      <c r="DG6" s="35">
        <f t="shared" si="11"/>
        <v>94.13</v>
      </c>
      <c r="DH6" s="34" t="str">
        <f>IF(DH7="","",IF(DH7="-","【-】","【"&amp;SUBSTITUTE(TEXT(DH7,"#,##0.00"),"-","△")&amp;"】"))</f>
        <v>【95.06】</v>
      </c>
      <c r="DI6" s="35">
        <f>IF(DI7="",NA(),DI7)</f>
        <v>16.649999999999999</v>
      </c>
      <c r="DJ6" s="35">
        <f t="shared" ref="DJ6:DR6" si="12">IF(DJ7="",NA(),DJ7)</f>
        <v>39.549999999999997</v>
      </c>
      <c r="DK6" s="35">
        <f t="shared" si="12"/>
        <v>41.13</v>
      </c>
      <c r="DL6" s="35">
        <f t="shared" si="12"/>
        <v>42.71</v>
      </c>
      <c r="DM6" s="35">
        <f t="shared" si="12"/>
        <v>43.83</v>
      </c>
      <c r="DN6" s="35">
        <f t="shared" si="12"/>
        <v>16.57</v>
      </c>
      <c r="DO6" s="35">
        <f t="shared" si="12"/>
        <v>28.06</v>
      </c>
      <c r="DP6" s="35">
        <f t="shared" si="12"/>
        <v>29.48</v>
      </c>
      <c r="DQ6" s="35">
        <f t="shared" si="12"/>
        <v>28.95</v>
      </c>
      <c r="DR6" s="35">
        <f t="shared" si="12"/>
        <v>30.11</v>
      </c>
      <c r="DS6" s="34" t="str">
        <f>IF(DS7="","",IF(DS7="-","【-】","【"&amp;SUBSTITUTE(TEXT(DS7,"#,##0.00"),"-","△")&amp;"】"))</f>
        <v>【38.13】</v>
      </c>
      <c r="DT6" s="35">
        <f>IF(DT7="",NA(),DT7)</f>
        <v>6.64</v>
      </c>
      <c r="DU6" s="35">
        <f t="shared" ref="DU6:EC6" si="13">IF(DU7="",NA(),DU7)</f>
        <v>7.56</v>
      </c>
      <c r="DV6" s="35">
        <f t="shared" si="13"/>
        <v>8.48</v>
      </c>
      <c r="DW6" s="35">
        <f t="shared" si="13"/>
        <v>9.94</v>
      </c>
      <c r="DX6" s="35">
        <f t="shared" si="13"/>
        <v>11.17</v>
      </c>
      <c r="DY6" s="35">
        <f t="shared" si="13"/>
        <v>3.11</v>
      </c>
      <c r="DZ6" s="35">
        <f t="shared" si="13"/>
        <v>3.32</v>
      </c>
      <c r="EA6" s="35">
        <f t="shared" si="13"/>
        <v>3.89</v>
      </c>
      <c r="EB6" s="35">
        <f t="shared" si="13"/>
        <v>4.07</v>
      </c>
      <c r="EC6" s="35">
        <f t="shared" si="13"/>
        <v>4.54</v>
      </c>
      <c r="ED6" s="34" t="str">
        <f>IF(ED7="","",IF(ED7="-","【-】","【"&amp;SUBSTITUTE(TEXT(ED7,"#,##0.00"),"-","△")&amp;"】"))</f>
        <v>【5.37】</v>
      </c>
      <c r="EE6" s="35">
        <f>IF(EE7="",NA(),EE7)</f>
        <v>0.14000000000000001</v>
      </c>
      <c r="EF6" s="35">
        <f t="shared" ref="EF6:EN6" si="14">IF(EF7="",NA(),EF7)</f>
        <v>0.14000000000000001</v>
      </c>
      <c r="EG6" s="35">
        <f t="shared" si="14"/>
        <v>0.23</v>
      </c>
      <c r="EH6" s="35">
        <f t="shared" si="14"/>
        <v>0.08</v>
      </c>
      <c r="EI6" s="35">
        <f t="shared" si="14"/>
        <v>0.2</v>
      </c>
      <c r="EJ6" s="35">
        <f t="shared" si="14"/>
        <v>0.1</v>
      </c>
      <c r="EK6" s="35">
        <f t="shared" si="14"/>
        <v>0.11</v>
      </c>
      <c r="EL6" s="35">
        <f t="shared" si="14"/>
        <v>0.12</v>
      </c>
      <c r="EM6" s="35">
        <f t="shared" si="14"/>
        <v>0.13</v>
      </c>
      <c r="EN6" s="35">
        <f t="shared" si="14"/>
        <v>0.17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12025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46.35</v>
      </c>
      <c r="P7" s="38">
        <v>89.5</v>
      </c>
      <c r="Q7" s="38">
        <v>74.680000000000007</v>
      </c>
      <c r="R7" s="38">
        <v>2959</v>
      </c>
      <c r="S7" s="38">
        <v>262519</v>
      </c>
      <c r="T7" s="38">
        <v>677.86</v>
      </c>
      <c r="U7" s="38">
        <v>387.28</v>
      </c>
      <c r="V7" s="38">
        <v>232857</v>
      </c>
      <c r="W7" s="38">
        <v>46.46</v>
      </c>
      <c r="X7" s="38">
        <v>5011.99</v>
      </c>
      <c r="Y7" s="38">
        <v>114.11</v>
      </c>
      <c r="Z7" s="38">
        <v>115.02</v>
      </c>
      <c r="AA7" s="38">
        <v>114.59</v>
      </c>
      <c r="AB7" s="38">
        <v>115.63</v>
      </c>
      <c r="AC7" s="38">
        <v>114.82</v>
      </c>
      <c r="AD7" s="38">
        <v>103.51</v>
      </c>
      <c r="AE7" s="38">
        <v>105.47</v>
      </c>
      <c r="AF7" s="38">
        <v>106.67</v>
      </c>
      <c r="AG7" s="38">
        <v>107.45</v>
      </c>
      <c r="AH7" s="38">
        <v>107.43</v>
      </c>
      <c r="AI7" s="38">
        <v>108.8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11.76</v>
      </c>
      <c r="AP7" s="38">
        <v>13.3</v>
      </c>
      <c r="AQ7" s="38">
        <v>12.51</v>
      </c>
      <c r="AR7" s="38">
        <v>11.01</v>
      </c>
      <c r="AS7" s="38">
        <v>10.199999999999999</v>
      </c>
      <c r="AT7" s="38">
        <v>4.2699999999999996</v>
      </c>
      <c r="AU7" s="38">
        <v>563.26</v>
      </c>
      <c r="AV7" s="38">
        <v>55.19</v>
      </c>
      <c r="AW7" s="38">
        <v>62</v>
      </c>
      <c r="AX7" s="38">
        <v>62.08</v>
      </c>
      <c r="AY7" s="38">
        <v>64.78</v>
      </c>
      <c r="AZ7" s="38">
        <v>205.35</v>
      </c>
      <c r="BA7" s="38">
        <v>52.63</v>
      </c>
      <c r="BB7" s="38">
        <v>54.09</v>
      </c>
      <c r="BC7" s="38">
        <v>54.03</v>
      </c>
      <c r="BD7" s="38">
        <v>65.83</v>
      </c>
      <c r="BE7" s="38">
        <v>66.41</v>
      </c>
      <c r="BF7" s="38">
        <v>936.02</v>
      </c>
      <c r="BG7" s="38">
        <v>924.1</v>
      </c>
      <c r="BH7" s="38">
        <v>867.25</v>
      </c>
      <c r="BI7" s="38">
        <v>819.76</v>
      </c>
      <c r="BJ7" s="38">
        <v>808.71</v>
      </c>
      <c r="BK7" s="38">
        <v>893.45</v>
      </c>
      <c r="BL7" s="38">
        <v>843.57</v>
      </c>
      <c r="BM7" s="38">
        <v>845.86</v>
      </c>
      <c r="BN7" s="38">
        <v>802.49</v>
      </c>
      <c r="BO7" s="38">
        <v>805.14</v>
      </c>
      <c r="BP7" s="38">
        <v>707.33</v>
      </c>
      <c r="BQ7" s="38">
        <v>120.38</v>
      </c>
      <c r="BR7" s="38">
        <v>109.44</v>
      </c>
      <c r="BS7" s="38">
        <v>117.93</v>
      </c>
      <c r="BT7" s="38">
        <v>121.55</v>
      </c>
      <c r="BU7" s="38">
        <v>120</v>
      </c>
      <c r="BV7" s="38">
        <v>95.24</v>
      </c>
      <c r="BW7" s="38">
        <v>99.86</v>
      </c>
      <c r="BX7" s="38">
        <v>101.88</v>
      </c>
      <c r="BY7" s="38">
        <v>103.18</v>
      </c>
      <c r="BZ7" s="38">
        <v>100.22</v>
      </c>
      <c r="CA7" s="38">
        <v>101.26</v>
      </c>
      <c r="CB7" s="38">
        <v>129.55000000000001</v>
      </c>
      <c r="CC7" s="38">
        <v>142.25</v>
      </c>
      <c r="CD7" s="38">
        <v>132.28</v>
      </c>
      <c r="CE7" s="38">
        <v>128.68</v>
      </c>
      <c r="CF7" s="38">
        <v>130.61000000000001</v>
      </c>
      <c r="CG7" s="38">
        <v>150.75</v>
      </c>
      <c r="CH7" s="38">
        <v>147.29</v>
      </c>
      <c r="CI7" s="38">
        <v>143.15</v>
      </c>
      <c r="CJ7" s="38">
        <v>141.11000000000001</v>
      </c>
      <c r="CK7" s="38">
        <v>144.79</v>
      </c>
      <c r="CL7" s="38">
        <v>136.38999999999999</v>
      </c>
      <c r="CM7" s="38">
        <v>78.78</v>
      </c>
      <c r="CN7" s="38">
        <v>75.72</v>
      </c>
      <c r="CO7" s="38">
        <v>74.459999999999994</v>
      </c>
      <c r="CP7" s="38">
        <v>75.599999999999994</v>
      </c>
      <c r="CQ7" s="38">
        <v>75.16</v>
      </c>
      <c r="CR7" s="38">
        <v>61.1</v>
      </c>
      <c r="CS7" s="38">
        <v>61.03</v>
      </c>
      <c r="CT7" s="38">
        <v>62.5</v>
      </c>
      <c r="CU7" s="38">
        <v>63.26</v>
      </c>
      <c r="CV7" s="38">
        <v>61.54</v>
      </c>
      <c r="CW7" s="38">
        <v>60.13</v>
      </c>
      <c r="CX7" s="38">
        <v>94.2</v>
      </c>
      <c r="CY7" s="38">
        <v>94.6</v>
      </c>
      <c r="CZ7" s="38">
        <v>94.77</v>
      </c>
      <c r="DA7" s="38">
        <v>95.11</v>
      </c>
      <c r="DB7" s="38">
        <v>95.28</v>
      </c>
      <c r="DC7" s="38">
        <v>93.47</v>
      </c>
      <c r="DD7" s="38">
        <v>93.83</v>
      </c>
      <c r="DE7" s="38">
        <v>93.88</v>
      </c>
      <c r="DF7" s="38">
        <v>94.07</v>
      </c>
      <c r="DG7" s="38">
        <v>94.13</v>
      </c>
      <c r="DH7" s="38">
        <v>95.06</v>
      </c>
      <c r="DI7" s="38">
        <v>16.649999999999999</v>
      </c>
      <c r="DJ7" s="38">
        <v>39.549999999999997</v>
      </c>
      <c r="DK7" s="38">
        <v>41.13</v>
      </c>
      <c r="DL7" s="38">
        <v>42.71</v>
      </c>
      <c r="DM7" s="38">
        <v>43.83</v>
      </c>
      <c r="DN7" s="38">
        <v>16.57</v>
      </c>
      <c r="DO7" s="38">
        <v>28.06</v>
      </c>
      <c r="DP7" s="38">
        <v>29.48</v>
      </c>
      <c r="DQ7" s="38">
        <v>28.95</v>
      </c>
      <c r="DR7" s="38">
        <v>30.11</v>
      </c>
      <c r="DS7" s="38">
        <v>38.130000000000003</v>
      </c>
      <c r="DT7" s="38">
        <v>6.64</v>
      </c>
      <c r="DU7" s="38">
        <v>7.56</v>
      </c>
      <c r="DV7" s="38">
        <v>8.48</v>
      </c>
      <c r="DW7" s="38">
        <v>9.94</v>
      </c>
      <c r="DX7" s="38">
        <v>11.17</v>
      </c>
      <c r="DY7" s="38">
        <v>3.11</v>
      </c>
      <c r="DZ7" s="38">
        <v>3.32</v>
      </c>
      <c r="EA7" s="38">
        <v>3.89</v>
      </c>
      <c r="EB7" s="38">
        <v>4.07</v>
      </c>
      <c r="EC7" s="38">
        <v>4.54</v>
      </c>
      <c r="ED7" s="38">
        <v>5.37</v>
      </c>
      <c r="EE7" s="38">
        <v>0.14000000000000001</v>
      </c>
      <c r="EF7" s="38">
        <v>0.14000000000000001</v>
      </c>
      <c r="EG7" s="38">
        <v>0.23</v>
      </c>
      <c r="EH7" s="38">
        <v>0.08</v>
      </c>
      <c r="EI7" s="38">
        <v>0.2</v>
      </c>
      <c r="EJ7" s="38">
        <v>0.1</v>
      </c>
      <c r="EK7" s="38">
        <v>0.11</v>
      </c>
      <c r="EL7" s="38">
        <v>0.12</v>
      </c>
      <c r="EM7" s="38">
        <v>0.13</v>
      </c>
      <c r="EN7" s="38">
        <v>0.17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NEC-PCuser</cp:lastModifiedBy>
  <cp:lastPrinted>2019-01-18T01:50:05Z</cp:lastPrinted>
  <dcterms:created xsi:type="dcterms:W3CDTF">2018-12-03T08:47:00Z</dcterms:created>
  <dcterms:modified xsi:type="dcterms:W3CDTF">2019-01-18T01:50:11Z</dcterms:modified>
  <cp:category/>
</cp:coreProperties>
</file>