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経営分析\新しいフォルダー\"/>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<sst xmlns="http://schemas.openxmlformats.org/spreadsheetml/2006/main" count="217" uniqueCount="107">
  <si>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</si>
  <si>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</si>
  <si>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</si>
  <si>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</si>
  <si>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</si>
  <si>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</si>
  <si>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</si>
  <si>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</si>
  <si>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</si>
  <si>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</si>
  <si>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</si>
  <si>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</si>
  <si>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</si>
  <si>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</si>
  <si>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</si>
  <si>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</si>
  <si>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</si>
  <si>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</si>
  <si>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</si>
  <si>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</si>
  <si>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</si>
  <si>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</si>
  <si>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</si>
  <si>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</si>
  <si>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</si>
  <si>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</si>
  <si>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</si>
  <si>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</si>
  <si>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</si>
  <si>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</si>
  <si>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</si>
  <si>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</si>
  <si>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</si>
  <si>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</si>
  <si>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</si>
  <si>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</si>
  <si>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</si>
  <si>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</si>
  <si>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</si>
  <si>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</si>
  <si>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</si>
  <si>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</si>
  <si>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</si>
  <si>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</si>
  <si>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</si>
  <si>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</si>
  <si>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</si>
  <si>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</si>
  <si>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</si>
  <si>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</si>
  <si>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</si>
  <si>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</si>
  <si>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</si>
  <si>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</si>
  <si>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</si>
  <si>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</si>
  <si>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</si>
  <si>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</si>
  <si>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</si>
  <si>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</si>
  <si>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</si>
  <si>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</si>
  <si>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</si>
  <si>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</si>
  <si>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</si>
  <si>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</si>
  <si>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</si>
  <si>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</si>
  <si>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</si>
  <si>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</si>
  <si>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</si>
  <si>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</si>
  <si>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</si>
  <si>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</si>
  <si>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</si>
  <si>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</si>
  <si>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</si>
  <si>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</si>
  <si>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</si>
  <si>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</si>
  <si>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</si>
  <si>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</si>
  <si>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</si>
  <si>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</si>
  <si>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</si>
  <si>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</si>
  <si>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</si>
  <si>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</si>
  <si>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</si>
  <si>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</si>
  <si>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</si>
  <si>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</si>
  <si>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</si>
  <si>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函館市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</si>
  <si>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</si>
  <si>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</si>
  <si>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</si>
  <si>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</si>
  <si>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</si>
  <si>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</si>
  <si>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</si>
  <si>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</si>
  <si>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</si>
  <si>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</si>
  <si>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有形固定資産減価償却率は，類似団体平均とほぼ同水準で増加傾向にあるが，償却資産には，償却期間の短い電気・機械設備等も含んでおり，施設区分によって全体の傾向と違いがあることに留意する必要がある。
　②管路経年化率は，類似団体平均と同様に増加傾向にあり，③管路更新率は類似団体平均より低く推移している。ただし，②管路経年化率は，法定耐用年数を基準としており，管路の更新が必ずしも法定耐用年数で必要となるものではなく，漏水履歴などをもとに劣化状況に応じて進めてきていることを考慮する必要がある。</t>
    <rPh sb="2" eb="4">
      <t>ユウケイ</t>
    </rPh>
    <rPh sb="4" eb="8">
      <t>コテイシサン</t>
    </rPh>
    <rPh sb="8" eb="10">
      <t>ゲンカ</t>
    </rPh>
    <rPh sb="10" eb="13">
      <t>ショウキャクリツ</t>
    </rPh>
    <rPh sb="15" eb="17">
      <t>ルイジ</t>
    </rPh>
    <rPh sb="17" eb="19">
      <t>ダンタイ</t>
    </rPh>
    <rPh sb="19" eb="21">
      <t>ヘイキン</t>
    </rPh>
    <rPh sb="24" eb="27">
      <t>ドウスイジュン</t>
    </rPh>
    <rPh sb="28" eb="30">
      <t>ゾウカ</t>
    </rPh>
    <rPh sb="30" eb="32">
      <t>ケイコウ</t>
    </rPh>
    <rPh sb="37" eb="39">
      <t>ショウキャク</t>
    </rPh>
    <rPh sb="39" eb="41">
      <t>シサン</t>
    </rPh>
    <rPh sb="44" eb="46">
      <t>ショウキャク</t>
    </rPh>
    <rPh sb="46" eb="48">
      <t>キカン</t>
    </rPh>
    <rPh sb="49" eb="50">
      <t>ミジカ</t>
    </rPh>
    <rPh sb="51" eb="53">
      <t>デンキ</t>
    </rPh>
    <rPh sb="54" eb="56">
      <t>キカイ</t>
    </rPh>
    <rPh sb="56" eb="58">
      <t>セツビ</t>
    </rPh>
    <rPh sb="58" eb="59">
      <t>トウ</t>
    </rPh>
    <rPh sb="60" eb="61">
      <t>フク</t>
    </rPh>
    <rPh sb="66" eb="68">
      <t>シセツ</t>
    </rPh>
    <rPh sb="68" eb="70">
      <t>クブン</t>
    </rPh>
    <rPh sb="74" eb="76">
      <t>ゼンタイ</t>
    </rPh>
    <rPh sb="77" eb="79">
      <t>ケイコウ</t>
    </rPh>
    <rPh sb="80" eb="81">
      <t>チガ</t>
    </rPh>
    <rPh sb="88" eb="90">
      <t>リュウイ</t>
    </rPh>
    <rPh sb="92" eb="94">
      <t>ヒツヨウ</t>
    </rPh>
    <rPh sb="101" eb="103">
      <t>カンロ</t>
    </rPh>
    <rPh sb="103" eb="106">
      <t>ケイネンカ</t>
    </rPh>
    <rPh sb="106" eb="107">
      <t>リツ</t>
    </rPh>
    <rPh sb="113" eb="115">
      <t>ヘイキン</t>
    </rPh>
    <rPh sb="116" eb="118">
      <t>ドウヨウ</t>
    </rPh>
    <rPh sb="119" eb="121">
      <t>ゾウカ</t>
    </rPh>
    <rPh sb="121" eb="123">
      <t>ケイコウ</t>
    </rPh>
    <rPh sb="134" eb="136">
      <t>ルイジ</t>
    </rPh>
    <rPh sb="136" eb="138">
      <t>ダンタイ</t>
    </rPh>
    <rPh sb="138" eb="140">
      <t>ヘイキン</t>
    </rPh>
    <rPh sb="144" eb="146">
      <t>スイイ</t>
    </rPh>
    <rPh sb="156" eb="158">
      <t>カンロ</t>
    </rPh>
    <rPh sb="158" eb="161">
      <t>ケイネンカ</t>
    </rPh>
    <rPh sb="161" eb="162">
      <t>リツ</t>
    </rPh>
    <rPh sb="180" eb="181">
      <t>ロ</t>
    </rPh>
    <rPh sb="208" eb="210">
      <t>ロウスイ</t>
    </rPh>
    <rPh sb="210" eb="212">
      <t>リレキ</t>
    </rPh>
    <rPh sb="218" eb="220">
      <t>レッカ</t>
    </rPh>
    <rPh sb="223" eb="224">
      <t>オウ</t>
    </rPh>
    <rPh sb="226" eb="227">
      <t>スス</t>
    </rPh>
    <rPh sb="236" eb="238">
      <t>コウリョ</t>
    </rPh>
    <rPh sb="240" eb="242">
      <t>ヒツヨウ</t>
    </rPh>
    <phoneticPr fontId="4"/>
  </si>
  <si>
    <t>　①経常収支比率は,類似団体平均を下回っているものの，100％以上となっており，収支は健全な水準にある。
　②累積欠損金比率は，累積欠損金が発生していないため0％となり，健全な状態にある。
　③流動比率は，類似団体平均を下回っているものの，100％以上となっており，短期債務に対する支払い能力には問題ないものと考えられる。なお，H26は新会計基準の適用による企業債の負債計上などに伴い，流動負債が増加したため前年度より低下した。
　④企業債残高対給水収益比率は，類似団体平均を上回っている状況であるが，企業債残高，給水収益とも減少傾向にあるため同水準で推移している。
　⑤料金回収率は，100％以上となっており，経営に必要な経費を料金で賄うことができている。なお，H26については，①経常収支比率とともに，新会計基準の適用による長期前受金戻入の計上等の影響で上昇している。
　⑥給水原価は，類似団体平均を下回っており，有収水量，費用ともに減少傾向にあるため同水準で推移している。
　⑦施設利用率は，類似団体平均よりも低く，配水量の減少により低下傾向を示しているが，計画給水量を見直し，浄水場のダウンサイジングを図りながら更新を進めているため，これを考慮するとH26の実質的な率は類似団体平均とほぼ同水準まで上昇する状況にある。
　⑧有収率は，類似団体平均を下回っており，一時的に低下したが徐々に回復傾向にある。</t>
    <rPh sb="2" eb="4">
      <t>ケイジョウ</t>
    </rPh>
    <rPh sb="4" eb="6">
      <t>シュウシ</t>
    </rPh>
    <rPh sb="6" eb="8">
      <t>ヒリツ</t>
    </rPh>
    <rPh sb="10" eb="12">
      <t>ルイジ</t>
    </rPh>
    <rPh sb="12" eb="14">
      <t>ダンタイ</t>
    </rPh>
    <rPh sb="14" eb="16">
      <t>ヘイキン</t>
    </rPh>
    <rPh sb="17" eb="19">
      <t>シタマワ</t>
    </rPh>
    <rPh sb="60" eb="62">
      <t>ヒリツ</t>
    </rPh>
    <rPh sb="64" eb="66">
      <t>ルイセキ</t>
    </rPh>
    <rPh sb="66" eb="69">
      <t>ケッソンキン</t>
    </rPh>
    <rPh sb="85" eb="87">
      <t>ケンゼン</t>
    </rPh>
    <rPh sb="88" eb="90">
      <t>ジョウタイ</t>
    </rPh>
    <rPh sb="103" eb="105">
      <t>ルイジ</t>
    </rPh>
    <rPh sb="105" eb="107">
      <t>ダンタイ</t>
    </rPh>
    <rPh sb="107" eb="109">
      <t>ヘイキン</t>
    </rPh>
    <rPh sb="110" eb="112">
      <t>シタマワ</t>
    </rPh>
    <rPh sb="148" eb="150">
      <t>モンダイ</t>
    </rPh>
    <rPh sb="155" eb="156">
      <t>カンガ</t>
    </rPh>
    <rPh sb="204" eb="207">
      <t>ゼンネンド</t>
    </rPh>
    <rPh sb="231" eb="233">
      <t>ルイジ</t>
    </rPh>
    <rPh sb="233" eb="235">
      <t>ダンタイ</t>
    </rPh>
    <rPh sb="235" eb="237">
      <t>ヘイキン</t>
    </rPh>
    <rPh sb="238" eb="240">
      <t>ウワマワ</t>
    </rPh>
    <rPh sb="244" eb="246">
      <t>ジョウキョウ</t>
    </rPh>
    <rPh sb="251" eb="253">
      <t>キギョウ</t>
    </rPh>
    <rPh sb="253" eb="254">
      <t>サイ</t>
    </rPh>
    <rPh sb="254" eb="255">
      <t>ザン</t>
    </rPh>
    <rPh sb="257" eb="259">
      <t>キュウスイ</t>
    </rPh>
    <rPh sb="259" eb="261">
      <t>シュウエキ</t>
    </rPh>
    <rPh sb="263" eb="265">
      <t>ゲンショウ</t>
    </rPh>
    <rPh sb="265" eb="267">
      <t>ケイコウ</t>
    </rPh>
    <rPh sb="286" eb="288">
      <t>リョウキン</t>
    </rPh>
    <rPh sb="288" eb="291">
      <t>カイシュウリツ</t>
    </rPh>
    <rPh sb="306" eb="308">
      <t>ケイエイ</t>
    </rPh>
    <rPh sb="309" eb="311">
      <t>ヒツヨウ</t>
    </rPh>
    <rPh sb="312" eb="314">
      <t>ケイヒ</t>
    </rPh>
    <rPh sb="315" eb="317">
      <t>リョウキン</t>
    </rPh>
    <rPh sb="318" eb="319">
      <t>マカナ</t>
    </rPh>
    <rPh sb="342" eb="344">
      <t>ケイジョウ</t>
    </rPh>
    <rPh sb="344" eb="346">
      <t>シュウシ</t>
    </rPh>
    <rPh sb="346" eb="348">
      <t>ヒリツ</t>
    </rPh>
    <rPh sb="376" eb="378">
      <t>エイキョウ</t>
    </rPh>
    <rPh sb="379" eb="381">
      <t>ジョウショウ</t>
    </rPh>
    <rPh sb="399" eb="401">
      <t>ヘイキン</t>
    </rPh>
    <rPh sb="402" eb="404">
      <t>シタマワ</t>
    </rPh>
    <rPh sb="409" eb="411">
      <t>ユウシュウ</t>
    </rPh>
    <rPh sb="411" eb="413">
      <t>スイリョウ</t>
    </rPh>
    <rPh sb="414" eb="416">
      <t>ヒヨウ</t>
    </rPh>
    <rPh sb="419" eb="421">
      <t>ゲンショウ</t>
    </rPh>
    <rPh sb="421" eb="423">
      <t>ケイコウ</t>
    </rPh>
    <rPh sb="428" eb="431">
      <t>ドウスイジュン</t>
    </rPh>
    <rPh sb="432" eb="434">
      <t>スイイ</t>
    </rPh>
    <rPh sb="442" eb="444">
      <t>シセツ</t>
    </rPh>
    <rPh sb="444" eb="447">
      <t>リヨウリツ</t>
    </rPh>
    <rPh sb="453" eb="455">
      <t>ヘイキン</t>
    </rPh>
    <rPh sb="461" eb="464">
      <t>ハイスイリョウ</t>
    </rPh>
    <rPh sb="465" eb="467">
      <t>ゲンショウ</t>
    </rPh>
    <rPh sb="470" eb="472">
      <t>テイカ</t>
    </rPh>
    <rPh sb="472" eb="474">
      <t>ケイコウ</t>
    </rPh>
    <rPh sb="475" eb="476">
      <t>シメ</t>
    </rPh>
    <rPh sb="482" eb="484">
      <t>ケイカク</t>
    </rPh>
    <rPh sb="484" eb="486">
      <t>キュウスイ</t>
    </rPh>
    <rPh sb="488" eb="490">
      <t>ミナオ</t>
    </rPh>
    <rPh sb="492" eb="495">
      <t>ジョウスイジョウ</t>
    </rPh>
    <rPh sb="505" eb="506">
      <t>ハカ</t>
    </rPh>
    <rPh sb="510" eb="512">
      <t>コウシン</t>
    </rPh>
    <rPh sb="513" eb="514">
      <t>スス</t>
    </rPh>
    <rPh sb="524" eb="526">
      <t>コウリョ</t>
    </rPh>
    <rPh sb="533" eb="536">
      <t>ジッシツテキ</t>
    </rPh>
    <rPh sb="537" eb="538">
      <t>リツ</t>
    </rPh>
    <rPh sb="539" eb="541">
      <t>ルイジ</t>
    </rPh>
    <rPh sb="541" eb="543">
      <t>ダンタイ</t>
    </rPh>
    <rPh sb="543" eb="545">
      <t>ヘイキン</t>
    </rPh>
    <rPh sb="548" eb="549">
      <t>ドウ</t>
    </rPh>
    <rPh sb="549" eb="551">
      <t>スイジュン</t>
    </rPh>
    <rPh sb="553" eb="555">
      <t>ジョウショウ</t>
    </rPh>
    <rPh sb="557" eb="559">
      <t>ジョウキョウ</t>
    </rPh>
    <rPh sb="566" eb="568">
      <t>ユウシュウ</t>
    </rPh>
    <rPh sb="568" eb="569">
      <t>リツ</t>
    </rPh>
    <rPh sb="575" eb="577">
      <t>ヘイキン</t>
    </rPh>
    <rPh sb="585" eb="587">
      <t>イチジ</t>
    </rPh>
    <rPh sb="587" eb="588">
      <t>テキ</t>
    </rPh>
    <rPh sb="589" eb="591">
      <t>テイカ</t>
    </rPh>
    <rPh sb="594" eb="596">
      <t>ジョジョ</t>
    </rPh>
    <rPh sb="597" eb="599">
      <t>カイフク</t>
    </rPh>
    <rPh sb="599" eb="601">
      <t>ケイコウ</t>
    </rPh>
    <phoneticPr fontId="4"/>
  </si>
  <si>
    <t>　水需要の減少に伴い料金収入は減少しているが，経営の効率化や計画的な施設整備に取り組みながら，概ね健全な経営状況を維持している。
　管路の更新については，法定耐用年数のみを基準とするのではなく劣化状況に応じ，昭和60年代前半から重点的に進めてきた結果，経年劣化に伴う断水件数が昭和50年代と比べて大幅に減少し，改善されてきている状況であり，今後も財源の確保や経営に与える影響を踏まえながら，更新投資の規模を決めていく必要がある。</t>
    <rPh sb="1" eb="2">
      <t>ミズ</t>
    </rPh>
    <rPh sb="2" eb="4">
      <t>ジュヨウ</t>
    </rPh>
    <rPh sb="5" eb="7">
      <t>ゲンショウ</t>
    </rPh>
    <rPh sb="8" eb="9">
      <t>トモナ</t>
    </rPh>
    <rPh sb="10" eb="12">
      <t>リョウキン</t>
    </rPh>
    <rPh sb="12" eb="14">
      <t>シュウニュウ</t>
    </rPh>
    <rPh sb="15" eb="17">
      <t>ゲンショウ</t>
    </rPh>
    <rPh sb="23" eb="25">
      <t>ケイエイ</t>
    </rPh>
    <rPh sb="26" eb="29">
      <t>コウリツカ</t>
    </rPh>
    <rPh sb="30" eb="32">
      <t>ケイカク</t>
    </rPh>
    <rPh sb="32" eb="33">
      <t>テキ</t>
    </rPh>
    <rPh sb="34" eb="36">
      <t>シセツ</t>
    </rPh>
    <rPh sb="36" eb="38">
      <t>セイビ</t>
    </rPh>
    <rPh sb="39" eb="40">
      <t>ト</t>
    </rPh>
    <rPh sb="41" eb="42">
      <t>ク</t>
    </rPh>
    <rPh sb="57" eb="59">
      <t>イジ</t>
    </rPh>
    <rPh sb="67" eb="68">
      <t>ロ</t>
    </rPh>
    <rPh sb="69" eb="71">
      <t>コウシン</t>
    </rPh>
    <rPh sb="77" eb="79">
      <t>ホウテイ</t>
    </rPh>
    <rPh sb="79" eb="81">
      <t>タイヨウ</t>
    </rPh>
    <rPh sb="81" eb="83">
      <t>ネンスウ</t>
    </rPh>
    <rPh sb="86" eb="88">
      <t>キジュン</t>
    </rPh>
    <rPh sb="96" eb="98">
      <t>レッカ</t>
    </rPh>
    <rPh sb="98" eb="100">
      <t>ジョウキョウ</t>
    </rPh>
    <rPh sb="101" eb="102">
      <t>オウ</t>
    </rPh>
    <rPh sb="104" eb="106">
      <t>ショウワ</t>
    </rPh>
    <rPh sb="108" eb="110">
      <t>ネンダイ</t>
    </rPh>
    <rPh sb="110" eb="112">
      <t>ゼンハン</t>
    </rPh>
    <rPh sb="114" eb="116">
      <t>ジュウテン</t>
    </rPh>
    <rPh sb="116" eb="117">
      <t>テキ</t>
    </rPh>
    <rPh sb="118" eb="119">
      <t>スス</t>
    </rPh>
    <rPh sb="123" eb="125">
      <t>ケッカ</t>
    </rPh>
    <rPh sb="126" eb="128">
      <t>ケイネン</t>
    </rPh>
    <rPh sb="128" eb="130">
      <t>レッカ</t>
    </rPh>
    <rPh sb="131" eb="132">
      <t>トモナ</t>
    </rPh>
    <rPh sb="133" eb="135">
      <t>ダンスイ</t>
    </rPh>
    <rPh sb="135" eb="137">
      <t>ケンスウ</t>
    </rPh>
    <rPh sb="138" eb="140">
      <t>ショウワ</t>
    </rPh>
    <rPh sb="142" eb="143">
      <t>ネン</t>
    </rPh>
    <rPh sb="143" eb="144">
      <t>ダイ</t>
    </rPh>
    <rPh sb="145" eb="146">
      <t>クラ</t>
    </rPh>
    <rPh sb="148" eb="150">
      <t>オオハバ</t>
    </rPh>
    <rPh sb="151" eb="153">
      <t>ゲンショウ</t>
    </rPh>
    <rPh sb="155" eb="157">
      <t>カイゼン</t>
    </rPh>
    <rPh sb="164" eb="166">
      <t>ジョウキョウ</t>
    </rPh>
    <rPh sb="195" eb="197">
      <t>コウシン</t>
    </rPh>
    <rPh sb="197" eb="199">
      <t>トウシ</t>
    </rPh>
    <rPh sb="200" eb="202">
      <t>キボ</t>
    </rPh>
    <rPh sb="203" eb="204">
      <t>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</si>
</sst>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9"/>
      <color theme="1"/>
      <name val="ＭＳ ゴシック"/>
      <family val="3"/>
      <charset val="128"/>
    </font>
    <font>
      <sz val="10.4"/>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23" fillId="0" borderId="9"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0.39</c:v>
                </c:pt>
                <c:pt idx="1">
                  <c:v>0.47</c:v>
                </c:pt>
                <c:pt idx="2">
                  <c:v>0.5</c:v>
                </c:pt>
                <c:pt idx="3">
                  <c:v>0.39</c:v>
                </c:pt>
                <c:pt idx="4">
                  <c:v>0.45</c:v>
                </c:pt>
              </c:numCache>
            </c:numRef>
          </c:val>
        </c:ser>
        <c:dLbls>
          <c:showLegendKey val="0"/>
          <c:showVal val="0"/>
          <c:showCatName val="0"/>
          <c:showSerName val="0"/>
          <c:showPercent val="0"/>
          <c:showBubbleSize val="0"/>
        </c:dLbls>
        <c:gapWidth val="150"/>
        <c:axId val="292845744"/>
        <c:axId val="29285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0.82</c:v>
                </c:pt>
                <c:pt idx="2">
                  <c:v>0.76</c:v>
                </c:pt>
                <c:pt idx="3">
                  <c:v>0.8</c:v>
                </c:pt>
                <c:pt idx="4">
                  <c:v>0.72</c:v>
                </c:pt>
              </c:numCache>
            </c:numRef>
          </c:val>
          <c:smooth val="0"/>
        </c:ser>
        <c:dLbls>
          <c:showLegendKey val="0"/>
          <c:showVal val="0"/>
          <c:showCatName val="0"/>
          <c:showSerName val="0"/>
          <c:showPercent val="0"/>
          <c:showBubbleSize val="0"/>
        </c:dLbls>
        <c:marker val="1"/>
        <c:smooth val="0"/>
        <c:axId val="292845744"/>
        <c:axId val="292850448"/>
      </c:lineChart>
      <c:dateAx>
        <c:axId val="292845744"/>
        <c:scaling>
          <c:orientation val="minMax"/>
        </c:scaling>
        <c:delete val="1"/>
        <c:axPos val="b"/>
        <c:numFmt formatCode="ge" sourceLinked="1"/>
        <c:majorTickMark val="none"/>
        <c:minorTickMark val="none"/>
        <c:tickLblPos val="none"/>
        <c:crossAx val="292850448"/>
        <c:crosses val="autoZero"/>
        <c:auto val="1"/>
        <c:lblOffset val="100"/>
        <c:baseTimeUnit val="years"/>
      </c:dateAx>
      <c:valAx>
        <c:axId val="29285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84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59.07</c:v>
                </c:pt>
                <c:pt idx="1">
                  <c:v>58.89</c:v>
                </c:pt>
                <c:pt idx="2">
                  <c:v>59.29</c:v>
                </c:pt>
                <c:pt idx="3">
                  <c:v>58.27</c:v>
                </c:pt>
                <c:pt idx="4">
                  <c:v>57.23</c:v>
                </c:pt>
              </c:numCache>
            </c:numRef>
          </c:val>
        </c:ser>
        <c:dLbls>
          <c:showLegendKey val="0"/>
          <c:showVal val="0"/>
          <c:showCatName val="0"/>
          <c:showSerName val="0"/>
          <c:showPercent val="0"/>
          <c:showBubbleSize val="0"/>
        </c:dLbls>
        <c:gapWidth val="150"/>
        <c:axId val="293147008"/>
        <c:axId val="29314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63.67</c:v>
                </c:pt>
                <c:pt idx="1">
                  <c:v>63.07</c:v>
                </c:pt>
                <c:pt idx="2">
                  <c:v>62.71</c:v>
                </c:pt>
                <c:pt idx="3">
                  <c:v>62.15</c:v>
                </c:pt>
                <c:pt idx="4">
                  <c:v>61.61</c:v>
                </c:pt>
              </c:numCache>
            </c:numRef>
          </c:val>
          <c:smooth val="0"/>
        </c:ser>
        <c:dLbls>
          <c:showLegendKey val="0"/>
          <c:showVal val="0"/>
          <c:showCatName val="0"/>
          <c:showSerName val="0"/>
          <c:showPercent val="0"/>
          <c:showBubbleSize val="0"/>
        </c:dLbls>
        <c:marker val="1"/>
        <c:smooth val="0"/>
        <c:axId val="293147008"/>
        <c:axId val="293147792"/>
      </c:lineChart>
      <c:dateAx>
        <c:axId val="293147008"/>
        <c:scaling>
          <c:orientation val="minMax"/>
        </c:scaling>
        <c:delete val="1"/>
        <c:axPos val="b"/>
        <c:numFmt formatCode="ge" sourceLinked="1"/>
        <c:majorTickMark val="none"/>
        <c:minorTickMark val="none"/>
        <c:tickLblPos val="none"/>
        <c:crossAx val="293147792"/>
        <c:crosses val="autoZero"/>
        <c:auto val="1"/>
        <c:lblOffset val="100"/>
        <c:baseTimeUnit val="years"/>
      </c:dateAx>
      <c:valAx>
        <c:axId val="29314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14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89.01</c:v>
                </c:pt>
                <c:pt idx="1">
                  <c:v>87.57</c:v>
                </c:pt>
                <c:pt idx="2">
                  <c:v>86.52</c:v>
                </c:pt>
                <c:pt idx="3">
                  <c:v>86.73</c:v>
                </c:pt>
                <c:pt idx="4">
                  <c:v>87.29</c:v>
                </c:pt>
              </c:numCache>
            </c:numRef>
          </c:val>
        </c:ser>
        <c:dLbls>
          <c:showLegendKey val="0"/>
          <c:showVal val="0"/>
          <c:showCatName val="0"/>
          <c:showSerName val="0"/>
          <c:showPercent val="0"/>
          <c:showBubbleSize val="0"/>
        </c:dLbls>
        <c:gapWidth val="150"/>
        <c:axId val="293382432"/>
        <c:axId val="293375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90.67</c:v>
                </c:pt>
                <c:pt idx="1">
                  <c:v>89.96</c:v>
                </c:pt>
                <c:pt idx="2">
                  <c:v>90.54</c:v>
                </c:pt>
                <c:pt idx="3">
                  <c:v>90.64</c:v>
                </c:pt>
                <c:pt idx="4">
                  <c:v>90.23</c:v>
                </c:pt>
              </c:numCache>
            </c:numRef>
          </c:val>
          <c:smooth val="0"/>
        </c:ser>
        <c:dLbls>
          <c:showLegendKey val="0"/>
          <c:showVal val="0"/>
          <c:showCatName val="0"/>
          <c:showSerName val="0"/>
          <c:showPercent val="0"/>
          <c:showBubbleSize val="0"/>
        </c:dLbls>
        <c:marker val="1"/>
        <c:smooth val="0"/>
        <c:axId val="293382432"/>
        <c:axId val="293375768"/>
      </c:lineChart>
      <c:dateAx>
        <c:axId val="293382432"/>
        <c:scaling>
          <c:orientation val="minMax"/>
        </c:scaling>
        <c:delete val="1"/>
        <c:axPos val="b"/>
        <c:numFmt formatCode="ge" sourceLinked="1"/>
        <c:majorTickMark val="none"/>
        <c:minorTickMark val="none"/>
        <c:tickLblPos val="none"/>
        <c:crossAx val="293375768"/>
        <c:crosses val="autoZero"/>
        <c:auto val="1"/>
        <c:lblOffset val="100"/>
        <c:baseTimeUnit val="years"/>
      </c:dateAx>
      <c:valAx>
        <c:axId val="293375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38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103.8</c:v>
                </c:pt>
                <c:pt idx="1">
                  <c:v>104.79</c:v>
                </c:pt>
                <c:pt idx="2">
                  <c:v>107.12</c:v>
                </c:pt>
                <c:pt idx="3">
                  <c:v>107.52</c:v>
                </c:pt>
                <c:pt idx="4">
                  <c:v>110.82</c:v>
                </c:pt>
              </c:numCache>
            </c:numRef>
          </c:val>
        </c:ser>
        <c:dLbls>
          <c:showLegendKey val="0"/>
          <c:showVal val="0"/>
          <c:showCatName val="0"/>
          <c:showSerName val="0"/>
          <c:showPercent val="0"/>
          <c:showBubbleSize val="0"/>
        </c:dLbls>
        <c:gapWidth val="150"/>
        <c:axId val="292849664"/>
        <c:axId val="29284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108.64</c:v>
                </c:pt>
                <c:pt idx="1">
                  <c:v>107.51</c:v>
                </c:pt>
                <c:pt idx="2">
                  <c:v>108.39</c:v>
                </c:pt>
                <c:pt idx="3">
                  <c:v>108.9</c:v>
                </c:pt>
                <c:pt idx="4">
                  <c:v>114.43</c:v>
                </c:pt>
              </c:numCache>
            </c:numRef>
          </c:val>
          <c:smooth val="0"/>
        </c:ser>
        <c:dLbls>
          <c:showLegendKey val="0"/>
          <c:showVal val="0"/>
          <c:showCatName val="0"/>
          <c:showSerName val="0"/>
          <c:showPercent val="0"/>
          <c:showBubbleSize val="0"/>
        </c:dLbls>
        <c:marker val="1"/>
        <c:smooth val="0"/>
        <c:axId val="292849664"/>
        <c:axId val="292844176"/>
      </c:lineChart>
      <c:dateAx>
        <c:axId val="292849664"/>
        <c:scaling>
          <c:orientation val="minMax"/>
        </c:scaling>
        <c:delete val="1"/>
        <c:axPos val="b"/>
        <c:numFmt formatCode="ge" sourceLinked="1"/>
        <c:majorTickMark val="none"/>
        <c:minorTickMark val="none"/>
        <c:tickLblPos val="none"/>
        <c:crossAx val="292844176"/>
        <c:crosses val="autoZero"/>
        <c:auto val="1"/>
        <c:lblOffset val="100"/>
        <c:baseTimeUnit val="years"/>
      </c:dateAx>
      <c:valAx>
        <c:axId val="292844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284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43.77</c:v>
                </c:pt>
                <c:pt idx="1">
                  <c:v>45.38</c:v>
                </c:pt>
                <c:pt idx="2">
                  <c:v>46.59</c:v>
                </c:pt>
                <c:pt idx="3">
                  <c:v>47.72</c:v>
                </c:pt>
                <c:pt idx="4">
                  <c:v>49.81</c:v>
                </c:pt>
              </c:numCache>
            </c:numRef>
          </c:val>
        </c:ser>
        <c:dLbls>
          <c:showLegendKey val="0"/>
          <c:showVal val="0"/>
          <c:showCatName val="0"/>
          <c:showSerName val="0"/>
          <c:showPercent val="0"/>
          <c:showBubbleSize val="0"/>
        </c:dLbls>
        <c:gapWidth val="150"/>
        <c:axId val="292843392"/>
        <c:axId val="292846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40.369999999999997</c:v>
                </c:pt>
                <c:pt idx="1">
                  <c:v>41.47</c:v>
                </c:pt>
                <c:pt idx="2">
                  <c:v>42.43</c:v>
                </c:pt>
                <c:pt idx="3">
                  <c:v>43.24</c:v>
                </c:pt>
                <c:pt idx="4">
                  <c:v>46.36</c:v>
                </c:pt>
              </c:numCache>
            </c:numRef>
          </c:val>
          <c:smooth val="0"/>
        </c:ser>
        <c:dLbls>
          <c:showLegendKey val="0"/>
          <c:showVal val="0"/>
          <c:showCatName val="0"/>
          <c:showSerName val="0"/>
          <c:showPercent val="0"/>
          <c:showBubbleSize val="0"/>
        </c:dLbls>
        <c:marker val="1"/>
        <c:smooth val="0"/>
        <c:axId val="292843392"/>
        <c:axId val="292846920"/>
      </c:lineChart>
      <c:dateAx>
        <c:axId val="292843392"/>
        <c:scaling>
          <c:orientation val="minMax"/>
        </c:scaling>
        <c:delete val="1"/>
        <c:axPos val="b"/>
        <c:numFmt formatCode="ge" sourceLinked="1"/>
        <c:majorTickMark val="none"/>
        <c:minorTickMark val="none"/>
        <c:tickLblPos val="none"/>
        <c:crossAx val="292846920"/>
        <c:crosses val="autoZero"/>
        <c:auto val="1"/>
        <c:lblOffset val="100"/>
        <c:baseTimeUnit val="years"/>
      </c:dateAx>
      <c:valAx>
        <c:axId val="292846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84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12.44</c:v>
                </c:pt>
                <c:pt idx="1">
                  <c:v>13.35</c:v>
                </c:pt>
                <c:pt idx="2">
                  <c:v>13.88</c:v>
                </c:pt>
                <c:pt idx="3">
                  <c:v>16.63</c:v>
                </c:pt>
                <c:pt idx="4">
                  <c:v>16.32</c:v>
                </c:pt>
              </c:numCache>
            </c:numRef>
          </c:val>
        </c:ser>
        <c:dLbls>
          <c:showLegendKey val="0"/>
          <c:showVal val="0"/>
          <c:showCatName val="0"/>
          <c:showSerName val="0"/>
          <c:showPercent val="0"/>
          <c:showBubbleSize val="0"/>
        </c:dLbls>
        <c:gapWidth val="150"/>
        <c:axId val="292847312"/>
        <c:axId val="29284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9.42</c:v>
                </c:pt>
                <c:pt idx="1">
                  <c:v>9.92</c:v>
                </c:pt>
                <c:pt idx="2">
                  <c:v>11.07</c:v>
                </c:pt>
                <c:pt idx="3">
                  <c:v>12.21</c:v>
                </c:pt>
                <c:pt idx="4">
                  <c:v>13.57</c:v>
                </c:pt>
              </c:numCache>
            </c:numRef>
          </c:val>
          <c:smooth val="0"/>
        </c:ser>
        <c:dLbls>
          <c:showLegendKey val="0"/>
          <c:showVal val="0"/>
          <c:showCatName val="0"/>
          <c:showSerName val="0"/>
          <c:showPercent val="0"/>
          <c:showBubbleSize val="0"/>
        </c:dLbls>
        <c:marker val="1"/>
        <c:smooth val="0"/>
        <c:axId val="292847312"/>
        <c:axId val="292848880"/>
      </c:lineChart>
      <c:dateAx>
        <c:axId val="292847312"/>
        <c:scaling>
          <c:orientation val="minMax"/>
        </c:scaling>
        <c:delete val="1"/>
        <c:axPos val="b"/>
        <c:numFmt formatCode="ge" sourceLinked="1"/>
        <c:majorTickMark val="none"/>
        <c:minorTickMark val="none"/>
        <c:tickLblPos val="none"/>
        <c:crossAx val="292848880"/>
        <c:crosses val="autoZero"/>
        <c:auto val="1"/>
        <c:lblOffset val="100"/>
        <c:baseTimeUnit val="years"/>
      </c:dateAx>
      <c:valAx>
        <c:axId val="29284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84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2848096"/>
        <c:axId val="29284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2.1800000000000002</c:v>
                </c:pt>
                <c:pt idx="1">
                  <c:v>2.83</c:v>
                </c:pt>
                <c:pt idx="2">
                  <c:v>3.08</c:v>
                </c:pt>
                <c:pt idx="3">
                  <c:v>3.47</c:v>
                </c:pt>
                <c:pt idx="4">
                  <c:v>0.13</c:v>
                </c:pt>
              </c:numCache>
            </c:numRef>
          </c:val>
          <c:smooth val="0"/>
        </c:ser>
        <c:dLbls>
          <c:showLegendKey val="0"/>
          <c:showVal val="0"/>
          <c:showCatName val="0"/>
          <c:showSerName val="0"/>
          <c:showPercent val="0"/>
          <c:showBubbleSize val="0"/>
        </c:dLbls>
        <c:marker val="1"/>
        <c:smooth val="0"/>
        <c:axId val="292848096"/>
        <c:axId val="292844960"/>
      </c:lineChart>
      <c:dateAx>
        <c:axId val="292848096"/>
        <c:scaling>
          <c:orientation val="minMax"/>
        </c:scaling>
        <c:delete val="1"/>
        <c:axPos val="b"/>
        <c:numFmt formatCode="ge" sourceLinked="1"/>
        <c:majorTickMark val="none"/>
        <c:minorTickMark val="none"/>
        <c:tickLblPos val="none"/>
        <c:crossAx val="292844960"/>
        <c:crosses val="autoZero"/>
        <c:auto val="1"/>
        <c:lblOffset val="100"/>
        <c:baseTimeUnit val="years"/>
      </c:dateAx>
      <c:valAx>
        <c:axId val="292844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284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782.93</c:v>
                </c:pt>
                <c:pt idx="1">
                  <c:v>628.07000000000005</c:v>
                </c:pt>
                <c:pt idx="2">
                  <c:v>358.27</c:v>
                </c:pt>
                <c:pt idx="3">
                  <c:v>364.31</c:v>
                </c:pt>
                <c:pt idx="4">
                  <c:v>140.41</c:v>
                </c:pt>
              </c:numCache>
            </c:numRef>
          </c:val>
        </c:ser>
        <c:dLbls>
          <c:showLegendKey val="0"/>
          <c:showVal val="0"/>
          <c:showCatName val="0"/>
          <c:showSerName val="0"/>
          <c:showPercent val="0"/>
          <c:showBubbleSize val="0"/>
        </c:dLbls>
        <c:gapWidth val="150"/>
        <c:axId val="293150928"/>
        <c:axId val="29315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545.52</c:v>
                </c:pt>
                <c:pt idx="1">
                  <c:v>602.73</c:v>
                </c:pt>
                <c:pt idx="2">
                  <c:v>590.46</c:v>
                </c:pt>
                <c:pt idx="3">
                  <c:v>628.34</c:v>
                </c:pt>
                <c:pt idx="4">
                  <c:v>289.8</c:v>
                </c:pt>
              </c:numCache>
            </c:numRef>
          </c:val>
          <c:smooth val="0"/>
        </c:ser>
        <c:dLbls>
          <c:showLegendKey val="0"/>
          <c:showVal val="0"/>
          <c:showCatName val="0"/>
          <c:showSerName val="0"/>
          <c:showPercent val="0"/>
          <c:showBubbleSize val="0"/>
        </c:dLbls>
        <c:marker val="1"/>
        <c:smooth val="0"/>
        <c:axId val="293150928"/>
        <c:axId val="293152496"/>
      </c:lineChart>
      <c:dateAx>
        <c:axId val="293150928"/>
        <c:scaling>
          <c:orientation val="minMax"/>
        </c:scaling>
        <c:delete val="1"/>
        <c:axPos val="b"/>
        <c:numFmt formatCode="ge" sourceLinked="1"/>
        <c:majorTickMark val="none"/>
        <c:minorTickMark val="none"/>
        <c:tickLblPos val="none"/>
        <c:crossAx val="293152496"/>
        <c:crosses val="autoZero"/>
        <c:auto val="1"/>
        <c:lblOffset val="100"/>
        <c:baseTimeUnit val="years"/>
      </c:dateAx>
      <c:valAx>
        <c:axId val="293152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315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456.02</c:v>
                </c:pt>
                <c:pt idx="1">
                  <c:v>447.59</c:v>
                </c:pt>
                <c:pt idx="2">
                  <c:v>440.2</c:v>
                </c:pt>
                <c:pt idx="3">
                  <c:v>435.74</c:v>
                </c:pt>
                <c:pt idx="4">
                  <c:v>442.25</c:v>
                </c:pt>
              </c:numCache>
            </c:numRef>
          </c:val>
        </c:ser>
        <c:dLbls>
          <c:showLegendKey val="0"/>
          <c:showVal val="0"/>
          <c:showCatName val="0"/>
          <c:showSerName val="0"/>
          <c:showPercent val="0"/>
          <c:showBubbleSize val="0"/>
        </c:dLbls>
        <c:gapWidth val="150"/>
        <c:axId val="293146616"/>
        <c:axId val="293150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313.52999999999997</c:v>
                </c:pt>
                <c:pt idx="1">
                  <c:v>310.79000000000002</c:v>
                </c:pt>
                <c:pt idx="2">
                  <c:v>299.16000000000003</c:v>
                </c:pt>
                <c:pt idx="3">
                  <c:v>297.13</c:v>
                </c:pt>
                <c:pt idx="4">
                  <c:v>301.99</c:v>
                </c:pt>
              </c:numCache>
            </c:numRef>
          </c:val>
          <c:smooth val="0"/>
        </c:ser>
        <c:dLbls>
          <c:showLegendKey val="0"/>
          <c:showVal val="0"/>
          <c:showCatName val="0"/>
          <c:showSerName val="0"/>
          <c:showPercent val="0"/>
          <c:showBubbleSize val="0"/>
        </c:dLbls>
        <c:marker val="1"/>
        <c:smooth val="0"/>
        <c:axId val="293146616"/>
        <c:axId val="293150536"/>
      </c:lineChart>
      <c:dateAx>
        <c:axId val="293146616"/>
        <c:scaling>
          <c:orientation val="minMax"/>
        </c:scaling>
        <c:delete val="1"/>
        <c:axPos val="b"/>
        <c:numFmt formatCode="ge" sourceLinked="1"/>
        <c:majorTickMark val="none"/>
        <c:minorTickMark val="none"/>
        <c:tickLblPos val="none"/>
        <c:crossAx val="293150536"/>
        <c:crosses val="autoZero"/>
        <c:auto val="1"/>
        <c:lblOffset val="100"/>
        <c:baseTimeUnit val="years"/>
      </c:dateAx>
      <c:valAx>
        <c:axId val="293150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3146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99.53</c:v>
                </c:pt>
                <c:pt idx="1">
                  <c:v>99.71</c:v>
                </c:pt>
                <c:pt idx="2">
                  <c:v>101.9</c:v>
                </c:pt>
                <c:pt idx="3">
                  <c:v>102.44</c:v>
                </c:pt>
                <c:pt idx="4">
                  <c:v>105.62</c:v>
                </c:pt>
              </c:numCache>
            </c:numRef>
          </c:val>
        </c:ser>
        <c:dLbls>
          <c:showLegendKey val="0"/>
          <c:showVal val="0"/>
          <c:showCatName val="0"/>
          <c:showSerName val="0"/>
          <c:showPercent val="0"/>
          <c:showBubbleSize val="0"/>
        </c:dLbls>
        <c:gapWidth val="150"/>
        <c:axId val="293148968"/>
        <c:axId val="29314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100.11</c:v>
                </c:pt>
                <c:pt idx="1">
                  <c:v>99</c:v>
                </c:pt>
                <c:pt idx="2">
                  <c:v>99.91</c:v>
                </c:pt>
                <c:pt idx="3">
                  <c:v>99.89</c:v>
                </c:pt>
                <c:pt idx="4">
                  <c:v>107.05</c:v>
                </c:pt>
              </c:numCache>
            </c:numRef>
          </c:val>
          <c:smooth val="0"/>
        </c:ser>
        <c:dLbls>
          <c:showLegendKey val="0"/>
          <c:showVal val="0"/>
          <c:showCatName val="0"/>
          <c:showSerName val="0"/>
          <c:showPercent val="0"/>
          <c:showBubbleSize val="0"/>
        </c:dLbls>
        <c:marker val="1"/>
        <c:smooth val="0"/>
        <c:axId val="293148968"/>
        <c:axId val="293149360"/>
      </c:lineChart>
      <c:dateAx>
        <c:axId val="293148968"/>
        <c:scaling>
          <c:orientation val="minMax"/>
        </c:scaling>
        <c:delete val="1"/>
        <c:axPos val="b"/>
        <c:numFmt formatCode="ge" sourceLinked="1"/>
        <c:majorTickMark val="none"/>
        <c:minorTickMark val="none"/>
        <c:tickLblPos val="none"/>
        <c:crossAx val="293149360"/>
        <c:crosses val="autoZero"/>
        <c:auto val="1"/>
        <c:lblOffset val="100"/>
        <c:baseTimeUnit val="years"/>
      </c:dateAx>
      <c:valAx>
        <c:axId val="29314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148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137.36000000000001</c:v>
                </c:pt>
                <c:pt idx="1">
                  <c:v>137.22999999999999</c:v>
                </c:pt>
                <c:pt idx="2">
                  <c:v>135.05000000000001</c:v>
                </c:pt>
                <c:pt idx="3">
                  <c:v>134.75</c:v>
                </c:pt>
                <c:pt idx="4">
                  <c:v>131.21</c:v>
                </c:pt>
              </c:numCache>
            </c:numRef>
          </c:val>
        </c:ser>
        <c:dLbls>
          <c:showLegendKey val="0"/>
          <c:showVal val="0"/>
          <c:showCatName val="0"/>
          <c:showSerName val="0"/>
          <c:showPercent val="0"/>
          <c:showBubbleSize val="0"/>
        </c:dLbls>
        <c:gapWidth val="150"/>
        <c:axId val="293151320"/>
        <c:axId val="293152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163.07</c:v>
                </c:pt>
                <c:pt idx="1">
                  <c:v>164.03</c:v>
                </c:pt>
                <c:pt idx="2">
                  <c:v>164.25</c:v>
                </c:pt>
                <c:pt idx="3">
                  <c:v>165.34</c:v>
                </c:pt>
                <c:pt idx="4">
                  <c:v>155.09</c:v>
                </c:pt>
              </c:numCache>
            </c:numRef>
          </c:val>
          <c:smooth val="0"/>
        </c:ser>
        <c:dLbls>
          <c:showLegendKey val="0"/>
          <c:showVal val="0"/>
          <c:showCatName val="0"/>
          <c:showSerName val="0"/>
          <c:showPercent val="0"/>
          <c:showBubbleSize val="0"/>
        </c:dLbls>
        <c:marker val="1"/>
        <c:smooth val="0"/>
        <c:axId val="293151320"/>
        <c:axId val="293152888"/>
      </c:lineChart>
      <c:dateAx>
        <c:axId val="293151320"/>
        <c:scaling>
          <c:orientation val="minMax"/>
        </c:scaling>
        <c:delete val="1"/>
        <c:axPos val="b"/>
        <c:numFmt formatCode="ge" sourceLinked="1"/>
        <c:majorTickMark val="none"/>
        <c:minorTickMark val="none"/>
        <c:tickLblPos val="none"/>
        <c:crossAx val="293152888"/>
        <c:crosses val="autoZero"/>
        <c:auto val="1"/>
        <c:lblOffset val="100"/>
        <c:baseTimeUnit val="years"/>
      </c:dateAx>
      <c:valAx>
        <c:axId val="293152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151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53"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4" t="str">
        <f>データ!H6</f>
        <v>北海道　函館市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5" t="s">
        <v>1</v>
      </c>
      <c r="C7" s="86"/>
      <c r="D7" s="86"/>
      <c r="E7" s="86"/>
      <c r="F7" s="86"/>
      <c r="G7" s="86"/>
      <c r="H7" s="86"/>
      <c r="I7" s="87"/>
      <c r="J7" s="85" t="s">
        <v>2</v>
      </c>
      <c r="K7" s="86"/>
      <c r="L7" s="86"/>
      <c r="M7" s="86"/>
      <c r="N7" s="86"/>
      <c r="O7" s="86"/>
      <c r="P7" s="86"/>
      <c r="Q7" s="87"/>
      <c r="R7" s="85" t="s">
        <v>3</v>
      </c>
      <c r="S7" s="86"/>
      <c r="T7" s="86"/>
      <c r="U7" s="86"/>
      <c r="V7" s="86"/>
      <c r="W7" s="86"/>
      <c r="X7" s="86"/>
      <c r="Y7" s="87"/>
      <c r="Z7" s="85" t="s">
        <v>4</v>
      </c>
      <c r="AA7" s="86"/>
      <c r="AB7" s="86"/>
      <c r="AC7" s="86"/>
      <c r="AD7" s="86"/>
      <c r="AE7" s="86"/>
      <c r="AF7" s="86"/>
      <c r="AG7" s="87"/>
      <c r="AH7" s="3"/>
      <c r="AI7" s="85" t="s">
        <v>5</v>
      </c>
      <c r="AJ7" s="86"/>
      <c r="AK7" s="86"/>
      <c r="AL7" s="86"/>
      <c r="AM7" s="86"/>
      <c r="AN7" s="86"/>
      <c r="AO7" s="86"/>
      <c r="AP7" s="87"/>
      <c r="AQ7" s="74" t="s">
        <v>6</v>
      </c>
      <c r="AR7" s="74"/>
      <c r="AS7" s="74"/>
      <c r="AT7" s="74"/>
      <c r="AU7" s="74"/>
      <c r="AV7" s="74"/>
      <c r="AW7" s="74"/>
      <c r="AX7" s="74"/>
      <c r="AY7" s="74" t="s">
        <v>7</v>
      </c>
      <c r="AZ7" s="74"/>
      <c r="BA7" s="74"/>
      <c r="BB7" s="74"/>
      <c r="BC7" s="74"/>
      <c r="BD7" s="74"/>
      <c r="BE7" s="74"/>
      <c r="BF7" s="74"/>
      <c r="BG7" s="3"/>
      <c r="BH7" s="3"/>
      <c r="BI7" s="3"/>
      <c r="BJ7" s="3"/>
      <c r="BK7" s="3"/>
      <c r="BL7" s="4" t="s">
        <v>8</v>
      </c>
      <c r="BM7" s="5"/>
      <c r="BN7" s="5"/>
      <c r="BO7" s="5"/>
      <c r="BP7" s="5"/>
      <c r="BQ7" s="5"/>
      <c r="BR7" s="5"/>
      <c r="BS7" s="5"/>
      <c r="BT7" s="5"/>
      <c r="BU7" s="5"/>
      <c r="BV7" s="5"/>
      <c r="BW7" s="5"/>
      <c r="BX7" s="5"/>
      <c r="BY7" s="6"/>
    </row>
    <row r="8" spans="1:78" ht="18.75" customHeight="1">
      <c r="A8" s="2"/>
      <c r="B8" s="77" t="str">
        <f>データ!I6</f>
        <v>法適用</v>
      </c>
      <c r="C8" s="78"/>
      <c r="D8" s="78"/>
      <c r="E8" s="78"/>
      <c r="F8" s="78"/>
      <c r="G8" s="78"/>
      <c r="H8" s="78"/>
      <c r="I8" s="79"/>
      <c r="J8" s="77" t="str">
        <f>データ!J6</f>
        <v>水道事業</v>
      </c>
      <c r="K8" s="78"/>
      <c r="L8" s="78"/>
      <c r="M8" s="78"/>
      <c r="N8" s="78"/>
      <c r="O8" s="78"/>
      <c r="P8" s="78"/>
      <c r="Q8" s="79"/>
      <c r="R8" s="77" t="str">
        <f>データ!K6</f>
        <v>末端給水事業</v>
      </c>
      <c r="S8" s="78"/>
      <c r="T8" s="78"/>
      <c r="U8" s="78"/>
      <c r="V8" s="78"/>
      <c r="W8" s="78"/>
      <c r="X8" s="78"/>
      <c r="Y8" s="79"/>
      <c r="Z8" s="77" t="str">
        <f>データ!L6</f>
        <v>A2</v>
      </c>
      <c r="AA8" s="78"/>
      <c r="AB8" s="78"/>
      <c r="AC8" s="78"/>
      <c r="AD8" s="78"/>
      <c r="AE8" s="78"/>
      <c r="AF8" s="78"/>
      <c r="AG8" s="79"/>
      <c r="AH8" s="3"/>
      <c r="AI8" s="80">
        <f>データ!Q6</f>
        <v>271479</v>
      </c>
      <c r="AJ8" s="81"/>
      <c r="AK8" s="81"/>
      <c r="AL8" s="81"/>
      <c r="AM8" s="81"/>
      <c r="AN8" s="81"/>
      <c r="AO8" s="81"/>
      <c r="AP8" s="82"/>
      <c r="AQ8" s="60">
        <f>データ!R6</f>
        <v>677.83</v>
      </c>
      <c r="AR8" s="60"/>
      <c r="AS8" s="60"/>
      <c r="AT8" s="60"/>
      <c r="AU8" s="60"/>
      <c r="AV8" s="60"/>
      <c r="AW8" s="60"/>
      <c r="AX8" s="60"/>
      <c r="AY8" s="60">
        <f>データ!S6</f>
        <v>400.51</v>
      </c>
      <c r="AZ8" s="60"/>
      <c r="BA8" s="60"/>
      <c r="BB8" s="60"/>
      <c r="BC8" s="60"/>
      <c r="BD8" s="60"/>
      <c r="BE8" s="60"/>
      <c r="BF8" s="60"/>
      <c r="BG8" s="3"/>
      <c r="BH8" s="3"/>
      <c r="BI8" s="3"/>
      <c r="BJ8" s="3"/>
      <c r="BK8" s="3"/>
      <c r="BL8" s="72" t="s">
        <v>9</v>
      </c>
      <c r="BM8" s="73"/>
      <c r="BN8" s="7" t="s">
        <v>10</v>
      </c>
      <c r="BO8" s="8"/>
      <c r="BP8" s="8"/>
      <c r="BQ8" s="8"/>
      <c r="BR8" s="8"/>
      <c r="BS8" s="8"/>
      <c r="BT8" s="8"/>
      <c r="BU8" s="8"/>
      <c r="BV8" s="8"/>
      <c r="BW8" s="8"/>
      <c r="BX8" s="8"/>
      <c r="BY8" s="9"/>
    </row>
    <row r="9" spans="1:78" ht="18.75" customHeight="1">
      <c r="A9" s="2"/>
      <c r="B9" s="74" t="s">
        <v>11</v>
      </c>
      <c r="C9" s="74"/>
      <c r="D9" s="74"/>
      <c r="E9" s="74"/>
      <c r="F9" s="74"/>
      <c r="G9" s="74"/>
      <c r="H9" s="74"/>
      <c r="I9" s="74"/>
      <c r="J9" s="74" t="s">
        <v>12</v>
      </c>
      <c r="K9" s="74"/>
      <c r="L9" s="74"/>
      <c r="M9" s="74"/>
      <c r="N9" s="74"/>
      <c r="O9" s="74"/>
      <c r="P9" s="74"/>
      <c r="Q9" s="74"/>
      <c r="R9" s="74" t="s">
        <v>13</v>
      </c>
      <c r="S9" s="74"/>
      <c r="T9" s="74"/>
      <c r="U9" s="74"/>
      <c r="V9" s="74"/>
      <c r="W9" s="74"/>
      <c r="X9" s="74"/>
      <c r="Y9" s="74"/>
      <c r="Z9" s="74" t="s">
        <v>14</v>
      </c>
      <c r="AA9" s="74"/>
      <c r="AB9" s="74"/>
      <c r="AC9" s="74"/>
      <c r="AD9" s="74"/>
      <c r="AE9" s="74"/>
      <c r="AF9" s="74"/>
      <c r="AG9" s="74"/>
      <c r="AH9" s="3"/>
      <c r="AI9" s="74" t="s">
        <v>15</v>
      </c>
      <c r="AJ9" s="74"/>
      <c r="AK9" s="74"/>
      <c r="AL9" s="74"/>
      <c r="AM9" s="74"/>
      <c r="AN9" s="74"/>
      <c r="AO9" s="74"/>
      <c r="AP9" s="74"/>
      <c r="AQ9" s="74" t="s">
        <v>16</v>
      </c>
      <c r="AR9" s="74"/>
      <c r="AS9" s="74"/>
      <c r="AT9" s="74"/>
      <c r="AU9" s="74"/>
      <c r="AV9" s="74"/>
      <c r="AW9" s="74"/>
      <c r="AX9" s="74"/>
      <c r="AY9" s="74" t="s">
        <v>17</v>
      </c>
      <c r="AZ9" s="74"/>
      <c r="BA9" s="74"/>
      <c r="BB9" s="74"/>
      <c r="BC9" s="74"/>
      <c r="BD9" s="74"/>
      <c r="BE9" s="74"/>
      <c r="BF9" s="74"/>
      <c r="BG9" s="3"/>
      <c r="BH9" s="3"/>
      <c r="BI9" s="3"/>
      <c r="BJ9" s="3"/>
      <c r="BK9" s="3"/>
      <c r="BL9" s="75" t="s">
        <v>18</v>
      </c>
      <c r="BM9" s="76"/>
      <c r="BN9" s="10" t="s">
        <v>19</v>
      </c>
      <c r="BO9" s="11"/>
      <c r="BP9" s="11"/>
      <c r="BQ9" s="11"/>
      <c r="BR9" s="11"/>
      <c r="BS9" s="11"/>
      <c r="BT9" s="11"/>
      <c r="BU9" s="11"/>
      <c r="BV9" s="11"/>
      <c r="BW9" s="11"/>
      <c r="BX9" s="11"/>
      <c r="BY9" s="12"/>
    </row>
    <row r="10" spans="1:78" ht="18.75" customHeight="1">
      <c r="A10" s="2"/>
      <c r="B10" s="60" t="str">
        <f>データ!M6</f>
        <v>-</v>
      </c>
      <c r="C10" s="60"/>
      <c r="D10" s="60"/>
      <c r="E10" s="60"/>
      <c r="F10" s="60"/>
      <c r="G10" s="60"/>
      <c r="H10" s="60"/>
      <c r="I10" s="60"/>
      <c r="J10" s="60">
        <f>データ!N6</f>
        <v>39.380000000000003</v>
      </c>
      <c r="K10" s="60"/>
      <c r="L10" s="60"/>
      <c r="M10" s="60"/>
      <c r="N10" s="60"/>
      <c r="O10" s="60"/>
      <c r="P10" s="60"/>
      <c r="Q10" s="60"/>
      <c r="R10" s="60">
        <f>データ!O6</f>
        <v>99.85</v>
      </c>
      <c r="S10" s="60"/>
      <c r="T10" s="60"/>
      <c r="U10" s="60"/>
      <c r="V10" s="60"/>
      <c r="W10" s="60"/>
      <c r="X10" s="60"/>
      <c r="Y10" s="60"/>
      <c r="Z10" s="68">
        <f>データ!P6</f>
        <v>1922</v>
      </c>
      <c r="AA10" s="68"/>
      <c r="AB10" s="68"/>
      <c r="AC10" s="68"/>
      <c r="AD10" s="68"/>
      <c r="AE10" s="68"/>
      <c r="AF10" s="68"/>
      <c r="AG10" s="68"/>
      <c r="AH10" s="2"/>
      <c r="AI10" s="68">
        <f>データ!T6</f>
        <v>269225</v>
      </c>
      <c r="AJ10" s="68"/>
      <c r="AK10" s="68"/>
      <c r="AL10" s="68"/>
      <c r="AM10" s="68"/>
      <c r="AN10" s="68"/>
      <c r="AO10" s="68"/>
      <c r="AP10" s="68"/>
      <c r="AQ10" s="60">
        <f>データ!U6</f>
        <v>140.99</v>
      </c>
      <c r="AR10" s="60"/>
      <c r="AS10" s="60"/>
      <c r="AT10" s="60"/>
      <c r="AU10" s="60"/>
      <c r="AV10" s="60"/>
      <c r="AW10" s="60"/>
      <c r="AX10" s="60"/>
      <c r="AY10" s="60">
        <f>データ!V6</f>
        <v>1909.53</v>
      </c>
      <c r="AZ10" s="60"/>
      <c r="BA10" s="60"/>
      <c r="BB10" s="60"/>
      <c r="BC10" s="60"/>
      <c r="BD10" s="60"/>
      <c r="BE10" s="60"/>
      <c r="BF10" s="60"/>
      <c r="BG10" s="2"/>
      <c r="BH10" s="2"/>
      <c r="BI10" s="2"/>
      <c r="BJ10" s="2"/>
      <c r="BK10" s="2"/>
      <c r="BL10" s="61" t="s">
        <v>20</v>
      </c>
      <c r="BM10" s="62"/>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22</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c r="A14" s="2"/>
      <c r="B14" s="65" t="s">
        <v>23</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1" t="s">
        <v>24</v>
      </c>
      <c r="BM14" s="42"/>
      <c r="BN14" s="42"/>
      <c r="BO14" s="42"/>
      <c r="BP14" s="42"/>
      <c r="BQ14" s="42"/>
      <c r="BR14" s="42"/>
      <c r="BS14" s="42"/>
      <c r="BT14" s="42"/>
      <c r="BU14" s="42"/>
      <c r="BV14" s="42"/>
      <c r="BW14" s="42"/>
      <c r="BX14" s="42"/>
      <c r="BY14" s="42"/>
      <c r="BZ14" s="43"/>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105</v>
      </c>
      <c r="BM16" s="70"/>
      <c r="BN16" s="70"/>
      <c r="BO16" s="70"/>
      <c r="BP16" s="70"/>
      <c r="BQ16" s="70"/>
      <c r="BR16" s="70"/>
      <c r="BS16" s="70"/>
      <c r="BT16" s="70"/>
      <c r="BU16" s="70"/>
      <c r="BV16" s="70"/>
      <c r="BW16" s="70"/>
      <c r="BX16" s="70"/>
      <c r="BY16" s="70"/>
      <c r="BZ16" s="71"/>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69"/>
      <c r="BM34" s="70"/>
      <c r="BN34" s="70"/>
      <c r="BO34" s="70"/>
      <c r="BP34" s="70"/>
      <c r="BQ34" s="70"/>
      <c r="BR34" s="70"/>
      <c r="BS34" s="70"/>
      <c r="BT34" s="70"/>
      <c r="BU34" s="70"/>
      <c r="BV34" s="70"/>
      <c r="BW34" s="70"/>
      <c r="BX34" s="70"/>
      <c r="BY34" s="70"/>
      <c r="BZ34" s="71"/>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9"/>
      <c r="BM35" s="70"/>
      <c r="BN35" s="70"/>
      <c r="BO35" s="70"/>
      <c r="BP35" s="70"/>
      <c r="BQ35" s="70"/>
      <c r="BR35" s="70"/>
      <c r="BS35" s="70"/>
      <c r="BT35" s="70"/>
      <c r="BU35" s="70"/>
      <c r="BV35" s="70"/>
      <c r="BW35" s="70"/>
      <c r="BX35" s="70"/>
      <c r="BY35" s="70"/>
      <c r="BZ35" s="71"/>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104</v>
      </c>
      <c r="BM47" s="55"/>
      <c r="BN47" s="55"/>
      <c r="BO47" s="55"/>
      <c r="BP47" s="55"/>
      <c r="BQ47" s="55"/>
      <c r="BR47" s="55"/>
      <c r="BS47" s="55"/>
      <c r="BT47" s="55"/>
      <c r="BU47" s="55"/>
      <c r="BV47" s="55"/>
      <c r="BW47" s="55"/>
      <c r="BX47" s="55"/>
      <c r="BY47" s="55"/>
      <c r="BZ47" s="56"/>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c r="A60" s="2"/>
      <c r="B60" s="57" t="s">
        <v>34</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4"/>
      <c r="BM60" s="55"/>
      <c r="BN60" s="55"/>
      <c r="BO60" s="55"/>
      <c r="BP60" s="55"/>
      <c r="BQ60" s="55"/>
      <c r="BR60" s="55"/>
      <c r="BS60" s="55"/>
      <c r="BT60" s="55"/>
      <c r="BU60" s="55"/>
      <c r="BV60" s="55"/>
      <c r="BW60" s="55"/>
      <c r="BX60" s="55"/>
      <c r="BY60" s="55"/>
      <c r="BZ60" s="56"/>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4"/>
      <c r="BM61" s="55"/>
      <c r="BN61" s="55"/>
      <c r="BO61" s="55"/>
      <c r="BP61" s="55"/>
      <c r="BQ61" s="55"/>
      <c r="BR61" s="55"/>
      <c r="BS61" s="55"/>
      <c r="BT61" s="55"/>
      <c r="BU61" s="55"/>
      <c r="BV61" s="55"/>
      <c r="BW61" s="55"/>
      <c r="BX61" s="55"/>
      <c r="BY61" s="55"/>
      <c r="BZ61" s="56"/>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4"/>
      <c r="BM63" s="55"/>
      <c r="BN63" s="55"/>
      <c r="BO63" s="55"/>
      <c r="BP63" s="55"/>
      <c r="BQ63" s="55"/>
      <c r="BR63" s="55"/>
      <c r="BS63" s="55"/>
      <c r="BT63" s="55"/>
      <c r="BU63" s="55"/>
      <c r="BV63" s="55"/>
      <c r="BW63" s="55"/>
      <c r="BX63" s="55"/>
      <c r="BY63" s="55"/>
      <c r="BZ63" s="5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9" t="s">
        <v>49</v>
      </c>
      <c r="I3" s="90"/>
      <c r="J3" s="90"/>
      <c r="K3" s="90"/>
      <c r="L3" s="90"/>
      <c r="M3" s="90"/>
      <c r="N3" s="90"/>
      <c r="O3" s="90"/>
      <c r="P3" s="90"/>
      <c r="Q3" s="90"/>
      <c r="R3" s="90"/>
      <c r="S3" s="90"/>
      <c r="T3" s="90"/>
      <c r="U3" s="90"/>
      <c r="V3" s="91"/>
      <c r="W3" s="95" t="s">
        <v>50</v>
      </c>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t="s">
        <v>51</v>
      </c>
      <c r="DH3" s="88"/>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row>
    <row r="4" spans="1:143">
      <c r="A4" s="26" t="s">
        <v>52</v>
      </c>
      <c r="B4" s="28"/>
      <c r="C4" s="28"/>
      <c r="D4" s="28"/>
      <c r="E4" s="28"/>
      <c r="F4" s="28"/>
      <c r="G4" s="28"/>
      <c r="H4" s="92"/>
      <c r="I4" s="93"/>
      <c r="J4" s="93"/>
      <c r="K4" s="93"/>
      <c r="L4" s="93"/>
      <c r="M4" s="93"/>
      <c r="N4" s="93"/>
      <c r="O4" s="93"/>
      <c r="P4" s="93"/>
      <c r="Q4" s="93"/>
      <c r="R4" s="93"/>
      <c r="S4" s="93"/>
      <c r="T4" s="93"/>
      <c r="U4" s="93"/>
      <c r="V4" s="94"/>
      <c r="W4" s="88" t="s">
        <v>53</v>
      </c>
      <c r="X4" s="88"/>
      <c r="Y4" s="88"/>
      <c r="Z4" s="88"/>
      <c r="AA4" s="88"/>
      <c r="AB4" s="88"/>
      <c r="AC4" s="88"/>
      <c r="AD4" s="88"/>
      <c r="AE4" s="88"/>
      <c r="AF4" s="88"/>
      <c r="AG4" s="88"/>
      <c r="AH4" s="88" t="s">
        <v>54</v>
      </c>
      <c r="AI4" s="88"/>
      <c r="AJ4" s="88"/>
      <c r="AK4" s="88"/>
      <c r="AL4" s="88"/>
      <c r="AM4" s="88"/>
      <c r="AN4" s="88"/>
      <c r="AO4" s="88"/>
      <c r="AP4" s="88"/>
      <c r="AQ4" s="88"/>
      <c r="AR4" s="88"/>
      <c r="AS4" s="88" t="s">
        <v>55</v>
      </c>
      <c r="AT4" s="88"/>
      <c r="AU4" s="88"/>
      <c r="AV4" s="88"/>
      <c r="AW4" s="88"/>
      <c r="AX4" s="88"/>
      <c r="AY4" s="88"/>
      <c r="AZ4" s="88"/>
      <c r="BA4" s="88"/>
      <c r="BB4" s="88"/>
      <c r="BC4" s="88"/>
      <c r="BD4" s="88" t="s">
        <v>56</v>
      </c>
      <c r="BE4" s="88"/>
      <c r="BF4" s="88"/>
      <c r="BG4" s="88"/>
      <c r="BH4" s="88"/>
      <c r="BI4" s="88"/>
      <c r="BJ4" s="88"/>
      <c r="BK4" s="88"/>
      <c r="BL4" s="88"/>
      <c r="BM4" s="88"/>
      <c r="BN4" s="88"/>
      <c r="BO4" s="88" t="s">
        <v>57</v>
      </c>
      <c r="BP4" s="88"/>
      <c r="BQ4" s="88"/>
      <c r="BR4" s="88"/>
      <c r="BS4" s="88"/>
      <c r="BT4" s="88"/>
      <c r="BU4" s="88"/>
      <c r="BV4" s="88"/>
      <c r="BW4" s="88"/>
      <c r="BX4" s="88"/>
      <c r="BY4" s="88"/>
      <c r="BZ4" s="88" t="s">
        <v>58</v>
      </c>
      <c r="CA4" s="88"/>
      <c r="CB4" s="88"/>
      <c r="CC4" s="88"/>
      <c r="CD4" s="88"/>
      <c r="CE4" s="88"/>
      <c r="CF4" s="88"/>
      <c r="CG4" s="88"/>
      <c r="CH4" s="88"/>
      <c r="CI4" s="88"/>
      <c r="CJ4" s="88"/>
      <c r="CK4" s="88" t="s">
        <v>59</v>
      </c>
      <c r="CL4" s="88"/>
      <c r="CM4" s="88"/>
      <c r="CN4" s="88"/>
      <c r="CO4" s="88"/>
      <c r="CP4" s="88"/>
      <c r="CQ4" s="88"/>
      <c r="CR4" s="88"/>
      <c r="CS4" s="88"/>
      <c r="CT4" s="88"/>
      <c r="CU4" s="88"/>
      <c r="CV4" s="88" t="s">
        <v>60</v>
      </c>
      <c r="CW4" s="88"/>
      <c r="CX4" s="88"/>
      <c r="CY4" s="88"/>
      <c r="CZ4" s="88"/>
      <c r="DA4" s="88"/>
      <c r="DB4" s="88"/>
      <c r="DC4" s="88"/>
      <c r="DD4" s="88"/>
      <c r="DE4" s="88"/>
      <c r="DF4" s="88"/>
      <c r="DG4" s="88" t="s">
        <v>61</v>
      </c>
      <c r="DH4" s="88"/>
      <c r="DI4" s="88"/>
      <c r="DJ4" s="88"/>
      <c r="DK4" s="88"/>
      <c r="DL4" s="88"/>
      <c r="DM4" s="88"/>
      <c r="DN4" s="88"/>
      <c r="DO4" s="88"/>
      <c r="DP4" s="88"/>
      <c r="DQ4" s="88"/>
      <c r="DR4" s="88" t="s">
        <v>62</v>
      </c>
      <c r="DS4" s="88"/>
      <c r="DT4" s="88"/>
      <c r="DU4" s="88"/>
      <c r="DV4" s="88"/>
      <c r="DW4" s="88"/>
      <c r="DX4" s="88"/>
      <c r="DY4" s="88"/>
      <c r="DZ4" s="88"/>
      <c r="EA4" s="88"/>
      <c r="EB4" s="88"/>
      <c r="EC4" s="88" t="s">
        <v>63</v>
      </c>
      <c r="ED4" s="88"/>
      <c r="EE4" s="88"/>
      <c r="EF4" s="88"/>
      <c r="EG4" s="88"/>
      <c r="EH4" s="88"/>
      <c r="EI4" s="88"/>
      <c r="EJ4" s="88"/>
      <c r="EK4" s="88"/>
      <c r="EL4" s="88"/>
      <c r="EM4" s="88"/>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12025</v>
      </c>
      <c r="D6" s="31">
        <f t="shared" si="3"/>
        <v>46</v>
      </c>
      <c r="E6" s="31">
        <f t="shared" si="3"/>
        <v>1</v>
      </c>
      <c r="F6" s="31">
        <f t="shared" si="3"/>
        <v>0</v>
      </c>
      <c r="G6" s="31">
        <f t="shared" si="3"/>
        <v>1</v>
      </c>
      <c r="H6" s="31" t="str">
        <f t="shared" si="3"/>
        <v>北海道　函館市</v>
      </c>
      <c r="I6" s="31" t="str">
        <f t="shared" si="3"/>
        <v>法適用</v>
      </c>
      <c r="J6" s="31" t="str">
        <f t="shared" si="3"/>
        <v>水道事業</v>
      </c>
      <c r="K6" s="31" t="str">
        <f t="shared" si="3"/>
        <v>末端給水事業</v>
      </c>
      <c r="L6" s="31" t="str">
        <f t="shared" si="3"/>
        <v>A2</v>
      </c>
      <c r="M6" s="32" t="str">
        <f t="shared" si="3"/>
        <v>-</v>
      </c>
      <c r="N6" s="32">
        <f t="shared" si="3"/>
        <v>39.380000000000003</v>
      </c>
      <c r="O6" s="32">
        <f t="shared" si="3"/>
        <v>99.85</v>
      </c>
      <c r="P6" s="32">
        <f t="shared" si="3"/>
        <v>1922</v>
      </c>
      <c r="Q6" s="32">
        <f t="shared" si="3"/>
        <v>271479</v>
      </c>
      <c r="R6" s="32">
        <f t="shared" si="3"/>
        <v>677.83</v>
      </c>
      <c r="S6" s="32">
        <f t="shared" si="3"/>
        <v>400.51</v>
      </c>
      <c r="T6" s="32">
        <f t="shared" si="3"/>
        <v>269225</v>
      </c>
      <c r="U6" s="32">
        <f t="shared" si="3"/>
        <v>140.99</v>
      </c>
      <c r="V6" s="32">
        <f t="shared" si="3"/>
        <v>1909.53</v>
      </c>
      <c r="W6" s="33">
        <f>IF(W7="",NA(),W7)</f>
        <v>103.8</v>
      </c>
      <c r="X6" s="33">
        <f t="shared" ref="X6:AF6" si="4">IF(X7="",NA(),X7)</f>
        <v>104.79</v>
      </c>
      <c r="Y6" s="33">
        <f t="shared" si="4"/>
        <v>107.12</v>
      </c>
      <c r="Z6" s="33">
        <f t="shared" si="4"/>
        <v>107.52</v>
      </c>
      <c r="AA6" s="33">
        <f t="shared" si="4"/>
        <v>110.82</v>
      </c>
      <c r="AB6" s="33">
        <f t="shared" si="4"/>
        <v>108.64</v>
      </c>
      <c r="AC6" s="33">
        <f t="shared" si="4"/>
        <v>107.51</v>
      </c>
      <c r="AD6" s="33">
        <f t="shared" si="4"/>
        <v>108.39</v>
      </c>
      <c r="AE6" s="33">
        <f t="shared" si="4"/>
        <v>108.9</v>
      </c>
      <c r="AF6" s="33">
        <f t="shared" si="4"/>
        <v>114.43</v>
      </c>
      <c r="AG6" s="32" t="str">
        <f>IF(AG7="","",IF(AG7="-","【-】","【"&amp;SUBSTITUTE(TEXT(AG7,"#,##0.00"),"-","△")&amp;"】"))</f>
        <v>【113.03】</v>
      </c>
      <c r="AH6" s="32">
        <f>IF(AH7="",NA(),AH7)</f>
        <v>0</v>
      </c>
      <c r="AI6" s="32">
        <f t="shared" ref="AI6:AQ6" si="5">IF(AI7="",NA(),AI7)</f>
        <v>0</v>
      </c>
      <c r="AJ6" s="32">
        <f t="shared" si="5"/>
        <v>0</v>
      </c>
      <c r="AK6" s="32">
        <f t="shared" si="5"/>
        <v>0</v>
      </c>
      <c r="AL6" s="32">
        <f t="shared" si="5"/>
        <v>0</v>
      </c>
      <c r="AM6" s="33">
        <f t="shared" si="5"/>
        <v>2.1800000000000002</v>
      </c>
      <c r="AN6" s="33">
        <f t="shared" si="5"/>
        <v>2.83</v>
      </c>
      <c r="AO6" s="33">
        <f t="shared" si="5"/>
        <v>3.08</v>
      </c>
      <c r="AP6" s="33">
        <f t="shared" si="5"/>
        <v>3.47</v>
      </c>
      <c r="AQ6" s="33">
        <f t="shared" si="5"/>
        <v>0.13</v>
      </c>
      <c r="AR6" s="32" t="str">
        <f>IF(AR7="","",IF(AR7="-","【-】","【"&amp;SUBSTITUTE(TEXT(AR7,"#,##0.00"),"-","△")&amp;"】"))</f>
        <v>【0.81】</v>
      </c>
      <c r="AS6" s="33">
        <f>IF(AS7="",NA(),AS7)</f>
        <v>782.93</v>
      </c>
      <c r="AT6" s="33">
        <f t="shared" ref="AT6:BB6" si="6">IF(AT7="",NA(),AT7)</f>
        <v>628.07000000000005</v>
      </c>
      <c r="AU6" s="33">
        <f t="shared" si="6"/>
        <v>358.27</v>
      </c>
      <c r="AV6" s="33">
        <f t="shared" si="6"/>
        <v>364.31</v>
      </c>
      <c r="AW6" s="33">
        <f t="shared" si="6"/>
        <v>140.41</v>
      </c>
      <c r="AX6" s="33">
        <f t="shared" si="6"/>
        <v>545.52</v>
      </c>
      <c r="AY6" s="33">
        <f t="shared" si="6"/>
        <v>602.73</v>
      </c>
      <c r="AZ6" s="33">
        <f t="shared" si="6"/>
        <v>590.46</v>
      </c>
      <c r="BA6" s="33">
        <f t="shared" si="6"/>
        <v>628.34</v>
      </c>
      <c r="BB6" s="33">
        <f t="shared" si="6"/>
        <v>289.8</v>
      </c>
      <c r="BC6" s="32" t="str">
        <f>IF(BC7="","",IF(BC7="-","【-】","【"&amp;SUBSTITUTE(TEXT(BC7,"#,##0.00"),"-","△")&amp;"】"))</f>
        <v>【264.16】</v>
      </c>
      <c r="BD6" s="33">
        <f>IF(BD7="",NA(),BD7)</f>
        <v>456.02</v>
      </c>
      <c r="BE6" s="33">
        <f t="shared" ref="BE6:BM6" si="7">IF(BE7="",NA(),BE7)</f>
        <v>447.59</v>
      </c>
      <c r="BF6" s="33">
        <f t="shared" si="7"/>
        <v>440.2</v>
      </c>
      <c r="BG6" s="33">
        <f t="shared" si="7"/>
        <v>435.74</v>
      </c>
      <c r="BH6" s="33">
        <f t="shared" si="7"/>
        <v>442.25</v>
      </c>
      <c r="BI6" s="33">
        <f t="shared" si="7"/>
        <v>313.52999999999997</v>
      </c>
      <c r="BJ6" s="33">
        <f t="shared" si="7"/>
        <v>310.79000000000002</v>
      </c>
      <c r="BK6" s="33">
        <f t="shared" si="7"/>
        <v>299.16000000000003</v>
      </c>
      <c r="BL6" s="33">
        <f t="shared" si="7"/>
        <v>297.13</v>
      </c>
      <c r="BM6" s="33">
        <f t="shared" si="7"/>
        <v>301.99</v>
      </c>
      <c r="BN6" s="32" t="str">
        <f>IF(BN7="","",IF(BN7="-","【-】","【"&amp;SUBSTITUTE(TEXT(BN7,"#,##0.00"),"-","△")&amp;"】"))</f>
        <v>【283.72】</v>
      </c>
      <c r="BO6" s="33">
        <f>IF(BO7="",NA(),BO7)</f>
        <v>99.53</v>
      </c>
      <c r="BP6" s="33">
        <f t="shared" ref="BP6:BX6" si="8">IF(BP7="",NA(),BP7)</f>
        <v>99.71</v>
      </c>
      <c r="BQ6" s="33">
        <f t="shared" si="8"/>
        <v>101.9</v>
      </c>
      <c r="BR6" s="33">
        <f t="shared" si="8"/>
        <v>102.44</v>
      </c>
      <c r="BS6" s="33">
        <f t="shared" si="8"/>
        <v>105.62</v>
      </c>
      <c r="BT6" s="33">
        <f t="shared" si="8"/>
        <v>100.11</v>
      </c>
      <c r="BU6" s="33">
        <f t="shared" si="8"/>
        <v>99</v>
      </c>
      <c r="BV6" s="33">
        <f t="shared" si="8"/>
        <v>99.91</v>
      </c>
      <c r="BW6" s="33">
        <f t="shared" si="8"/>
        <v>99.89</v>
      </c>
      <c r="BX6" s="33">
        <f t="shared" si="8"/>
        <v>107.05</v>
      </c>
      <c r="BY6" s="32" t="str">
        <f>IF(BY7="","",IF(BY7="-","【-】","【"&amp;SUBSTITUTE(TEXT(BY7,"#,##0.00"),"-","△")&amp;"】"))</f>
        <v>【104.60】</v>
      </c>
      <c r="BZ6" s="33">
        <f>IF(BZ7="",NA(),BZ7)</f>
        <v>137.36000000000001</v>
      </c>
      <c r="CA6" s="33">
        <f t="shared" ref="CA6:CI6" si="9">IF(CA7="",NA(),CA7)</f>
        <v>137.22999999999999</v>
      </c>
      <c r="CB6" s="33">
        <f t="shared" si="9"/>
        <v>135.05000000000001</v>
      </c>
      <c r="CC6" s="33">
        <f t="shared" si="9"/>
        <v>134.75</v>
      </c>
      <c r="CD6" s="33">
        <f t="shared" si="9"/>
        <v>131.21</v>
      </c>
      <c r="CE6" s="33">
        <f t="shared" si="9"/>
        <v>163.07</v>
      </c>
      <c r="CF6" s="33">
        <f t="shared" si="9"/>
        <v>164.03</v>
      </c>
      <c r="CG6" s="33">
        <f t="shared" si="9"/>
        <v>164.25</v>
      </c>
      <c r="CH6" s="33">
        <f t="shared" si="9"/>
        <v>165.34</v>
      </c>
      <c r="CI6" s="33">
        <f t="shared" si="9"/>
        <v>155.09</v>
      </c>
      <c r="CJ6" s="32" t="str">
        <f>IF(CJ7="","",IF(CJ7="-","【-】","【"&amp;SUBSTITUTE(TEXT(CJ7,"#,##0.00"),"-","△")&amp;"】"))</f>
        <v>【164.21】</v>
      </c>
      <c r="CK6" s="33">
        <f>IF(CK7="",NA(),CK7)</f>
        <v>59.07</v>
      </c>
      <c r="CL6" s="33">
        <f t="shared" ref="CL6:CT6" si="10">IF(CL7="",NA(),CL7)</f>
        <v>58.89</v>
      </c>
      <c r="CM6" s="33">
        <f t="shared" si="10"/>
        <v>59.29</v>
      </c>
      <c r="CN6" s="33">
        <f t="shared" si="10"/>
        <v>58.27</v>
      </c>
      <c r="CO6" s="33">
        <f t="shared" si="10"/>
        <v>57.23</v>
      </c>
      <c r="CP6" s="33">
        <f t="shared" si="10"/>
        <v>63.67</v>
      </c>
      <c r="CQ6" s="33">
        <f t="shared" si="10"/>
        <v>63.07</v>
      </c>
      <c r="CR6" s="33">
        <f t="shared" si="10"/>
        <v>62.71</v>
      </c>
      <c r="CS6" s="33">
        <f t="shared" si="10"/>
        <v>62.15</v>
      </c>
      <c r="CT6" s="33">
        <f t="shared" si="10"/>
        <v>61.61</v>
      </c>
      <c r="CU6" s="32" t="str">
        <f>IF(CU7="","",IF(CU7="-","【-】","【"&amp;SUBSTITUTE(TEXT(CU7,"#,##0.00"),"-","△")&amp;"】"))</f>
        <v>【59.80】</v>
      </c>
      <c r="CV6" s="33">
        <f>IF(CV7="",NA(),CV7)</f>
        <v>89.01</v>
      </c>
      <c r="CW6" s="33">
        <f t="shared" ref="CW6:DE6" si="11">IF(CW7="",NA(),CW7)</f>
        <v>87.57</v>
      </c>
      <c r="CX6" s="33">
        <f t="shared" si="11"/>
        <v>86.52</v>
      </c>
      <c r="CY6" s="33">
        <f t="shared" si="11"/>
        <v>86.73</v>
      </c>
      <c r="CZ6" s="33">
        <f t="shared" si="11"/>
        <v>87.29</v>
      </c>
      <c r="DA6" s="33">
        <f t="shared" si="11"/>
        <v>90.67</v>
      </c>
      <c r="DB6" s="33">
        <f t="shared" si="11"/>
        <v>89.96</v>
      </c>
      <c r="DC6" s="33">
        <f t="shared" si="11"/>
        <v>90.54</v>
      </c>
      <c r="DD6" s="33">
        <f t="shared" si="11"/>
        <v>90.64</v>
      </c>
      <c r="DE6" s="33">
        <f t="shared" si="11"/>
        <v>90.23</v>
      </c>
      <c r="DF6" s="32" t="str">
        <f>IF(DF7="","",IF(DF7="-","【-】","【"&amp;SUBSTITUTE(TEXT(DF7,"#,##0.00"),"-","△")&amp;"】"))</f>
        <v>【89.78】</v>
      </c>
      <c r="DG6" s="33">
        <f>IF(DG7="",NA(),DG7)</f>
        <v>43.77</v>
      </c>
      <c r="DH6" s="33">
        <f t="shared" ref="DH6:DP6" si="12">IF(DH7="",NA(),DH7)</f>
        <v>45.38</v>
      </c>
      <c r="DI6" s="33">
        <f t="shared" si="12"/>
        <v>46.59</v>
      </c>
      <c r="DJ6" s="33">
        <f t="shared" si="12"/>
        <v>47.72</v>
      </c>
      <c r="DK6" s="33">
        <f t="shared" si="12"/>
        <v>49.81</v>
      </c>
      <c r="DL6" s="33">
        <f t="shared" si="12"/>
        <v>40.369999999999997</v>
      </c>
      <c r="DM6" s="33">
        <f t="shared" si="12"/>
        <v>41.47</v>
      </c>
      <c r="DN6" s="33">
        <f t="shared" si="12"/>
        <v>42.43</v>
      </c>
      <c r="DO6" s="33">
        <f t="shared" si="12"/>
        <v>43.24</v>
      </c>
      <c r="DP6" s="33">
        <f t="shared" si="12"/>
        <v>46.36</v>
      </c>
      <c r="DQ6" s="32" t="str">
        <f>IF(DQ7="","",IF(DQ7="-","【-】","【"&amp;SUBSTITUTE(TEXT(DQ7,"#,##0.00"),"-","△")&amp;"】"))</f>
        <v>【46.31】</v>
      </c>
      <c r="DR6" s="33">
        <f>IF(DR7="",NA(),DR7)</f>
        <v>12.44</v>
      </c>
      <c r="DS6" s="33">
        <f t="shared" ref="DS6:EA6" si="13">IF(DS7="",NA(),DS7)</f>
        <v>13.35</v>
      </c>
      <c r="DT6" s="33">
        <f t="shared" si="13"/>
        <v>13.88</v>
      </c>
      <c r="DU6" s="33">
        <f t="shared" si="13"/>
        <v>16.63</v>
      </c>
      <c r="DV6" s="33">
        <f t="shared" si="13"/>
        <v>16.32</v>
      </c>
      <c r="DW6" s="33">
        <f t="shared" si="13"/>
        <v>9.42</v>
      </c>
      <c r="DX6" s="33">
        <f t="shared" si="13"/>
        <v>9.92</v>
      </c>
      <c r="DY6" s="33">
        <f t="shared" si="13"/>
        <v>11.07</v>
      </c>
      <c r="DZ6" s="33">
        <f t="shared" si="13"/>
        <v>12.21</v>
      </c>
      <c r="EA6" s="33">
        <f t="shared" si="13"/>
        <v>13.57</v>
      </c>
      <c r="EB6" s="32" t="str">
        <f>IF(EB7="","",IF(EB7="-","【-】","【"&amp;SUBSTITUTE(TEXT(EB7,"#,##0.00"),"-","△")&amp;"】"))</f>
        <v>【12.42】</v>
      </c>
      <c r="EC6" s="33">
        <f>IF(EC7="",NA(),EC7)</f>
        <v>0.39</v>
      </c>
      <c r="ED6" s="33">
        <f t="shared" ref="ED6:EL6" si="14">IF(ED7="",NA(),ED7)</f>
        <v>0.47</v>
      </c>
      <c r="EE6" s="33">
        <f t="shared" si="14"/>
        <v>0.5</v>
      </c>
      <c r="EF6" s="33">
        <f t="shared" si="14"/>
        <v>0.39</v>
      </c>
      <c r="EG6" s="33">
        <f t="shared" si="14"/>
        <v>0.45</v>
      </c>
      <c r="EH6" s="33">
        <f t="shared" si="14"/>
        <v>0.84</v>
      </c>
      <c r="EI6" s="33">
        <f t="shared" si="14"/>
        <v>0.82</v>
      </c>
      <c r="EJ6" s="33">
        <f t="shared" si="14"/>
        <v>0.76</v>
      </c>
      <c r="EK6" s="33">
        <f t="shared" si="14"/>
        <v>0.8</v>
      </c>
      <c r="EL6" s="33">
        <f t="shared" si="14"/>
        <v>0.72</v>
      </c>
      <c r="EM6" s="32" t="str">
        <f>IF(EM7="","",IF(EM7="-","【-】","【"&amp;SUBSTITUTE(TEXT(EM7,"#,##0.00"),"-","△")&amp;"】"))</f>
        <v>【0.78】</v>
      </c>
    </row>
    <row r="7" spans="1:143" s="34" customFormat="1">
      <c r="A7" s="26"/>
      <c r="B7" s="35">
        <v>2014</v>
      </c>
      <c r="C7" s="35">
        <v>12025</v>
      </c>
      <c r="D7" s="35">
        <v>46</v>
      </c>
      <c r="E7" s="35">
        <v>1</v>
      </c>
      <c r="F7" s="35">
        <v>0</v>
      </c>
      <c r="G7" s="35">
        <v>1</v>
      </c>
      <c r="H7" s="35" t="s">
        <v>93</v>
      </c>
      <c r="I7" s="35" t="s">
        <v>94</v>
      </c>
      <c r="J7" s="35" t="s">
        <v>95</v>
      </c>
      <c r="K7" s="35" t="s">
        <v>96</v>
      </c>
      <c r="L7" s="35" t="s">
        <v>97</v>
      </c>
      <c r="M7" s="36" t="s">
        <v>98</v>
      </c>
      <c r="N7" s="36">
        <v>39.380000000000003</v>
      </c>
      <c r="O7" s="36">
        <v>99.85</v>
      </c>
      <c r="P7" s="36">
        <v>1922</v>
      </c>
      <c r="Q7" s="36">
        <v>271479</v>
      </c>
      <c r="R7" s="36">
        <v>677.83</v>
      </c>
      <c r="S7" s="36">
        <v>400.51</v>
      </c>
      <c r="T7" s="36">
        <v>269225</v>
      </c>
      <c r="U7" s="36">
        <v>140.99</v>
      </c>
      <c r="V7" s="36">
        <v>1909.53</v>
      </c>
      <c r="W7" s="36">
        <v>103.8</v>
      </c>
      <c r="X7" s="36">
        <v>104.79</v>
      </c>
      <c r="Y7" s="36">
        <v>107.12</v>
      </c>
      <c r="Z7" s="36">
        <v>107.52</v>
      </c>
      <c r="AA7" s="36">
        <v>110.82</v>
      </c>
      <c r="AB7" s="36">
        <v>108.64</v>
      </c>
      <c r="AC7" s="36">
        <v>107.51</v>
      </c>
      <c r="AD7" s="36">
        <v>108.39</v>
      </c>
      <c r="AE7" s="36">
        <v>108.9</v>
      </c>
      <c r="AF7" s="36">
        <v>114.43</v>
      </c>
      <c r="AG7" s="36">
        <v>113.03</v>
      </c>
      <c r="AH7" s="36">
        <v>0</v>
      </c>
      <c r="AI7" s="36">
        <v>0</v>
      </c>
      <c r="AJ7" s="36">
        <v>0</v>
      </c>
      <c r="AK7" s="36">
        <v>0</v>
      </c>
      <c r="AL7" s="36">
        <v>0</v>
      </c>
      <c r="AM7" s="36">
        <v>2.1800000000000002</v>
      </c>
      <c r="AN7" s="36">
        <v>2.83</v>
      </c>
      <c r="AO7" s="36">
        <v>3.08</v>
      </c>
      <c r="AP7" s="36">
        <v>3.47</v>
      </c>
      <c r="AQ7" s="36">
        <v>0.13</v>
      </c>
      <c r="AR7" s="36">
        <v>0.81</v>
      </c>
      <c r="AS7" s="36">
        <v>782.93</v>
      </c>
      <c r="AT7" s="36">
        <v>628.07000000000005</v>
      </c>
      <c r="AU7" s="36">
        <v>358.27</v>
      </c>
      <c r="AV7" s="36">
        <v>364.31</v>
      </c>
      <c r="AW7" s="36">
        <v>140.41</v>
      </c>
      <c r="AX7" s="36">
        <v>545.52</v>
      </c>
      <c r="AY7" s="36">
        <v>602.73</v>
      </c>
      <c r="AZ7" s="36">
        <v>590.46</v>
      </c>
      <c r="BA7" s="36">
        <v>628.34</v>
      </c>
      <c r="BB7" s="36">
        <v>289.8</v>
      </c>
      <c r="BC7" s="36">
        <v>264.16000000000003</v>
      </c>
      <c r="BD7" s="36">
        <v>456.02</v>
      </c>
      <c r="BE7" s="36">
        <v>447.59</v>
      </c>
      <c r="BF7" s="36">
        <v>440.2</v>
      </c>
      <c r="BG7" s="36">
        <v>435.74</v>
      </c>
      <c r="BH7" s="36">
        <v>442.25</v>
      </c>
      <c r="BI7" s="36">
        <v>313.52999999999997</v>
      </c>
      <c r="BJ7" s="36">
        <v>310.79000000000002</v>
      </c>
      <c r="BK7" s="36">
        <v>299.16000000000003</v>
      </c>
      <c r="BL7" s="36">
        <v>297.13</v>
      </c>
      <c r="BM7" s="36">
        <v>301.99</v>
      </c>
      <c r="BN7" s="36">
        <v>283.72000000000003</v>
      </c>
      <c r="BO7" s="36">
        <v>99.53</v>
      </c>
      <c r="BP7" s="36">
        <v>99.71</v>
      </c>
      <c r="BQ7" s="36">
        <v>101.9</v>
      </c>
      <c r="BR7" s="36">
        <v>102.44</v>
      </c>
      <c r="BS7" s="36">
        <v>105.62</v>
      </c>
      <c r="BT7" s="36">
        <v>100.11</v>
      </c>
      <c r="BU7" s="36">
        <v>99</v>
      </c>
      <c r="BV7" s="36">
        <v>99.91</v>
      </c>
      <c r="BW7" s="36">
        <v>99.89</v>
      </c>
      <c r="BX7" s="36">
        <v>107.05</v>
      </c>
      <c r="BY7" s="36">
        <v>104.6</v>
      </c>
      <c r="BZ7" s="36">
        <v>137.36000000000001</v>
      </c>
      <c r="CA7" s="36">
        <v>137.22999999999999</v>
      </c>
      <c r="CB7" s="36">
        <v>135.05000000000001</v>
      </c>
      <c r="CC7" s="36">
        <v>134.75</v>
      </c>
      <c r="CD7" s="36">
        <v>131.21</v>
      </c>
      <c r="CE7" s="36">
        <v>163.07</v>
      </c>
      <c r="CF7" s="36">
        <v>164.03</v>
      </c>
      <c r="CG7" s="36">
        <v>164.25</v>
      </c>
      <c r="CH7" s="36">
        <v>165.34</v>
      </c>
      <c r="CI7" s="36">
        <v>155.09</v>
      </c>
      <c r="CJ7" s="36">
        <v>164.21</v>
      </c>
      <c r="CK7" s="36">
        <v>59.07</v>
      </c>
      <c r="CL7" s="36">
        <v>58.89</v>
      </c>
      <c r="CM7" s="36">
        <v>59.29</v>
      </c>
      <c r="CN7" s="36">
        <v>58.27</v>
      </c>
      <c r="CO7" s="36">
        <v>57.23</v>
      </c>
      <c r="CP7" s="36">
        <v>63.67</v>
      </c>
      <c r="CQ7" s="36">
        <v>63.07</v>
      </c>
      <c r="CR7" s="36">
        <v>62.71</v>
      </c>
      <c r="CS7" s="36">
        <v>62.15</v>
      </c>
      <c r="CT7" s="36">
        <v>61.61</v>
      </c>
      <c r="CU7" s="36">
        <v>59.8</v>
      </c>
      <c r="CV7" s="36">
        <v>89.01</v>
      </c>
      <c r="CW7" s="36">
        <v>87.57</v>
      </c>
      <c r="CX7" s="36">
        <v>86.52</v>
      </c>
      <c r="CY7" s="36">
        <v>86.73</v>
      </c>
      <c r="CZ7" s="36">
        <v>87.29</v>
      </c>
      <c r="DA7" s="36">
        <v>90.67</v>
      </c>
      <c r="DB7" s="36">
        <v>89.96</v>
      </c>
      <c r="DC7" s="36">
        <v>90.54</v>
      </c>
      <c r="DD7" s="36">
        <v>90.64</v>
      </c>
      <c r="DE7" s="36">
        <v>90.23</v>
      </c>
      <c r="DF7" s="36">
        <v>89.78</v>
      </c>
      <c r="DG7" s="36">
        <v>43.77</v>
      </c>
      <c r="DH7" s="36">
        <v>45.38</v>
      </c>
      <c r="DI7" s="36">
        <v>46.59</v>
      </c>
      <c r="DJ7" s="36">
        <v>47.72</v>
      </c>
      <c r="DK7" s="36">
        <v>49.81</v>
      </c>
      <c r="DL7" s="36">
        <v>40.369999999999997</v>
      </c>
      <c r="DM7" s="36">
        <v>41.47</v>
      </c>
      <c r="DN7" s="36">
        <v>42.43</v>
      </c>
      <c r="DO7" s="36">
        <v>43.24</v>
      </c>
      <c r="DP7" s="36">
        <v>46.36</v>
      </c>
      <c r="DQ7" s="36">
        <v>46.31</v>
      </c>
      <c r="DR7" s="36">
        <v>12.44</v>
      </c>
      <c r="DS7" s="36">
        <v>13.35</v>
      </c>
      <c r="DT7" s="36">
        <v>13.88</v>
      </c>
      <c r="DU7" s="36">
        <v>16.63</v>
      </c>
      <c r="DV7" s="36">
        <v>16.32</v>
      </c>
      <c r="DW7" s="36">
        <v>9.42</v>
      </c>
      <c r="DX7" s="36">
        <v>9.92</v>
      </c>
      <c r="DY7" s="36">
        <v>11.07</v>
      </c>
      <c r="DZ7" s="36">
        <v>12.21</v>
      </c>
      <c r="EA7" s="36">
        <v>13.57</v>
      </c>
      <c r="EB7" s="36">
        <v>12.42</v>
      </c>
      <c r="EC7" s="36">
        <v>0.39</v>
      </c>
      <c r="ED7" s="36">
        <v>0.47</v>
      </c>
      <c r="EE7" s="36">
        <v>0.5</v>
      </c>
      <c r="EF7" s="36">
        <v>0.39</v>
      </c>
      <c r="EG7" s="36">
        <v>0.45</v>
      </c>
      <c r="EH7" s="36">
        <v>0.84</v>
      </c>
      <c r="EI7" s="36">
        <v>0.82</v>
      </c>
      <c r="EJ7" s="36">
        <v>0.76</v>
      </c>
      <c r="EK7" s="36">
        <v>0.8</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cp:lastModifiedBy>
  <cp:lastPrinted>2016-02-17T02:45:21Z</cp:lastPrinted>
  <dcterms:created xsi:type="dcterms:W3CDTF">2016-02-03T07:11:14Z</dcterms:created>
  <dcterms:modified xsi:type="dcterms:W3CDTF">2016-02-17T03:01:44Z</dcterms:modified>
  <cp:category/>
</cp:coreProperties>
</file>