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eiei_ds\keiki\長期構想\各種計画・ビジョン・通知・経営比較分析表\経営比較分析表\2017.1.30 経営比較分析表(H28)\【経営比較分析表】2016_012025_46_1718\"/>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T6" i="5"/>
  <c r="S6" i="5"/>
  <c r="AL8" i="4" s="1"/>
  <c r="R6" i="5"/>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L86" i="4"/>
  <c r="K86" i="4"/>
  <c r="J86" i="4"/>
  <c r="I86" i="4"/>
  <c r="H86" i="4"/>
  <c r="G86" i="4"/>
  <c r="BB10" i="4"/>
  <c r="AT10" i="4"/>
  <c r="AD10" i="4"/>
  <c r="P10" i="4"/>
  <c r="B10" i="4"/>
  <c r="BB8" i="4"/>
  <c r="AT8" i="4"/>
  <c r="W8" i="4"/>
  <c r="P8" i="4"/>
  <c r="I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<sst xmlns="http://schemas.openxmlformats.org/spreadsheetml/2006/main" count="240" uniqueCount="123">
  <si>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</si>
  <si>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</si>
  <si>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</si>
  <si>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</si>
  <si>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</si>
  <si>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</si>
  <si>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</si>
  <si>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</si>
  <si>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</si>
  <si>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</si>
  <si>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</si>
  <si>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</si>
  <si>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</si>
  <si>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</si>
  <si>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</si>
  <si>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</si>
  <si>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</si>
  <si>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</si>
  <si>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</si>
  <si>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</si>
  <si>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</si>
  <si>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</si>
  <si>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</si>
  <si>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</si>
  <si>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</si>
  <si>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</si>
  <si>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</si>
  <si>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</si>
  <si>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</si>
  <si>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</si>
  <si>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</si>
  <si>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</si>
  <si>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</si>
  <si>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</si>
  <si>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</si>
  <si>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</si>
  <si>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</si>
  <si>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</si>
  <si>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</si>
  <si>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</si>
  <si>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</si>
  <si>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</si>
  <si>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</si>
  <si>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</si>
  <si>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</si>
  <si>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</si>
  <si>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</si>
  <si>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</si>
  <si>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</si>
  <si>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</si>
  <si>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</si>
  <si>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</si>
  <si>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</si>
  <si>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</si>
  <si>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</si>
  <si>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</si>
  <si>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</si>
  <si>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</si>
  <si>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</si>
  <si>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</si>
  <si>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</si>
  <si>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</si>
  <si>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</si>
  <si>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</si>
  <si>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</si>
  <si>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</si>
  <si>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</si>
  <si>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</si>
  <si>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</si>
  <si>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</si>
  <si>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</si>
  <si>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</si>
  <si>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</si>
  <si>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</si>
  <si>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</si>
  <si>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</si>
  <si>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</si>
  <si>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</si>
  <si>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</si>
  <si>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</si>
  <si>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</si>
  <si>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</si>
  <si>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</si>
  <si>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</si>
  <si>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</si>
  <si>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</si>
  <si>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</si>
  <si>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</si>
  <si>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</si>
  <si>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</si>
  <si>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</si>
  <si>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</si>
  <si>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</si>
  <si>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</si>
  <si>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</si>
  <si>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</si>
  <si>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</si>
  <si>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</si>
  <si>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</si>
  <si>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</si>
  <si>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</si>
  <si>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</si>
  <si>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</si>
  <si>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</si>
  <si>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</si>
  <si>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</si>
  <si>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</si>
  <si>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</si>
  <si>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函館市</t>
  </si>
  <si>
    <t>法適用</t>
  </si>
  <si>
    <t>下水道事業</t>
  </si>
  <si>
    <t>特定環境保全公共下水道</t>
  </si>
  <si>
    <t>D3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</si>
  <si>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</si>
  <si>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</si>
  <si>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</si>
  <si>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</si>
  <si>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</si>
  <si>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</si>
  <si>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</si>
  <si>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xml:space="preserve">　収支状況などからすると，概ね健全な経営状況であると考えられるが，水需要の減少から下水道使用料収入が減収傾向にあるため，引き続き水洗化率の向上を図り，公共下水道と一体的に経営の健全性の維持に努める必要がある。
</t>
    <rPh sb="1" eb="3">
      <t>シュウシ</t>
    </rPh>
    <rPh sb="3" eb="5">
      <t>ジョウキョウ</t>
    </rPh>
    <rPh sb="13" eb="14">
      <t>オオム</t>
    </rPh>
    <rPh sb="15" eb="17">
      <t>ケンゼン</t>
    </rPh>
    <rPh sb="18" eb="20">
      <t>ケイエイ</t>
    </rPh>
    <rPh sb="20" eb="22">
      <t>ジョウキョウ</t>
    </rPh>
    <rPh sb="26" eb="27">
      <t>カンガ</t>
    </rPh>
    <rPh sb="33" eb="34">
      <t>ミズ</t>
    </rPh>
    <rPh sb="34" eb="36">
      <t>ジュヨウ</t>
    </rPh>
    <rPh sb="37" eb="39">
      <t>ゲンショウ</t>
    </rPh>
    <rPh sb="41" eb="44">
      <t>ゲスイドウ</t>
    </rPh>
    <rPh sb="44" eb="47">
      <t>シヨウリョウ</t>
    </rPh>
    <rPh sb="47" eb="49">
      <t>シュウニュウ</t>
    </rPh>
    <rPh sb="52" eb="54">
      <t>ケイコウ</t>
    </rPh>
    <rPh sb="60" eb="61">
      <t>ヒ</t>
    </rPh>
    <rPh sb="62" eb="63">
      <t>ツヅ</t>
    </rPh>
    <rPh sb="64" eb="67">
      <t>スイセンカ</t>
    </rPh>
    <rPh sb="67" eb="68">
      <t>リツ</t>
    </rPh>
    <rPh sb="69" eb="71">
      <t>コウジョウ</t>
    </rPh>
    <rPh sb="72" eb="73">
      <t>ハカ</t>
    </rPh>
    <rPh sb="75" eb="77">
      <t>コウキョウ</t>
    </rPh>
    <rPh sb="77" eb="80">
      <t>ゲスイドウ</t>
    </rPh>
    <rPh sb="81" eb="83">
      <t>イッタイ</t>
    </rPh>
    <rPh sb="83" eb="84">
      <t>テキ</t>
    </rPh>
    <rPh sb="85" eb="87">
      <t>ケイエイ</t>
    </rPh>
    <rPh sb="88" eb="90">
      <t>ケンゼン</t>
    </rPh>
    <rPh sb="90" eb="91">
      <t>セイ</t>
    </rPh>
    <rPh sb="92" eb="94">
      <t>イジ</t>
    </rPh>
    <rPh sb="95" eb="96">
      <t>ツト</t>
    </rPh>
    <rPh sb="98" eb="100">
      <t>ヒツヨウ</t>
    </rPh>
    <phoneticPr fontId="7"/>
  </si>
  <si>
    <t xml:space="preserve">　①有形固定資産減価償却率は，類似団体平均とほぼ同水準となっている。
　②管渠老朽化率および③管渠改善率については，供用開始が平成18年度のため，法定耐用年数を超える管渠および改善を必要とする管渠が発生していないことから，ともに0％となっている。
</t>
    <rPh sb="37" eb="38">
      <t>カン</t>
    </rPh>
    <rPh sb="38" eb="39">
      <t>キョ</t>
    </rPh>
    <rPh sb="39" eb="42">
      <t>ロウキュウカ</t>
    </rPh>
    <rPh sb="42" eb="43">
      <t>リツ</t>
    </rPh>
    <rPh sb="47" eb="48">
      <t>カン</t>
    </rPh>
    <rPh sb="48" eb="49">
      <t>キョ</t>
    </rPh>
    <rPh sb="49" eb="51">
      <t>カイゼン</t>
    </rPh>
    <rPh sb="51" eb="52">
      <t>リツ</t>
    </rPh>
    <rPh sb="58" eb="60">
      <t>キョウヨウ</t>
    </rPh>
    <rPh sb="63" eb="65">
      <t>ヘイセイ</t>
    </rPh>
    <rPh sb="67" eb="69">
      <t>ネンド</t>
    </rPh>
    <rPh sb="73" eb="75">
      <t>ホウテイ</t>
    </rPh>
    <rPh sb="75" eb="77">
      <t>タイヨウ</t>
    </rPh>
    <rPh sb="77" eb="79">
      <t>ネンスウ</t>
    </rPh>
    <rPh sb="80" eb="81">
      <t>コ</t>
    </rPh>
    <rPh sb="83" eb="84">
      <t>カン</t>
    </rPh>
    <rPh sb="84" eb="85">
      <t>キョ</t>
    </rPh>
    <rPh sb="88" eb="90">
      <t>カイゼン</t>
    </rPh>
    <rPh sb="91" eb="93">
      <t>ヒツヨウ</t>
    </rPh>
    <rPh sb="96" eb="98">
      <t>カンキョ</t>
    </rPh>
    <rPh sb="99" eb="101">
      <t>ハッセイ</t>
    </rPh>
    <phoneticPr fontId="7"/>
  </si>
  <si>
    <t>　①経常収支比率は，類似団体平均を上回る水準となっており，100％以上となっていることから，収支は健全な状態にある。
　②累積欠損金比率は，累積欠損金が生じていることを示しているが，類似団体平均を下回る水準となっている。これは，供用開始当初，水洗化率が低く使用料収入が低かったことによるものであり，年々減少傾向となっている。
　③流動比率は100％未満で，類似団体平均を下回る水準となっているが，公共下水道と一体的に運営されているため，短期債務に対する支払能力は確保されている。
　④企業債残高対事業規模比率は，類似団体平均と同水準となっているが，事業開始に伴う施設整備による企業債残高が減少し，当面は管渠などの更新が発生しない見込みとなっていることから，今後も減少傾向となる見通しとなっている。
　⑤経費回収率は100％以上となっており，経営に必要な経費を使用料で賄うことができている。
　⑥汚水処理原価は類似団体平均を下回る水準となっており，効率的な汚水処理が実施されている。
　⑦施設利用率については，公共下水道の処理場で汚水処理しているため特環としての指標値はない。
　⑧水洗化率は，上昇傾向にあり，類似団体平均を上回っている。</t>
    <rPh sb="52" eb="54">
      <t>ジョウタイ</t>
    </rPh>
    <rPh sb="65" eb="66">
      <t>キン</t>
    </rPh>
    <rPh sb="70" eb="72">
      <t>ルイセキ</t>
    </rPh>
    <rPh sb="72" eb="75">
      <t>ケッソンキン</t>
    </rPh>
    <rPh sb="76" eb="77">
      <t>ショウ</t>
    </rPh>
    <rPh sb="84" eb="85">
      <t>シメ</t>
    </rPh>
    <rPh sb="91" eb="93">
      <t>ルイジ</t>
    </rPh>
    <rPh sb="93" eb="95">
      <t>ダンタイ</t>
    </rPh>
    <rPh sb="95" eb="97">
      <t>ヘイキン</t>
    </rPh>
    <rPh sb="98" eb="100">
      <t>シタマワ</t>
    </rPh>
    <rPh sb="101" eb="103">
      <t>スイジュン</t>
    </rPh>
    <rPh sb="118" eb="120">
      <t>トウショ</t>
    </rPh>
    <rPh sb="149" eb="151">
      <t>ネンネン</t>
    </rPh>
    <rPh sb="151" eb="153">
      <t>ゲンショウ</t>
    </rPh>
    <rPh sb="153" eb="155">
      <t>ケイコウ</t>
    </rPh>
    <rPh sb="174" eb="176">
      <t>ミマン</t>
    </rPh>
    <rPh sb="185" eb="187">
      <t>シタマワ</t>
    </rPh>
    <rPh sb="198" eb="200">
      <t>コウキョウ</t>
    </rPh>
    <rPh sb="200" eb="202">
      <t>ゲスイ</t>
    </rPh>
    <rPh sb="202" eb="203">
      <t>ミチ</t>
    </rPh>
    <rPh sb="204" eb="206">
      <t>イッタイ</t>
    </rPh>
    <rPh sb="206" eb="207">
      <t>テキ</t>
    </rPh>
    <rPh sb="208" eb="210">
      <t>ウンエイ</t>
    </rPh>
    <rPh sb="263" eb="266">
      <t>ドウスイジュン</t>
    </rPh>
    <rPh sb="274" eb="276">
      <t>ジギョウ</t>
    </rPh>
    <rPh sb="276" eb="278">
      <t>カイシ</t>
    </rPh>
    <rPh sb="279" eb="280">
      <t>トモナ</t>
    </rPh>
    <rPh sb="281" eb="283">
      <t>シセツ</t>
    </rPh>
    <rPh sb="283" eb="285">
      <t>セイビ</t>
    </rPh>
    <rPh sb="288" eb="291">
      <t>キギョウサイ</t>
    </rPh>
    <rPh sb="291" eb="293">
      <t>ザンダカ</t>
    </rPh>
    <rPh sb="294" eb="296">
      <t>ゲンショウ</t>
    </rPh>
    <rPh sb="298" eb="300">
      <t>トウメン</t>
    </rPh>
    <rPh sb="301" eb="303">
      <t>カンキョ</t>
    </rPh>
    <rPh sb="306" eb="308">
      <t>コウシン</t>
    </rPh>
    <rPh sb="309" eb="311">
      <t>ハッセイ</t>
    </rPh>
    <rPh sb="314" eb="316">
      <t>ミコ</t>
    </rPh>
    <rPh sb="328" eb="330">
      <t>コンゴ</t>
    </rPh>
    <rPh sb="331" eb="333">
      <t>ゲンショウ</t>
    </rPh>
    <rPh sb="333" eb="335">
      <t>ケイコウ</t>
    </rPh>
    <rPh sb="338" eb="340">
      <t>ミトオ</t>
    </rPh>
    <rPh sb="370" eb="372">
      <t>ケイエイ</t>
    </rPh>
    <rPh sb="373" eb="375">
      <t>ヒツヨウ</t>
    </rPh>
    <rPh sb="376" eb="378">
      <t>ケイヒ</t>
    </rPh>
    <rPh sb="379" eb="382">
      <t>シヨウリョウ</t>
    </rPh>
    <rPh sb="383" eb="384">
      <t>マカナ</t>
    </rPh>
    <rPh sb="411" eb="413">
      <t>シタマワ</t>
    </rPh>
    <rPh sb="414" eb="416">
      <t>スイジュン</t>
    </rPh>
    <rPh sb="454" eb="456">
      <t>コウキョウ</t>
    </rPh>
    <rPh sb="456" eb="459">
      <t>ゲスイドウ</t>
    </rPh>
    <rPh sb="460" eb="463">
      <t>ショリジョウ</t>
    </rPh>
    <rPh sb="464" eb="466">
      <t>オスイ</t>
    </rPh>
    <rPh sb="466" eb="468">
      <t>ショリ</t>
    </rPh>
    <rPh sb="474" eb="475">
      <t>トク</t>
    </rPh>
    <rPh sb="475" eb="476">
      <t>カン</t>
    </rPh>
    <rPh sb="480" eb="482">
      <t>シヒョウ</t>
    </rPh>
    <rPh sb="482" eb="483">
      <t>チ</t>
    </rPh>
    <rPh sb="511" eb="512">
      <t>ウエ</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</si>
</sst>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3">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13" xfId="1" applyNumberFormat="1" applyFont="1" applyBorder="1" applyAlignment="1" applyProtection="1">
      <alignment horizontal="center" vertical="center"/>
      <protection locked="0"/>
    </xf>
    <xf numFmtId="0" fontId="5" fillId="0" borderId="14" xfId="1" applyNumberFormat="1" applyFont="1" applyBorder="1" applyAlignment="1" applyProtection="1">
      <alignment horizontal="center" vertical="center"/>
      <protection locked="0"/>
    </xf>
    <xf numFmtId="0" fontId="5" fillId="0" borderId="15"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justify" vertical="top" wrapText="1"/>
      <protection locked="0"/>
    </xf>
    <xf numFmtId="0" fontId="16" fillId="0" borderId="0" xfId="0" applyFont="1" applyBorder="1" applyAlignment="1" applyProtection="1">
      <alignment horizontal="justify" vertical="top" wrapText="1"/>
      <protection locked="0"/>
    </xf>
    <xf numFmtId="0" fontId="16" fillId="0" borderId="7" xfId="0" applyFont="1" applyBorder="1" applyAlignment="1" applyProtection="1">
      <alignment horizontal="justify" vertical="top" wrapText="1"/>
      <protection locked="0"/>
    </xf>
    <xf numFmtId="0" fontId="16" fillId="0" borderId="8" xfId="0" applyFont="1" applyBorder="1" applyAlignment="1" applyProtection="1">
      <alignment horizontal="justify" vertical="top" wrapText="1"/>
      <protection locked="0"/>
    </xf>
    <xf numFmtId="0" fontId="16" fillId="0" borderId="1" xfId="0" applyFont="1" applyBorder="1" applyAlignment="1" applyProtection="1">
      <alignment horizontal="justify" vertical="top" wrapText="1"/>
      <protection locked="0"/>
    </xf>
    <xf numFmtId="0" fontId="16" fillId="0" borderId="9" xfId="0" applyFont="1" applyBorder="1" applyAlignment="1" applyProtection="1">
      <alignment horizontal="justify"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justify" vertical="top" wrapText="1"/>
      <protection locked="0"/>
    </xf>
    <xf numFmtId="0" fontId="5" fillId="0" borderId="0" xfId="0" applyFont="1" applyBorder="1" applyAlignment="1" applyProtection="1">
      <alignment horizontal="justify" vertical="top" wrapText="1"/>
      <protection locked="0"/>
    </xf>
    <xf numFmtId="0" fontId="5" fillId="0" borderId="7" xfId="0" applyFont="1" applyBorder="1" applyAlignment="1" applyProtection="1">
      <alignment horizontal="justify" vertical="top" wrapText="1"/>
      <protection locked="0"/>
    </xf>
    <xf numFmtId="0" fontId="5" fillId="0" borderId="8" xfId="0" applyFont="1" applyBorder="1" applyAlignment="1" applyProtection="1">
      <alignment horizontal="justify" vertical="top" wrapText="1"/>
      <protection locked="0"/>
    </xf>
    <xf numFmtId="0" fontId="5" fillId="0" borderId="1" xfId="0" applyFont="1" applyBorder="1" applyAlignment="1" applyProtection="1">
      <alignment horizontal="justify" vertical="top" wrapText="1"/>
      <protection locked="0"/>
    </xf>
    <xf numFmtId="0" fontId="5" fillId="0" borderId="9" xfId="0" applyFont="1" applyBorder="1" applyAlignment="1" applyProtection="1">
      <alignment horizontal="justify"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2251288"/>
        <c:axId val="49225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0.13</c:v>
                </c:pt>
              </c:numCache>
            </c:numRef>
          </c:val>
          <c:smooth val="0"/>
        </c:ser>
        <c:dLbls>
          <c:showLegendKey val="0"/>
          <c:showVal val="0"/>
          <c:showCatName val="0"/>
          <c:showSerName val="0"/>
          <c:showPercent val="0"/>
          <c:showBubbleSize val="0"/>
        </c:dLbls>
        <c:marker val="1"/>
        <c:smooth val="0"/>
        <c:axId val="492251288"/>
        <c:axId val="492251680"/>
      </c:lineChart>
      <c:dateAx>
        <c:axId val="492251288"/>
        <c:scaling>
          <c:orientation val="minMax"/>
        </c:scaling>
        <c:delete val="1"/>
        <c:axPos val="b"/>
        <c:numFmt formatCode="ge" sourceLinked="1"/>
        <c:majorTickMark val="none"/>
        <c:minorTickMark val="none"/>
        <c:tickLblPos val="none"/>
        <c:crossAx val="492251680"/>
        <c:crosses val="autoZero"/>
        <c:auto val="1"/>
        <c:lblOffset val="100"/>
        <c:baseTimeUnit val="years"/>
      </c:dateAx>
      <c:valAx>
        <c:axId val="4922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25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474896"/>
        <c:axId val="43247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37.72</c:v>
                </c:pt>
              </c:numCache>
            </c:numRef>
          </c:val>
          <c:smooth val="0"/>
        </c:ser>
        <c:dLbls>
          <c:showLegendKey val="0"/>
          <c:showVal val="0"/>
          <c:showCatName val="0"/>
          <c:showSerName val="0"/>
          <c:showPercent val="0"/>
          <c:showBubbleSize val="0"/>
        </c:dLbls>
        <c:marker val="1"/>
        <c:smooth val="0"/>
        <c:axId val="432474896"/>
        <c:axId val="432470192"/>
      </c:lineChart>
      <c:dateAx>
        <c:axId val="432474896"/>
        <c:scaling>
          <c:orientation val="minMax"/>
        </c:scaling>
        <c:delete val="1"/>
        <c:axPos val="b"/>
        <c:numFmt formatCode="ge" sourceLinked="1"/>
        <c:majorTickMark val="none"/>
        <c:minorTickMark val="none"/>
        <c:tickLblPos val="none"/>
        <c:crossAx val="432470192"/>
        <c:crosses val="autoZero"/>
        <c:auto val="1"/>
        <c:lblOffset val="100"/>
        <c:baseTimeUnit val="years"/>
      </c:dateAx>
      <c:valAx>
        <c:axId val="43247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70.53</c:v>
                </c:pt>
                <c:pt idx="1">
                  <c:v>71.84</c:v>
                </c:pt>
                <c:pt idx="2">
                  <c:v>73.319999999999993</c:v>
                </c:pt>
                <c:pt idx="3">
                  <c:v>73.86</c:v>
                </c:pt>
                <c:pt idx="4">
                  <c:v>74.650000000000006</c:v>
                </c:pt>
              </c:numCache>
            </c:numRef>
          </c:val>
        </c:ser>
        <c:dLbls>
          <c:showLegendKey val="0"/>
          <c:showVal val="0"/>
          <c:showCatName val="0"/>
          <c:showSerName val="0"/>
          <c:showPercent val="0"/>
          <c:showBubbleSize val="0"/>
        </c:dLbls>
        <c:gapWidth val="150"/>
        <c:axId val="432470976"/>
        <c:axId val="486827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68.459999999999994</c:v>
                </c:pt>
              </c:numCache>
            </c:numRef>
          </c:val>
          <c:smooth val="0"/>
        </c:ser>
        <c:dLbls>
          <c:showLegendKey val="0"/>
          <c:showVal val="0"/>
          <c:showCatName val="0"/>
          <c:showSerName val="0"/>
          <c:showPercent val="0"/>
          <c:showBubbleSize val="0"/>
        </c:dLbls>
        <c:marker val="1"/>
        <c:smooth val="0"/>
        <c:axId val="432470976"/>
        <c:axId val="486827560"/>
      </c:lineChart>
      <c:dateAx>
        <c:axId val="432470976"/>
        <c:scaling>
          <c:orientation val="minMax"/>
        </c:scaling>
        <c:delete val="1"/>
        <c:axPos val="b"/>
        <c:numFmt formatCode="ge" sourceLinked="1"/>
        <c:majorTickMark val="none"/>
        <c:minorTickMark val="none"/>
        <c:tickLblPos val="none"/>
        <c:crossAx val="486827560"/>
        <c:crosses val="autoZero"/>
        <c:auto val="1"/>
        <c:lblOffset val="100"/>
        <c:baseTimeUnit val="years"/>
      </c:dateAx>
      <c:valAx>
        <c:axId val="486827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117.59</c:v>
                </c:pt>
                <c:pt idx="1">
                  <c:v>119.23</c:v>
                </c:pt>
                <c:pt idx="2">
                  <c:v>111.97</c:v>
                </c:pt>
                <c:pt idx="3">
                  <c:v>114.04</c:v>
                </c:pt>
                <c:pt idx="4">
                  <c:v>114.28</c:v>
                </c:pt>
              </c:numCache>
            </c:numRef>
          </c:val>
        </c:ser>
        <c:dLbls>
          <c:showLegendKey val="0"/>
          <c:showVal val="0"/>
          <c:showCatName val="0"/>
          <c:showSerName val="0"/>
          <c:showPercent val="0"/>
          <c:showBubbleSize val="0"/>
        </c:dLbls>
        <c:gapWidth val="150"/>
        <c:axId val="494472368"/>
        <c:axId val="494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95.59</c:v>
                </c:pt>
                <c:pt idx="2">
                  <c:v>96.83</c:v>
                </c:pt>
                <c:pt idx="3">
                  <c:v>98.32</c:v>
                </c:pt>
                <c:pt idx="4">
                  <c:v>98.04</c:v>
                </c:pt>
              </c:numCache>
            </c:numRef>
          </c:val>
          <c:smooth val="0"/>
        </c:ser>
        <c:dLbls>
          <c:showLegendKey val="0"/>
          <c:showVal val="0"/>
          <c:showCatName val="0"/>
          <c:showSerName val="0"/>
          <c:showPercent val="0"/>
          <c:showBubbleSize val="0"/>
        </c:dLbls>
        <c:marker val="1"/>
        <c:smooth val="0"/>
        <c:axId val="494472368"/>
        <c:axId val="494470016"/>
      </c:lineChart>
      <c:dateAx>
        <c:axId val="494472368"/>
        <c:scaling>
          <c:orientation val="minMax"/>
        </c:scaling>
        <c:delete val="1"/>
        <c:axPos val="b"/>
        <c:numFmt formatCode="ge" sourceLinked="1"/>
        <c:majorTickMark val="none"/>
        <c:minorTickMark val="none"/>
        <c:tickLblPos val="none"/>
        <c:crossAx val="494470016"/>
        <c:crosses val="autoZero"/>
        <c:auto val="1"/>
        <c:lblOffset val="100"/>
        <c:baseTimeUnit val="years"/>
      </c:dateAx>
      <c:valAx>
        <c:axId val="4944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6.18</c:v>
                </c:pt>
                <c:pt idx="1">
                  <c:v>6.99</c:v>
                </c:pt>
                <c:pt idx="2">
                  <c:v>17.54</c:v>
                </c:pt>
                <c:pt idx="3">
                  <c:v>19.5</c:v>
                </c:pt>
                <c:pt idx="4">
                  <c:v>21.44</c:v>
                </c:pt>
              </c:numCache>
            </c:numRef>
          </c:val>
        </c:ser>
        <c:dLbls>
          <c:showLegendKey val="0"/>
          <c:showVal val="0"/>
          <c:showCatName val="0"/>
          <c:showSerName val="0"/>
          <c:showPercent val="0"/>
          <c:showBubbleSize val="0"/>
        </c:dLbls>
        <c:gapWidth val="150"/>
        <c:axId val="494462568"/>
        <c:axId val="49447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6.66</c:v>
                </c:pt>
                <c:pt idx="2">
                  <c:v>14.53</c:v>
                </c:pt>
                <c:pt idx="3">
                  <c:v>17.72</c:v>
                </c:pt>
                <c:pt idx="4">
                  <c:v>18.920000000000002</c:v>
                </c:pt>
              </c:numCache>
            </c:numRef>
          </c:val>
          <c:smooth val="0"/>
        </c:ser>
        <c:dLbls>
          <c:showLegendKey val="0"/>
          <c:showVal val="0"/>
          <c:showCatName val="0"/>
          <c:showSerName val="0"/>
          <c:showPercent val="0"/>
          <c:showBubbleSize val="0"/>
        </c:dLbls>
        <c:marker val="1"/>
        <c:smooth val="0"/>
        <c:axId val="494462568"/>
        <c:axId val="494470800"/>
      </c:lineChart>
      <c:dateAx>
        <c:axId val="494462568"/>
        <c:scaling>
          <c:orientation val="minMax"/>
        </c:scaling>
        <c:delete val="1"/>
        <c:axPos val="b"/>
        <c:numFmt formatCode="ge" sourceLinked="1"/>
        <c:majorTickMark val="none"/>
        <c:minorTickMark val="none"/>
        <c:tickLblPos val="none"/>
        <c:crossAx val="494470800"/>
        <c:crosses val="autoZero"/>
        <c:auto val="1"/>
        <c:lblOffset val="100"/>
        <c:baseTimeUnit val="years"/>
      </c:dateAx>
      <c:valAx>
        <c:axId val="49447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6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464920"/>
        <c:axId val="49447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494464920"/>
        <c:axId val="494471192"/>
      </c:lineChart>
      <c:dateAx>
        <c:axId val="494464920"/>
        <c:scaling>
          <c:orientation val="minMax"/>
        </c:scaling>
        <c:delete val="1"/>
        <c:axPos val="b"/>
        <c:numFmt formatCode="ge" sourceLinked="1"/>
        <c:majorTickMark val="none"/>
        <c:minorTickMark val="none"/>
        <c:tickLblPos val="none"/>
        <c:crossAx val="494471192"/>
        <c:crosses val="autoZero"/>
        <c:auto val="1"/>
        <c:lblOffset val="100"/>
        <c:baseTimeUnit val="years"/>
      </c:dateAx>
      <c:valAx>
        <c:axId val="49447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6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573.15</c:v>
                </c:pt>
                <c:pt idx="1">
                  <c:v>547.24</c:v>
                </c:pt>
                <c:pt idx="2">
                  <c:v>243.61</c:v>
                </c:pt>
                <c:pt idx="3">
                  <c:v>188.36</c:v>
                </c:pt>
                <c:pt idx="4">
                  <c:v>133.13999999999999</c:v>
                </c:pt>
              </c:numCache>
            </c:numRef>
          </c:val>
        </c:ser>
        <c:dLbls>
          <c:showLegendKey val="0"/>
          <c:showVal val="0"/>
          <c:showCatName val="0"/>
          <c:showSerName val="0"/>
          <c:showPercent val="0"/>
          <c:showBubbleSize val="0"/>
        </c:dLbls>
        <c:gapWidth val="150"/>
        <c:axId val="494461000"/>
        <c:axId val="494466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137.81</c:v>
                </c:pt>
                <c:pt idx="2">
                  <c:v>172.52</c:v>
                </c:pt>
                <c:pt idx="3">
                  <c:v>201.29</c:v>
                </c:pt>
                <c:pt idx="4">
                  <c:v>208.1</c:v>
                </c:pt>
              </c:numCache>
            </c:numRef>
          </c:val>
          <c:smooth val="0"/>
        </c:ser>
        <c:dLbls>
          <c:showLegendKey val="0"/>
          <c:showVal val="0"/>
          <c:showCatName val="0"/>
          <c:showSerName val="0"/>
          <c:showPercent val="0"/>
          <c:showBubbleSize val="0"/>
        </c:dLbls>
        <c:marker val="1"/>
        <c:smooth val="0"/>
        <c:axId val="494461000"/>
        <c:axId val="494466488"/>
      </c:lineChart>
      <c:dateAx>
        <c:axId val="494461000"/>
        <c:scaling>
          <c:orientation val="minMax"/>
        </c:scaling>
        <c:delete val="1"/>
        <c:axPos val="b"/>
        <c:numFmt formatCode="ge" sourceLinked="1"/>
        <c:majorTickMark val="none"/>
        <c:minorTickMark val="none"/>
        <c:tickLblPos val="none"/>
        <c:crossAx val="494466488"/>
        <c:crosses val="autoZero"/>
        <c:auto val="1"/>
        <c:lblOffset val="100"/>
        <c:baseTimeUnit val="years"/>
      </c:dateAx>
      <c:valAx>
        <c:axId val="494466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6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4.8099999999999996</c:v>
                </c:pt>
                <c:pt idx="1">
                  <c:v>3.46</c:v>
                </c:pt>
                <c:pt idx="2">
                  <c:v>2.02</c:v>
                </c:pt>
                <c:pt idx="3">
                  <c:v>1.35</c:v>
                </c:pt>
                <c:pt idx="4">
                  <c:v>1.18</c:v>
                </c:pt>
              </c:numCache>
            </c:numRef>
          </c:val>
        </c:ser>
        <c:dLbls>
          <c:showLegendKey val="0"/>
          <c:showVal val="0"/>
          <c:showCatName val="0"/>
          <c:showSerName val="0"/>
          <c:showPercent val="0"/>
          <c:showBubbleSize val="0"/>
        </c:dLbls>
        <c:gapWidth val="150"/>
        <c:axId val="494461784"/>
        <c:axId val="494463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189.4</c:v>
                </c:pt>
                <c:pt idx="2">
                  <c:v>69.430000000000007</c:v>
                </c:pt>
                <c:pt idx="3">
                  <c:v>81.19</c:v>
                </c:pt>
                <c:pt idx="4">
                  <c:v>75.290000000000006</c:v>
                </c:pt>
              </c:numCache>
            </c:numRef>
          </c:val>
          <c:smooth val="0"/>
        </c:ser>
        <c:dLbls>
          <c:showLegendKey val="0"/>
          <c:showVal val="0"/>
          <c:showCatName val="0"/>
          <c:showSerName val="0"/>
          <c:showPercent val="0"/>
          <c:showBubbleSize val="0"/>
        </c:dLbls>
        <c:marker val="1"/>
        <c:smooth val="0"/>
        <c:axId val="494461784"/>
        <c:axId val="494463352"/>
      </c:lineChart>
      <c:dateAx>
        <c:axId val="494461784"/>
        <c:scaling>
          <c:orientation val="minMax"/>
        </c:scaling>
        <c:delete val="1"/>
        <c:axPos val="b"/>
        <c:numFmt formatCode="ge" sourceLinked="1"/>
        <c:majorTickMark val="none"/>
        <c:minorTickMark val="none"/>
        <c:tickLblPos val="none"/>
        <c:crossAx val="494463352"/>
        <c:crosses val="autoZero"/>
        <c:auto val="1"/>
        <c:lblOffset val="100"/>
        <c:baseTimeUnit val="years"/>
      </c:dateAx>
      <c:valAx>
        <c:axId val="49446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61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2951.03</c:v>
                </c:pt>
                <c:pt idx="1">
                  <c:v>2641.03</c:v>
                </c:pt>
                <c:pt idx="2">
                  <c:v>2376.5100000000002</c:v>
                </c:pt>
                <c:pt idx="3">
                  <c:v>2055.2399999999998</c:v>
                </c:pt>
                <c:pt idx="4">
                  <c:v>1816.83</c:v>
                </c:pt>
              </c:numCache>
            </c:numRef>
          </c:val>
        </c:ser>
        <c:dLbls>
          <c:showLegendKey val="0"/>
          <c:showVal val="0"/>
          <c:showCatName val="0"/>
          <c:showSerName val="0"/>
          <c:showPercent val="0"/>
          <c:showBubbleSize val="0"/>
        </c:dLbls>
        <c:gapWidth val="150"/>
        <c:axId val="494466880"/>
        <c:axId val="483713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1592.72</c:v>
                </c:pt>
              </c:numCache>
            </c:numRef>
          </c:val>
          <c:smooth val="0"/>
        </c:ser>
        <c:dLbls>
          <c:showLegendKey val="0"/>
          <c:showVal val="0"/>
          <c:showCatName val="0"/>
          <c:showSerName val="0"/>
          <c:showPercent val="0"/>
          <c:showBubbleSize val="0"/>
        </c:dLbls>
        <c:marker val="1"/>
        <c:smooth val="0"/>
        <c:axId val="494466880"/>
        <c:axId val="483713096"/>
      </c:lineChart>
      <c:dateAx>
        <c:axId val="494466880"/>
        <c:scaling>
          <c:orientation val="minMax"/>
        </c:scaling>
        <c:delete val="1"/>
        <c:axPos val="b"/>
        <c:numFmt formatCode="ge" sourceLinked="1"/>
        <c:majorTickMark val="none"/>
        <c:minorTickMark val="none"/>
        <c:tickLblPos val="none"/>
        <c:crossAx val="483713096"/>
        <c:crosses val="autoZero"/>
        <c:auto val="1"/>
        <c:lblOffset val="100"/>
        <c:baseTimeUnit val="years"/>
      </c:dateAx>
      <c:valAx>
        <c:axId val="483713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142.82</c:v>
                </c:pt>
                <c:pt idx="1">
                  <c:v>169.45</c:v>
                </c:pt>
                <c:pt idx="2">
                  <c:v>127.97</c:v>
                </c:pt>
                <c:pt idx="3">
                  <c:v>124.81</c:v>
                </c:pt>
                <c:pt idx="4">
                  <c:v>125.9</c:v>
                </c:pt>
              </c:numCache>
            </c:numRef>
          </c:val>
        </c:ser>
        <c:dLbls>
          <c:showLegendKey val="0"/>
          <c:showVal val="0"/>
          <c:showCatName val="0"/>
          <c:showSerName val="0"/>
          <c:showPercent val="0"/>
          <c:showBubbleSize val="0"/>
        </c:dLbls>
        <c:gapWidth val="150"/>
        <c:axId val="483714272"/>
        <c:axId val="48371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53.7</c:v>
                </c:pt>
              </c:numCache>
            </c:numRef>
          </c:val>
          <c:smooth val="0"/>
        </c:ser>
        <c:dLbls>
          <c:showLegendKey val="0"/>
          <c:showVal val="0"/>
          <c:showCatName val="0"/>
          <c:showSerName val="0"/>
          <c:showPercent val="0"/>
          <c:showBubbleSize val="0"/>
        </c:dLbls>
        <c:marker val="1"/>
        <c:smooth val="0"/>
        <c:axId val="483714272"/>
        <c:axId val="483715056"/>
      </c:lineChart>
      <c:dateAx>
        <c:axId val="483714272"/>
        <c:scaling>
          <c:orientation val="minMax"/>
        </c:scaling>
        <c:delete val="1"/>
        <c:axPos val="b"/>
        <c:numFmt formatCode="ge" sourceLinked="1"/>
        <c:majorTickMark val="none"/>
        <c:minorTickMark val="none"/>
        <c:tickLblPos val="none"/>
        <c:crossAx val="483715056"/>
        <c:crosses val="autoZero"/>
        <c:auto val="1"/>
        <c:lblOffset val="100"/>
        <c:baseTimeUnit val="years"/>
      </c:dateAx>
      <c:valAx>
        <c:axId val="48371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1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108.35</c:v>
                </c:pt>
                <c:pt idx="1">
                  <c:v>91.56</c:v>
                </c:pt>
                <c:pt idx="2">
                  <c:v>121.88</c:v>
                </c:pt>
                <c:pt idx="3">
                  <c:v>125.65</c:v>
                </c:pt>
                <c:pt idx="4">
                  <c:v>125.02</c:v>
                </c:pt>
              </c:numCache>
            </c:numRef>
          </c:val>
        </c:ser>
        <c:dLbls>
          <c:showLegendKey val="0"/>
          <c:showVal val="0"/>
          <c:showCatName val="0"/>
          <c:showSerName val="0"/>
          <c:showPercent val="0"/>
          <c:showBubbleSize val="0"/>
        </c:dLbls>
        <c:gapWidth val="150"/>
        <c:axId val="483717800"/>
        <c:axId val="48371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300.35000000000002</c:v>
                </c:pt>
              </c:numCache>
            </c:numRef>
          </c:val>
          <c:smooth val="0"/>
        </c:ser>
        <c:dLbls>
          <c:showLegendKey val="0"/>
          <c:showVal val="0"/>
          <c:showCatName val="0"/>
          <c:showSerName val="0"/>
          <c:showPercent val="0"/>
          <c:showBubbleSize val="0"/>
        </c:dLbls>
        <c:marker val="1"/>
        <c:smooth val="0"/>
        <c:axId val="483717800"/>
        <c:axId val="483716624"/>
      </c:lineChart>
      <c:dateAx>
        <c:axId val="483717800"/>
        <c:scaling>
          <c:orientation val="minMax"/>
        </c:scaling>
        <c:delete val="1"/>
        <c:axPos val="b"/>
        <c:numFmt formatCode="ge" sourceLinked="1"/>
        <c:majorTickMark val="none"/>
        <c:minorTickMark val="none"/>
        <c:tickLblPos val="none"/>
        <c:crossAx val="483716624"/>
        <c:crosses val="autoZero"/>
        <c:auto val="1"/>
        <c:lblOffset val="100"/>
        <c:baseTimeUnit val="years"/>
      </c:dateAx>
      <c:valAx>
        <c:axId val="48371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71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1" zoomScale="90" zoomScaleNormal="90" workbookViewId="0">
      <selection activeCell="CD28" sqref="CD2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北海道　函館市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
        <v>119</v>
      </c>
      <c r="AE8" s="51"/>
      <c r="AF8" s="51"/>
      <c r="AG8" s="51"/>
      <c r="AH8" s="51"/>
      <c r="AI8" s="51"/>
      <c r="AJ8" s="52"/>
      <c r="AK8" s="4"/>
      <c r="AL8" s="53">
        <f>データ!S6</f>
        <v>265503</v>
      </c>
      <c r="AM8" s="53"/>
      <c r="AN8" s="53"/>
      <c r="AO8" s="53"/>
      <c r="AP8" s="53"/>
      <c r="AQ8" s="53"/>
      <c r="AR8" s="53"/>
      <c r="AS8" s="53"/>
      <c r="AT8" s="46">
        <f>データ!T6</f>
        <v>677.87</v>
      </c>
      <c r="AU8" s="46"/>
      <c r="AV8" s="46"/>
      <c r="AW8" s="46"/>
      <c r="AX8" s="46"/>
      <c r="AY8" s="46"/>
      <c r="AZ8" s="46"/>
      <c r="BA8" s="46"/>
      <c r="BB8" s="46">
        <f>データ!U6</f>
        <v>391.67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4" t="s">
        <v>20</v>
      </c>
      <c r="BM9" s="55"/>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72.27</v>
      </c>
      <c r="J10" s="46"/>
      <c r="K10" s="46"/>
      <c r="L10" s="46"/>
      <c r="M10" s="46"/>
      <c r="N10" s="46"/>
      <c r="O10" s="46"/>
      <c r="P10" s="46">
        <f>データ!P6</f>
        <v>1.01</v>
      </c>
      <c r="Q10" s="46"/>
      <c r="R10" s="46"/>
      <c r="S10" s="46"/>
      <c r="T10" s="46"/>
      <c r="U10" s="46"/>
      <c r="V10" s="46"/>
      <c r="W10" s="46">
        <f>データ!Q6</f>
        <v>100.15</v>
      </c>
      <c r="X10" s="46"/>
      <c r="Y10" s="46"/>
      <c r="Z10" s="46"/>
      <c r="AA10" s="46"/>
      <c r="AB10" s="46"/>
      <c r="AC10" s="46"/>
      <c r="AD10" s="53">
        <f>データ!R6</f>
        <v>2959</v>
      </c>
      <c r="AE10" s="53"/>
      <c r="AF10" s="53"/>
      <c r="AG10" s="53"/>
      <c r="AH10" s="53"/>
      <c r="AI10" s="53"/>
      <c r="AJ10" s="53"/>
      <c r="AK10" s="2"/>
      <c r="AL10" s="53">
        <f>データ!V6</f>
        <v>2651</v>
      </c>
      <c r="AM10" s="53"/>
      <c r="AN10" s="53"/>
      <c r="AO10" s="53"/>
      <c r="AP10" s="53"/>
      <c r="AQ10" s="53"/>
      <c r="AR10" s="53"/>
      <c r="AS10" s="53"/>
      <c r="AT10" s="46">
        <f>データ!W6</f>
        <v>1.21</v>
      </c>
      <c r="AU10" s="46"/>
      <c r="AV10" s="46"/>
      <c r="AW10" s="46"/>
      <c r="AX10" s="46"/>
      <c r="AY10" s="46"/>
      <c r="AZ10" s="46"/>
      <c r="BA10" s="46"/>
      <c r="BB10" s="46">
        <f>データ!X6</f>
        <v>2190.91</v>
      </c>
      <c r="BC10" s="46"/>
      <c r="BD10" s="46"/>
      <c r="BE10" s="46"/>
      <c r="BF10" s="46"/>
      <c r="BG10" s="46"/>
      <c r="BH10" s="46"/>
      <c r="BI10" s="46"/>
      <c r="BJ10" s="2"/>
      <c r="BK10" s="2"/>
      <c r="BL10" s="56" t="s">
        <v>22</v>
      </c>
      <c r="BM10" s="57"/>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6" t="s">
        <v>26</v>
      </c>
      <c r="BM14" s="67"/>
      <c r="BN14" s="67"/>
      <c r="BO14" s="67"/>
      <c r="BP14" s="67"/>
      <c r="BQ14" s="67"/>
      <c r="BR14" s="67"/>
      <c r="BS14" s="67"/>
      <c r="BT14" s="67"/>
      <c r="BU14" s="67"/>
      <c r="BV14" s="67"/>
      <c r="BW14" s="67"/>
      <c r="BX14" s="67"/>
      <c r="BY14" s="67"/>
      <c r="BZ14" s="68"/>
    </row>
    <row r="15" spans="1:78" ht="13.5" customHeight="1" x14ac:dyDescent="0.15">
      <c r="A15" s="2"/>
      <c r="B15" s="63"/>
      <c r="C15" s="64"/>
      <c r="D15" s="64"/>
      <c r="E15" s="64"/>
      <c r="F15" s="64"/>
      <c r="G15" s="64"/>
      <c r="H15" s="64"/>
      <c r="I15" s="64"/>
      <c r="J15" s="64"/>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c r="AJ15" s="64"/>
      <c r="AK15" s="64"/>
      <c r="AL15" s="64"/>
      <c r="AM15" s="64"/>
      <c r="AN15" s="64"/>
      <c r="AO15" s="64"/>
      <c r="AP15" s="64"/>
      <c r="AQ15" s="64"/>
      <c r="AR15" s="64"/>
      <c r="AS15" s="64"/>
      <c r="AT15" s="64"/>
      <c r="AU15" s="64"/>
      <c r="AV15" s="64"/>
      <c r="AW15" s="64"/>
      <c r="AX15" s="64"/>
      <c r="AY15" s="64"/>
      <c r="AZ15" s="64"/>
      <c r="BA15" s="64"/>
      <c r="BB15" s="64"/>
      <c r="BC15" s="64"/>
      <c r="BD15" s="64"/>
      <c r="BE15" s="64"/>
      <c r="BF15" s="64"/>
      <c r="BG15" s="64"/>
      <c r="BH15" s="64"/>
      <c r="BI15" s="64"/>
      <c r="BJ15" s="6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2" t="s">
        <v>122</v>
      </c>
      <c r="BM16" s="73"/>
      <c r="BN16" s="73"/>
      <c r="BO16" s="73"/>
      <c r="BP16" s="73"/>
      <c r="BQ16" s="73"/>
      <c r="BR16" s="73"/>
      <c r="BS16" s="73"/>
      <c r="BT16" s="73"/>
      <c r="BU16" s="73"/>
      <c r="BV16" s="73"/>
      <c r="BW16" s="73"/>
      <c r="BX16" s="73"/>
      <c r="BY16" s="73"/>
      <c r="BZ16" s="74"/>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78" t="s">
        <v>27</v>
      </c>
      <c r="D34" s="78"/>
      <c r="E34" s="78"/>
      <c r="F34" s="78"/>
      <c r="G34" s="78"/>
      <c r="H34" s="78"/>
      <c r="I34" s="78"/>
      <c r="J34" s="78"/>
      <c r="K34" s="78"/>
      <c r="L34" s="78"/>
      <c r="M34" s="78"/>
      <c r="N34" s="78"/>
      <c r="O34" s="78"/>
      <c r="P34" s="78"/>
      <c r="Q34" s="20"/>
      <c r="R34" s="78" t="s">
        <v>28</v>
      </c>
      <c r="S34" s="78"/>
      <c r="T34" s="78"/>
      <c r="U34" s="78"/>
      <c r="V34" s="78"/>
      <c r="W34" s="78"/>
      <c r="X34" s="78"/>
      <c r="Y34" s="78"/>
      <c r="Z34" s="78"/>
      <c r="AA34" s="78"/>
      <c r="AB34" s="78"/>
      <c r="AC34" s="78"/>
      <c r="AD34" s="78"/>
      <c r="AE34" s="78"/>
      <c r="AF34" s="20"/>
      <c r="AG34" s="78" t="s">
        <v>29</v>
      </c>
      <c r="AH34" s="78"/>
      <c r="AI34" s="78"/>
      <c r="AJ34" s="78"/>
      <c r="AK34" s="78"/>
      <c r="AL34" s="78"/>
      <c r="AM34" s="78"/>
      <c r="AN34" s="78"/>
      <c r="AO34" s="78"/>
      <c r="AP34" s="78"/>
      <c r="AQ34" s="78"/>
      <c r="AR34" s="78"/>
      <c r="AS34" s="78"/>
      <c r="AT34" s="78"/>
      <c r="AU34" s="20"/>
      <c r="AV34" s="78" t="s">
        <v>30</v>
      </c>
      <c r="AW34" s="78"/>
      <c r="AX34" s="78"/>
      <c r="AY34" s="78"/>
      <c r="AZ34" s="78"/>
      <c r="BA34" s="78"/>
      <c r="BB34" s="78"/>
      <c r="BC34" s="78"/>
      <c r="BD34" s="78"/>
      <c r="BE34" s="78"/>
      <c r="BF34" s="78"/>
      <c r="BG34" s="78"/>
      <c r="BH34" s="78"/>
      <c r="BI34" s="78"/>
      <c r="BJ34" s="19"/>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78"/>
      <c r="D35" s="78"/>
      <c r="E35" s="78"/>
      <c r="F35" s="78"/>
      <c r="G35" s="78"/>
      <c r="H35" s="78"/>
      <c r="I35" s="78"/>
      <c r="J35" s="78"/>
      <c r="K35" s="78"/>
      <c r="L35" s="78"/>
      <c r="M35" s="78"/>
      <c r="N35" s="78"/>
      <c r="O35" s="78"/>
      <c r="P35" s="78"/>
      <c r="Q35" s="20"/>
      <c r="R35" s="78"/>
      <c r="S35" s="78"/>
      <c r="T35" s="78"/>
      <c r="U35" s="78"/>
      <c r="V35" s="78"/>
      <c r="W35" s="78"/>
      <c r="X35" s="78"/>
      <c r="Y35" s="78"/>
      <c r="Z35" s="78"/>
      <c r="AA35" s="78"/>
      <c r="AB35" s="78"/>
      <c r="AC35" s="78"/>
      <c r="AD35" s="78"/>
      <c r="AE35" s="78"/>
      <c r="AF35" s="20"/>
      <c r="AG35" s="78"/>
      <c r="AH35" s="78"/>
      <c r="AI35" s="78"/>
      <c r="AJ35" s="78"/>
      <c r="AK35" s="78"/>
      <c r="AL35" s="78"/>
      <c r="AM35" s="78"/>
      <c r="AN35" s="78"/>
      <c r="AO35" s="78"/>
      <c r="AP35" s="78"/>
      <c r="AQ35" s="78"/>
      <c r="AR35" s="78"/>
      <c r="AS35" s="78"/>
      <c r="AT35" s="78"/>
      <c r="AU35" s="20"/>
      <c r="AV35" s="78"/>
      <c r="AW35" s="78"/>
      <c r="AX35" s="78"/>
      <c r="AY35" s="78"/>
      <c r="AZ35" s="78"/>
      <c r="BA35" s="78"/>
      <c r="BB35" s="78"/>
      <c r="BC35" s="78"/>
      <c r="BD35" s="78"/>
      <c r="BE35" s="78"/>
      <c r="BF35" s="78"/>
      <c r="BG35" s="78"/>
      <c r="BH35" s="78"/>
      <c r="BI35" s="78"/>
      <c r="BJ35" s="19"/>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5"/>
      <c r="BM44" s="76"/>
      <c r="BN44" s="76"/>
      <c r="BO44" s="76"/>
      <c r="BP44" s="76"/>
      <c r="BQ44" s="76"/>
      <c r="BR44" s="76"/>
      <c r="BS44" s="76"/>
      <c r="BT44" s="76"/>
      <c r="BU44" s="76"/>
      <c r="BV44" s="76"/>
      <c r="BW44" s="76"/>
      <c r="BX44" s="76"/>
      <c r="BY44" s="76"/>
      <c r="BZ44" s="77"/>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6" t="s">
        <v>31</v>
      </c>
      <c r="BM45" s="67"/>
      <c r="BN45" s="67"/>
      <c r="BO45" s="67"/>
      <c r="BP45" s="67"/>
      <c r="BQ45" s="67"/>
      <c r="BR45" s="67"/>
      <c r="BS45" s="67"/>
      <c r="BT45" s="67"/>
      <c r="BU45" s="67"/>
      <c r="BV45" s="67"/>
      <c r="BW45" s="67"/>
      <c r="BX45" s="67"/>
      <c r="BY45" s="67"/>
      <c r="BZ45" s="68"/>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9" t="s">
        <v>121</v>
      </c>
      <c r="BM47" s="80"/>
      <c r="BN47" s="80"/>
      <c r="BO47" s="80"/>
      <c r="BP47" s="80"/>
      <c r="BQ47" s="80"/>
      <c r="BR47" s="80"/>
      <c r="BS47" s="80"/>
      <c r="BT47" s="80"/>
      <c r="BU47" s="80"/>
      <c r="BV47" s="80"/>
      <c r="BW47" s="80"/>
      <c r="BX47" s="80"/>
      <c r="BY47" s="80"/>
      <c r="BZ47" s="8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78" t="s">
        <v>32</v>
      </c>
      <c r="D56" s="78"/>
      <c r="E56" s="78"/>
      <c r="F56" s="78"/>
      <c r="G56" s="78"/>
      <c r="H56" s="78"/>
      <c r="I56" s="78"/>
      <c r="J56" s="78"/>
      <c r="K56" s="78"/>
      <c r="L56" s="78"/>
      <c r="M56" s="78"/>
      <c r="N56" s="78"/>
      <c r="O56" s="78"/>
      <c r="P56" s="78"/>
      <c r="Q56" s="20"/>
      <c r="R56" s="78" t="s">
        <v>33</v>
      </c>
      <c r="S56" s="78"/>
      <c r="T56" s="78"/>
      <c r="U56" s="78"/>
      <c r="V56" s="78"/>
      <c r="W56" s="78"/>
      <c r="X56" s="78"/>
      <c r="Y56" s="78"/>
      <c r="Z56" s="78"/>
      <c r="AA56" s="78"/>
      <c r="AB56" s="78"/>
      <c r="AC56" s="78"/>
      <c r="AD56" s="78"/>
      <c r="AE56" s="78"/>
      <c r="AF56" s="20"/>
      <c r="AG56" s="78" t="s">
        <v>34</v>
      </c>
      <c r="AH56" s="78"/>
      <c r="AI56" s="78"/>
      <c r="AJ56" s="78"/>
      <c r="AK56" s="78"/>
      <c r="AL56" s="78"/>
      <c r="AM56" s="78"/>
      <c r="AN56" s="78"/>
      <c r="AO56" s="78"/>
      <c r="AP56" s="78"/>
      <c r="AQ56" s="78"/>
      <c r="AR56" s="78"/>
      <c r="AS56" s="78"/>
      <c r="AT56" s="78"/>
      <c r="AU56" s="20"/>
      <c r="AV56" s="78" t="s">
        <v>35</v>
      </c>
      <c r="AW56" s="78"/>
      <c r="AX56" s="78"/>
      <c r="AY56" s="78"/>
      <c r="AZ56" s="78"/>
      <c r="BA56" s="78"/>
      <c r="BB56" s="78"/>
      <c r="BC56" s="78"/>
      <c r="BD56" s="78"/>
      <c r="BE56" s="78"/>
      <c r="BF56" s="78"/>
      <c r="BG56" s="78"/>
      <c r="BH56" s="78"/>
      <c r="BI56" s="78"/>
      <c r="BJ56" s="19"/>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78"/>
      <c r="D57" s="78"/>
      <c r="E57" s="78"/>
      <c r="F57" s="78"/>
      <c r="G57" s="78"/>
      <c r="H57" s="78"/>
      <c r="I57" s="78"/>
      <c r="J57" s="78"/>
      <c r="K57" s="78"/>
      <c r="L57" s="78"/>
      <c r="M57" s="78"/>
      <c r="N57" s="78"/>
      <c r="O57" s="78"/>
      <c r="P57" s="78"/>
      <c r="Q57" s="20"/>
      <c r="R57" s="78"/>
      <c r="S57" s="78"/>
      <c r="T57" s="78"/>
      <c r="U57" s="78"/>
      <c r="V57" s="78"/>
      <c r="W57" s="78"/>
      <c r="X57" s="78"/>
      <c r="Y57" s="78"/>
      <c r="Z57" s="78"/>
      <c r="AA57" s="78"/>
      <c r="AB57" s="78"/>
      <c r="AC57" s="78"/>
      <c r="AD57" s="78"/>
      <c r="AE57" s="78"/>
      <c r="AF57" s="20"/>
      <c r="AG57" s="78"/>
      <c r="AH57" s="78"/>
      <c r="AI57" s="78"/>
      <c r="AJ57" s="78"/>
      <c r="AK57" s="78"/>
      <c r="AL57" s="78"/>
      <c r="AM57" s="78"/>
      <c r="AN57" s="78"/>
      <c r="AO57" s="78"/>
      <c r="AP57" s="78"/>
      <c r="AQ57" s="78"/>
      <c r="AR57" s="78"/>
      <c r="AS57" s="78"/>
      <c r="AT57" s="78"/>
      <c r="AU57" s="20"/>
      <c r="AV57" s="78"/>
      <c r="AW57" s="78"/>
      <c r="AX57" s="78"/>
      <c r="AY57" s="78"/>
      <c r="AZ57" s="78"/>
      <c r="BA57" s="78"/>
      <c r="BB57" s="78"/>
      <c r="BC57" s="78"/>
      <c r="BD57" s="78"/>
      <c r="BE57" s="78"/>
      <c r="BF57" s="78"/>
      <c r="BG57" s="78"/>
      <c r="BH57" s="78"/>
      <c r="BI57" s="78"/>
      <c r="BJ57" s="19"/>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9"/>
      <c r="BM58" s="80"/>
      <c r="BN58" s="80"/>
      <c r="BO58" s="80"/>
      <c r="BP58" s="80"/>
      <c r="BQ58" s="80"/>
      <c r="BR58" s="80"/>
      <c r="BS58" s="80"/>
      <c r="BT58" s="80"/>
      <c r="BU58" s="80"/>
      <c r="BV58" s="80"/>
      <c r="BW58" s="80"/>
      <c r="BX58" s="80"/>
      <c r="BY58" s="80"/>
      <c r="BZ58" s="8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9"/>
      <c r="BM59" s="80"/>
      <c r="BN59" s="80"/>
      <c r="BO59" s="80"/>
      <c r="BP59" s="80"/>
      <c r="BQ59" s="80"/>
      <c r="BR59" s="80"/>
      <c r="BS59" s="80"/>
      <c r="BT59" s="80"/>
      <c r="BU59" s="80"/>
      <c r="BV59" s="80"/>
      <c r="BW59" s="80"/>
      <c r="BX59" s="80"/>
      <c r="BY59" s="80"/>
      <c r="BZ59" s="81"/>
    </row>
    <row r="60" spans="1:78" ht="13.5" customHeight="1" x14ac:dyDescent="0.15">
      <c r="A60" s="2"/>
      <c r="B60" s="63" t="s">
        <v>36</v>
      </c>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5"/>
      <c r="BK60" s="2"/>
      <c r="BL60" s="79"/>
      <c r="BM60" s="80"/>
      <c r="BN60" s="80"/>
      <c r="BO60" s="80"/>
      <c r="BP60" s="80"/>
      <c r="BQ60" s="80"/>
      <c r="BR60" s="80"/>
      <c r="BS60" s="80"/>
      <c r="BT60" s="80"/>
      <c r="BU60" s="80"/>
      <c r="BV60" s="80"/>
      <c r="BW60" s="80"/>
      <c r="BX60" s="80"/>
      <c r="BY60" s="80"/>
      <c r="BZ60" s="81"/>
    </row>
    <row r="61" spans="1:78" ht="13.5" customHeight="1" x14ac:dyDescent="0.15">
      <c r="A61" s="2"/>
      <c r="B61" s="63"/>
      <c r="C61" s="64"/>
      <c r="D61" s="64"/>
      <c r="E61" s="64"/>
      <c r="F61" s="64"/>
      <c r="G61" s="64"/>
      <c r="H61" s="64"/>
      <c r="I61" s="64"/>
      <c r="J61" s="64"/>
      <c r="K61" s="64"/>
      <c r="L61" s="64"/>
      <c r="M61" s="64"/>
      <c r="N61" s="64"/>
      <c r="O61" s="64"/>
      <c r="P61" s="64"/>
      <c r="Q61" s="64"/>
      <c r="R61" s="64"/>
      <c r="S61" s="64"/>
      <c r="T61" s="64"/>
      <c r="U61" s="64"/>
      <c r="V61" s="64"/>
      <c r="W61" s="64"/>
      <c r="X61" s="64"/>
      <c r="Y61" s="64"/>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5"/>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2"/>
      <c r="BM63" s="83"/>
      <c r="BN63" s="83"/>
      <c r="BO63" s="83"/>
      <c r="BP63" s="83"/>
      <c r="BQ63" s="83"/>
      <c r="BR63" s="83"/>
      <c r="BS63" s="83"/>
      <c r="BT63" s="83"/>
      <c r="BU63" s="83"/>
      <c r="BV63" s="83"/>
      <c r="BW63" s="83"/>
      <c r="BX63" s="83"/>
      <c r="BY63" s="83"/>
      <c r="BZ63" s="8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6" t="s">
        <v>37</v>
      </c>
      <c r="BM64" s="67"/>
      <c r="BN64" s="67"/>
      <c r="BO64" s="67"/>
      <c r="BP64" s="67"/>
      <c r="BQ64" s="67"/>
      <c r="BR64" s="67"/>
      <c r="BS64" s="67"/>
      <c r="BT64" s="67"/>
      <c r="BU64" s="67"/>
      <c r="BV64" s="67"/>
      <c r="BW64" s="67"/>
      <c r="BX64" s="67"/>
      <c r="BY64" s="67"/>
      <c r="BZ64" s="68"/>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9" t="s">
        <v>120</v>
      </c>
      <c r="BM66" s="80"/>
      <c r="BN66" s="80"/>
      <c r="BO66" s="80"/>
      <c r="BP66" s="80"/>
      <c r="BQ66" s="80"/>
      <c r="BR66" s="80"/>
      <c r="BS66" s="80"/>
      <c r="BT66" s="80"/>
      <c r="BU66" s="80"/>
      <c r="BV66" s="80"/>
      <c r="BW66" s="80"/>
      <c r="BX66" s="80"/>
      <c r="BY66" s="80"/>
      <c r="BZ66" s="8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78" t="s">
        <v>38</v>
      </c>
      <c r="D79" s="78"/>
      <c r="E79" s="78"/>
      <c r="F79" s="78"/>
      <c r="G79" s="78"/>
      <c r="H79" s="78"/>
      <c r="I79" s="78"/>
      <c r="J79" s="78"/>
      <c r="K79" s="78"/>
      <c r="L79" s="78"/>
      <c r="M79" s="78"/>
      <c r="N79" s="78"/>
      <c r="O79" s="78"/>
      <c r="P79" s="78"/>
      <c r="Q79" s="78"/>
      <c r="R79" s="78"/>
      <c r="S79" s="78"/>
      <c r="T79" s="78"/>
      <c r="U79" s="20"/>
      <c r="V79" s="20"/>
      <c r="W79" s="78" t="s">
        <v>39</v>
      </c>
      <c r="X79" s="78"/>
      <c r="Y79" s="78"/>
      <c r="Z79" s="78"/>
      <c r="AA79" s="78"/>
      <c r="AB79" s="78"/>
      <c r="AC79" s="78"/>
      <c r="AD79" s="78"/>
      <c r="AE79" s="78"/>
      <c r="AF79" s="78"/>
      <c r="AG79" s="78"/>
      <c r="AH79" s="78"/>
      <c r="AI79" s="78"/>
      <c r="AJ79" s="78"/>
      <c r="AK79" s="78"/>
      <c r="AL79" s="78"/>
      <c r="AM79" s="78"/>
      <c r="AN79" s="78"/>
      <c r="AO79" s="20"/>
      <c r="AP79" s="20"/>
      <c r="AQ79" s="78" t="s">
        <v>40</v>
      </c>
      <c r="AR79" s="78"/>
      <c r="AS79" s="78"/>
      <c r="AT79" s="78"/>
      <c r="AU79" s="78"/>
      <c r="AV79" s="78"/>
      <c r="AW79" s="78"/>
      <c r="AX79" s="78"/>
      <c r="AY79" s="78"/>
      <c r="AZ79" s="78"/>
      <c r="BA79" s="78"/>
      <c r="BB79" s="78"/>
      <c r="BC79" s="78"/>
      <c r="BD79" s="78"/>
      <c r="BE79" s="78"/>
      <c r="BF79" s="78"/>
      <c r="BG79" s="78"/>
      <c r="BH79" s="78"/>
      <c r="BI79" s="18"/>
      <c r="BJ79" s="19"/>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78"/>
      <c r="D80" s="78"/>
      <c r="E80" s="78"/>
      <c r="F80" s="78"/>
      <c r="G80" s="78"/>
      <c r="H80" s="78"/>
      <c r="I80" s="78"/>
      <c r="J80" s="78"/>
      <c r="K80" s="78"/>
      <c r="L80" s="78"/>
      <c r="M80" s="78"/>
      <c r="N80" s="78"/>
      <c r="O80" s="78"/>
      <c r="P80" s="78"/>
      <c r="Q80" s="78"/>
      <c r="R80" s="78"/>
      <c r="S80" s="78"/>
      <c r="T80" s="78"/>
      <c r="U80" s="20"/>
      <c r="V80" s="20"/>
      <c r="W80" s="78"/>
      <c r="X80" s="78"/>
      <c r="Y80" s="78"/>
      <c r="Z80" s="78"/>
      <c r="AA80" s="78"/>
      <c r="AB80" s="78"/>
      <c r="AC80" s="78"/>
      <c r="AD80" s="78"/>
      <c r="AE80" s="78"/>
      <c r="AF80" s="78"/>
      <c r="AG80" s="78"/>
      <c r="AH80" s="78"/>
      <c r="AI80" s="78"/>
      <c r="AJ80" s="78"/>
      <c r="AK80" s="78"/>
      <c r="AL80" s="78"/>
      <c r="AM80" s="78"/>
      <c r="AN80" s="78"/>
      <c r="AO80" s="20"/>
      <c r="AP80" s="20"/>
      <c r="AQ80" s="78"/>
      <c r="AR80" s="78"/>
      <c r="AS80" s="78"/>
      <c r="AT80" s="78"/>
      <c r="AU80" s="78"/>
      <c r="AV80" s="78"/>
      <c r="AW80" s="78"/>
      <c r="AX80" s="78"/>
      <c r="AY80" s="78"/>
      <c r="AZ80" s="78"/>
      <c r="BA80" s="78"/>
      <c r="BB80" s="78"/>
      <c r="BC80" s="78"/>
      <c r="BD80" s="78"/>
      <c r="BE80" s="78"/>
      <c r="BF80" s="78"/>
      <c r="BG80" s="78"/>
      <c r="BH80" s="78"/>
      <c r="BI80" s="18"/>
      <c r="BJ80" s="19"/>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9"/>
      <c r="BM81" s="80"/>
      <c r="BN81" s="80"/>
      <c r="BO81" s="80"/>
      <c r="BP81" s="80"/>
      <c r="BQ81" s="80"/>
      <c r="BR81" s="80"/>
      <c r="BS81" s="80"/>
      <c r="BT81" s="80"/>
      <c r="BU81" s="80"/>
      <c r="BV81" s="80"/>
      <c r="BW81" s="80"/>
      <c r="BX81" s="80"/>
      <c r="BY81" s="80"/>
      <c r="BZ81" s="8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2"/>
      <c r="BM82" s="83"/>
      <c r="BN82" s="83"/>
      <c r="BO82" s="83"/>
      <c r="BP82" s="83"/>
      <c r="BQ82" s="83"/>
      <c r="BR82" s="83"/>
      <c r="BS82" s="83"/>
      <c r="BT82" s="83"/>
      <c r="BU82" s="83"/>
      <c r="BV82" s="83"/>
      <c r="BW82" s="83"/>
      <c r="BX82" s="83"/>
      <c r="BY82" s="83"/>
      <c r="BZ82" s="8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86" t="s">
        <v>64</v>
      </c>
      <c r="I3" s="87"/>
      <c r="J3" s="87"/>
      <c r="K3" s="87"/>
      <c r="L3" s="87"/>
      <c r="M3" s="87"/>
      <c r="N3" s="87"/>
      <c r="O3" s="87"/>
      <c r="P3" s="87"/>
      <c r="Q3" s="87"/>
      <c r="R3" s="87"/>
      <c r="S3" s="87"/>
      <c r="T3" s="87"/>
      <c r="U3" s="87"/>
      <c r="V3" s="87"/>
      <c r="W3" s="87"/>
      <c r="X3" s="88"/>
      <c r="Y3" s="92" t="s">
        <v>65</v>
      </c>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c r="DI3" s="85" t="s">
        <v>66</v>
      </c>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c r="EO3" s="85"/>
    </row>
    <row r="4" spans="1:148" x14ac:dyDescent="0.15">
      <c r="A4" s="29" t="s">
        <v>67</v>
      </c>
      <c r="B4" s="31"/>
      <c r="C4" s="31"/>
      <c r="D4" s="31"/>
      <c r="E4" s="31"/>
      <c r="F4" s="31"/>
      <c r="G4" s="31"/>
      <c r="H4" s="89"/>
      <c r="I4" s="90"/>
      <c r="J4" s="90"/>
      <c r="K4" s="90"/>
      <c r="L4" s="90"/>
      <c r="M4" s="90"/>
      <c r="N4" s="90"/>
      <c r="O4" s="90"/>
      <c r="P4" s="90"/>
      <c r="Q4" s="90"/>
      <c r="R4" s="90"/>
      <c r="S4" s="90"/>
      <c r="T4" s="90"/>
      <c r="U4" s="90"/>
      <c r="V4" s="90"/>
      <c r="W4" s="90"/>
      <c r="X4" s="91"/>
      <c r="Y4" s="85" t="s">
        <v>68</v>
      </c>
      <c r="Z4" s="85"/>
      <c r="AA4" s="85"/>
      <c r="AB4" s="85"/>
      <c r="AC4" s="85"/>
      <c r="AD4" s="85"/>
      <c r="AE4" s="85"/>
      <c r="AF4" s="85"/>
      <c r="AG4" s="85"/>
      <c r="AH4" s="85"/>
      <c r="AI4" s="85"/>
      <c r="AJ4" s="85" t="s">
        <v>69</v>
      </c>
      <c r="AK4" s="85"/>
      <c r="AL4" s="85"/>
      <c r="AM4" s="85"/>
      <c r="AN4" s="85"/>
      <c r="AO4" s="85"/>
      <c r="AP4" s="85"/>
      <c r="AQ4" s="85"/>
      <c r="AR4" s="85"/>
      <c r="AS4" s="85"/>
      <c r="AT4" s="85"/>
      <c r="AU4" s="85" t="s">
        <v>70</v>
      </c>
      <c r="AV4" s="85"/>
      <c r="AW4" s="85"/>
      <c r="AX4" s="85"/>
      <c r="AY4" s="85"/>
      <c r="AZ4" s="85"/>
      <c r="BA4" s="85"/>
      <c r="BB4" s="85"/>
      <c r="BC4" s="85"/>
      <c r="BD4" s="85"/>
      <c r="BE4" s="85"/>
      <c r="BF4" s="85" t="s">
        <v>71</v>
      </c>
      <c r="BG4" s="85"/>
      <c r="BH4" s="85"/>
      <c r="BI4" s="85"/>
      <c r="BJ4" s="85"/>
      <c r="BK4" s="85"/>
      <c r="BL4" s="85"/>
      <c r="BM4" s="85"/>
      <c r="BN4" s="85"/>
      <c r="BO4" s="85"/>
      <c r="BP4" s="85"/>
      <c r="BQ4" s="85" t="s">
        <v>72</v>
      </c>
      <c r="BR4" s="85"/>
      <c r="BS4" s="85"/>
      <c r="BT4" s="85"/>
      <c r="BU4" s="85"/>
      <c r="BV4" s="85"/>
      <c r="BW4" s="85"/>
      <c r="BX4" s="85"/>
      <c r="BY4" s="85"/>
      <c r="BZ4" s="85"/>
      <c r="CA4" s="85"/>
      <c r="CB4" s="85" t="s">
        <v>73</v>
      </c>
      <c r="CC4" s="85"/>
      <c r="CD4" s="85"/>
      <c r="CE4" s="85"/>
      <c r="CF4" s="85"/>
      <c r="CG4" s="85"/>
      <c r="CH4" s="85"/>
      <c r="CI4" s="85"/>
      <c r="CJ4" s="85"/>
      <c r="CK4" s="85"/>
      <c r="CL4" s="85"/>
      <c r="CM4" s="85" t="s">
        <v>74</v>
      </c>
      <c r="CN4" s="85"/>
      <c r="CO4" s="85"/>
      <c r="CP4" s="85"/>
      <c r="CQ4" s="85"/>
      <c r="CR4" s="85"/>
      <c r="CS4" s="85"/>
      <c r="CT4" s="85"/>
      <c r="CU4" s="85"/>
      <c r="CV4" s="85"/>
      <c r="CW4" s="85"/>
      <c r="CX4" s="85" t="s">
        <v>75</v>
      </c>
      <c r="CY4" s="85"/>
      <c r="CZ4" s="85"/>
      <c r="DA4" s="85"/>
      <c r="DB4" s="85"/>
      <c r="DC4" s="85"/>
      <c r="DD4" s="85"/>
      <c r="DE4" s="85"/>
      <c r="DF4" s="85"/>
      <c r="DG4" s="85"/>
      <c r="DH4" s="85"/>
      <c r="DI4" s="85" t="s">
        <v>76</v>
      </c>
      <c r="DJ4" s="85"/>
      <c r="DK4" s="85"/>
      <c r="DL4" s="85"/>
      <c r="DM4" s="85"/>
      <c r="DN4" s="85"/>
      <c r="DO4" s="85"/>
      <c r="DP4" s="85"/>
      <c r="DQ4" s="85"/>
      <c r="DR4" s="85"/>
      <c r="DS4" s="85"/>
      <c r="DT4" s="85" t="s">
        <v>77</v>
      </c>
      <c r="DU4" s="85"/>
      <c r="DV4" s="85"/>
      <c r="DW4" s="85"/>
      <c r="DX4" s="85"/>
      <c r="DY4" s="85"/>
      <c r="DZ4" s="85"/>
      <c r="EA4" s="85"/>
      <c r="EB4" s="85"/>
      <c r="EC4" s="85"/>
      <c r="ED4" s="85"/>
      <c r="EE4" s="85" t="s">
        <v>78</v>
      </c>
      <c r="EF4" s="85"/>
      <c r="EG4" s="85"/>
      <c r="EH4" s="85"/>
      <c r="EI4" s="85"/>
      <c r="EJ4" s="85"/>
      <c r="EK4" s="85"/>
      <c r="EL4" s="85"/>
      <c r="EM4" s="85"/>
      <c r="EN4" s="85"/>
      <c r="EO4" s="85"/>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12025</v>
      </c>
      <c r="D6" s="34">
        <f t="shared" si="3"/>
        <v>46</v>
      </c>
      <c r="E6" s="34">
        <f t="shared" si="3"/>
        <v>17</v>
      </c>
      <c r="F6" s="34">
        <f t="shared" si="3"/>
        <v>4</v>
      </c>
      <c r="G6" s="34">
        <f t="shared" si="3"/>
        <v>0</v>
      </c>
      <c r="H6" s="34" t="str">
        <f t="shared" si="3"/>
        <v>北海道　函館市</v>
      </c>
      <c r="I6" s="34" t="str">
        <f t="shared" si="3"/>
        <v>法適用</v>
      </c>
      <c r="J6" s="34" t="str">
        <f t="shared" si="3"/>
        <v>下水道事業</v>
      </c>
      <c r="K6" s="34" t="str">
        <f t="shared" si="3"/>
        <v>特定環境保全公共下水道</v>
      </c>
      <c r="L6" s="34" t="str">
        <f t="shared" si="3"/>
        <v>D3</v>
      </c>
      <c r="M6" s="34">
        <f t="shared" si="3"/>
        <v>0</v>
      </c>
      <c r="N6" s="35" t="str">
        <f t="shared" si="3"/>
        <v>-</v>
      </c>
      <c r="O6" s="35">
        <f t="shared" si="3"/>
        <v>72.27</v>
      </c>
      <c r="P6" s="35">
        <f t="shared" si="3"/>
        <v>1.01</v>
      </c>
      <c r="Q6" s="35">
        <f t="shared" si="3"/>
        <v>100.15</v>
      </c>
      <c r="R6" s="35">
        <f t="shared" si="3"/>
        <v>2959</v>
      </c>
      <c r="S6" s="35">
        <f t="shared" si="3"/>
        <v>265503</v>
      </c>
      <c r="T6" s="35">
        <f t="shared" si="3"/>
        <v>677.87</v>
      </c>
      <c r="U6" s="35">
        <f t="shared" si="3"/>
        <v>391.67</v>
      </c>
      <c r="V6" s="35">
        <f t="shared" si="3"/>
        <v>2651</v>
      </c>
      <c r="W6" s="35">
        <f t="shared" si="3"/>
        <v>1.21</v>
      </c>
      <c r="X6" s="35">
        <f t="shared" si="3"/>
        <v>2190.91</v>
      </c>
      <c r="Y6" s="36">
        <f>IF(Y7="",NA(),Y7)</f>
        <v>117.59</v>
      </c>
      <c r="Z6" s="36">
        <f t="shared" ref="Z6:AH6" si="4">IF(Z7="",NA(),Z7)</f>
        <v>119.23</v>
      </c>
      <c r="AA6" s="36">
        <f t="shared" si="4"/>
        <v>111.97</v>
      </c>
      <c r="AB6" s="36">
        <f t="shared" si="4"/>
        <v>114.04</v>
      </c>
      <c r="AC6" s="36">
        <f t="shared" si="4"/>
        <v>114.28</v>
      </c>
      <c r="AD6" s="36">
        <f t="shared" si="4"/>
        <v>93.85</v>
      </c>
      <c r="AE6" s="36">
        <f t="shared" si="4"/>
        <v>95.59</v>
      </c>
      <c r="AF6" s="36">
        <f t="shared" si="4"/>
        <v>96.83</v>
      </c>
      <c r="AG6" s="36">
        <f t="shared" si="4"/>
        <v>98.32</v>
      </c>
      <c r="AH6" s="36">
        <f t="shared" si="4"/>
        <v>98.04</v>
      </c>
      <c r="AI6" s="35" t="str">
        <f>IF(AI7="","",IF(AI7="-","【-】","【"&amp;SUBSTITUTE(TEXT(AI7,"#,##0.00"),"-","△")&amp;"】"))</f>
        <v>【100.66】</v>
      </c>
      <c r="AJ6" s="36">
        <f>IF(AJ7="",NA(),AJ7)</f>
        <v>573.15</v>
      </c>
      <c r="AK6" s="36">
        <f t="shared" ref="AK6:AS6" si="5">IF(AK7="",NA(),AK7)</f>
        <v>547.24</v>
      </c>
      <c r="AL6" s="36">
        <f t="shared" si="5"/>
        <v>243.61</v>
      </c>
      <c r="AM6" s="36">
        <f t="shared" si="5"/>
        <v>188.36</v>
      </c>
      <c r="AN6" s="36">
        <f t="shared" si="5"/>
        <v>133.13999999999999</v>
      </c>
      <c r="AO6" s="36">
        <f t="shared" si="5"/>
        <v>99.89</v>
      </c>
      <c r="AP6" s="36">
        <f t="shared" si="5"/>
        <v>137.81</v>
      </c>
      <c r="AQ6" s="36">
        <f t="shared" si="5"/>
        <v>172.52</v>
      </c>
      <c r="AR6" s="36">
        <f t="shared" si="5"/>
        <v>201.29</v>
      </c>
      <c r="AS6" s="36">
        <f t="shared" si="5"/>
        <v>208.1</v>
      </c>
      <c r="AT6" s="35" t="str">
        <f>IF(AT7="","",IF(AT7="-","【-】","【"&amp;SUBSTITUTE(TEXT(AT7,"#,##0.00"),"-","△")&amp;"】"))</f>
        <v>【105.22】</v>
      </c>
      <c r="AU6" s="36">
        <f>IF(AU7="",NA(),AU7)</f>
        <v>4.8099999999999996</v>
      </c>
      <c r="AV6" s="36">
        <f t="shared" ref="AV6:BD6" si="6">IF(AV7="",NA(),AV7)</f>
        <v>3.46</v>
      </c>
      <c r="AW6" s="36">
        <f t="shared" si="6"/>
        <v>2.02</v>
      </c>
      <c r="AX6" s="36">
        <f t="shared" si="6"/>
        <v>1.35</v>
      </c>
      <c r="AY6" s="36">
        <f t="shared" si="6"/>
        <v>1.18</v>
      </c>
      <c r="AZ6" s="36">
        <f t="shared" si="6"/>
        <v>209.18</v>
      </c>
      <c r="BA6" s="36">
        <f t="shared" si="6"/>
        <v>189.4</v>
      </c>
      <c r="BB6" s="36">
        <f t="shared" si="6"/>
        <v>69.430000000000007</v>
      </c>
      <c r="BC6" s="36">
        <f t="shared" si="6"/>
        <v>81.19</v>
      </c>
      <c r="BD6" s="36">
        <f t="shared" si="6"/>
        <v>75.290000000000006</v>
      </c>
      <c r="BE6" s="35" t="str">
        <f>IF(BE7="","",IF(BE7="-","【-】","【"&amp;SUBSTITUTE(TEXT(BE7,"#,##0.00"),"-","△")&amp;"】"))</f>
        <v>【54.12】</v>
      </c>
      <c r="BF6" s="36">
        <f>IF(BF7="",NA(),BF7)</f>
        <v>2951.03</v>
      </c>
      <c r="BG6" s="36">
        <f t="shared" ref="BG6:BO6" si="7">IF(BG7="",NA(),BG7)</f>
        <v>2641.03</v>
      </c>
      <c r="BH6" s="36">
        <f t="shared" si="7"/>
        <v>2376.5100000000002</v>
      </c>
      <c r="BI6" s="36">
        <f t="shared" si="7"/>
        <v>2055.2399999999998</v>
      </c>
      <c r="BJ6" s="36">
        <f t="shared" si="7"/>
        <v>1816.83</v>
      </c>
      <c r="BK6" s="36">
        <f t="shared" si="7"/>
        <v>1716.82</v>
      </c>
      <c r="BL6" s="36">
        <f t="shared" si="7"/>
        <v>1554.05</v>
      </c>
      <c r="BM6" s="36">
        <f t="shared" si="7"/>
        <v>1671.86</v>
      </c>
      <c r="BN6" s="36">
        <f t="shared" si="7"/>
        <v>1673.47</v>
      </c>
      <c r="BO6" s="36">
        <f t="shared" si="7"/>
        <v>1592.72</v>
      </c>
      <c r="BP6" s="35" t="str">
        <f>IF(BP7="","",IF(BP7="-","【-】","【"&amp;SUBSTITUTE(TEXT(BP7,"#,##0.00"),"-","△")&amp;"】"))</f>
        <v>【1,348.09】</v>
      </c>
      <c r="BQ6" s="36">
        <f>IF(BQ7="",NA(),BQ7)</f>
        <v>142.82</v>
      </c>
      <c r="BR6" s="36">
        <f t="shared" ref="BR6:BZ6" si="8">IF(BR7="",NA(),BR7)</f>
        <v>169.45</v>
      </c>
      <c r="BS6" s="36">
        <f t="shared" si="8"/>
        <v>127.97</v>
      </c>
      <c r="BT6" s="36">
        <f t="shared" si="8"/>
        <v>124.81</v>
      </c>
      <c r="BU6" s="36">
        <f t="shared" si="8"/>
        <v>125.9</v>
      </c>
      <c r="BV6" s="36">
        <f t="shared" si="8"/>
        <v>51.73</v>
      </c>
      <c r="BW6" s="36">
        <f t="shared" si="8"/>
        <v>53.01</v>
      </c>
      <c r="BX6" s="36">
        <f t="shared" si="8"/>
        <v>50.54</v>
      </c>
      <c r="BY6" s="36">
        <f t="shared" si="8"/>
        <v>49.22</v>
      </c>
      <c r="BZ6" s="36">
        <f t="shared" si="8"/>
        <v>53.7</v>
      </c>
      <c r="CA6" s="35" t="str">
        <f>IF(CA7="","",IF(CA7="-","【-】","【"&amp;SUBSTITUTE(TEXT(CA7,"#,##0.00"),"-","△")&amp;"】"))</f>
        <v>【69.80】</v>
      </c>
      <c r="CB6" s="36">
        <f>IF(CB7="",NA(),CB7)</f>
        <v>108.35</v>
      </c>
      <c r="CC6" s="36">
        <f t="shared" ref="CC6:CK6" si="9">IF(CC7="",NA(),CC7)</f>
        <v>91.56</v>
      </c>
      <c r="CD6" s="36">
        <f t="shared" si="9"/>
        <v>121.88</v>
      </c>
      <c r="CE6" s="36">
        <f t="shared" si="9"/>
        <v>125.65</v>
      </c>
      <c r="CF6" s="36">
        <f t="shared" si="9"/>
        <v>125.02</v>
      </c>
      <c r="CG6" s="36">
        <f t="shared" si="9"/>
        <v>310.47000000000003</v>
      </c>
      <c r="CH6" s="36">
        <f t="shared" si="9"/>
        <v>299.39</v>
      </c>
      <c r="CI6" s="36">
        <f t="shared" si="9"/>
        <v>320.36</v>
      </c>
      <c r="CJ6" s="36">
        <f t="shared" si="9"/>
        <v>332.02</v>
      </c>
      <c r="CK6" s="36">
        <f t="shared" si="9"/>
        <v>300.35000000000002</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36.67</v>
      </c>
      <c r="CS6" s="36">
        <f t="shared" si="10"/>
        <v>36.200000000000003</v>
      </c>
      <c r="CT6" s="36">
        <f t="shared" si="10"/>
        <v>34.74</v>
      </c>
      <c r="CU6" s="36">
        <f t="shared" si="10"/>
        <v>36.65</v>
      </c>
      <c r="CV6" s="36">
        <f t="shared" si="10"/>
        <v>37.72</v>
      </c>
      <c r="CW6" s="35" t="str">
        <f>IF(CW7="","",IF(CW7="-","【-】","【"&amp;SUBSTITUTE(TEXT(CW7,"#,##0.00"),"-","△")&amp;"】"))</f>
        <v>【42.17】</v>
      </c>
      <c r="CX6" s="36">
        <f>IF(CX7="",NA(),CX7)</f>
        <v>70.53</v>
      </c>
      <c r="CY6" s="36">
        <f t="shared" ref="CY6:DG6" si="11">IF(CY7="",NA(),CY7)</f>
        <v>71.84</v>
      </c>
      <c r="CZ6" s="36">
        <f t="shared" si="11"/>
        <v>73.319999999999993</v>
      </c>
      <c r="DA6" s="36">
        <f t="shared" si="11"/>
        <v>73.86</v>
      </c>
      <c r="DB6" s="36">
        <f t="shared" si="11"/>
        <v>74.650000000000006</v>
      </c>
      <c r="DC6" s="36">
        <f t="shared" si="11"/>
        <v>71.239999999999995</v>
      </c>
      <c r="DD6" s="36">
        <f t="shared" si="11"/>
        <v>71.069999999999993</v>
      </c>
      <c r="DE6" s="36">
        <f t="shared" si="11"/>
        <v>70.14</v>
      </c>
      <c r="DF6" s="36">
        <f t="shared" si="11"/>
        <v>68.83</v>
      </c>
      <c r="DG6" s="36">
        <f t="shared" si="11"/>
        <v>68.459999999999994</v>
      </c>
      <c r="DH6" s="35" t="str">
        <f>IF(DH7="","",IF(DH7="-","【-】","【"&amp;SUBSTITUTE(TEXT(DH7,"#,##0.00"),"-","△")&amp;"】"))</f>
        <v>【82.30】</v>
      </c>
      <c r="DI6" s="36">
        <f>IF(DI7="",NA(),DI7)</f>
        <v>6.18</v>
      </c>
      <c r="DJ6" s="36">
        <f t="shared" ref="DJ6:DR6" si="12">IF(DJ7="",NA(),DJ7)</f>
        <v>6.99</v>
      </c>
      <c r="DK6" s="36">
        <f t="shared" si="12"/>
        <v>17.54</v>
      </c>
      <c r="DL6" s="36">
        <f t="shared" si="12"/>
        <v>19.5</v>
      </c>
      <c r="DM6" s="36">
        <f t="shared" si="12"/>
        <v>21.44</v>
      </c>
      <c r="DN6" s="36">
        <f t="shared" si="12"/>
        <v>6.5</v>
      </c>
      <c r="DO6" s="36">
        <f t="shared" si="12"/>
        <v>6.66</v>
      </c>
      <c r="DP6" s="36">
        <f t="shared" si="12"/>
        <v>14.53</v>
      </c>
      <c r="DQ6" s="36">
        <f t="shared" si="12"/>
        <v>17.72</v>
      </c>
      <c r="DR6" s="36">
        <f t="shared" si="12"/>
        <v>18.920000000000002</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0.05</v>
      </c>
      <c r="EK6" s="36">
        <f t="shared" si="14"/>
        <v>7.0000000000000007E-2</v>
      </c>
      <c r="EL6" s="36">
        <f t="shared" si="14"/>
        <v>0.08</v>
      </c>
      <c r="EM6" s="36">
        <f t="shared" si="14"/>
        <v>0.26</v>
      </c>
      <c r="EN6" s="36">
        <f t="shared" si="14"/>
        <v>0.13</v>
      </c>
      <c r="EO6" s="35" t="str">
        <f>IF(EO7="","",IF(EO7="-","【-】","【"&amp;SUBSTITUTE(TEXT(EO7,"#,##0.00"),"-","△")&amp;"】"))</f>
        <v>【0.09】</v>
      </c>
    </row>
    <row r="7" spans="1:148" s="37" customFormat="1" x14ac:dyDescent="0.15">
      <c r="A7" s="29"/>
      <c r="B7" s="38">
        <v>2016</v>
      </c>
      <c r="C7" s="38">
        <v>12025</v>
      </c>
      <c r="D7" s="38">
        <v>46</v>
      </c>
      <c r="E7" s="38">
        <v>17</v>
      </c>
      <c r="F7" s="38">
        <v>4</v>
      </c>
      <c r="G7" s="38">
        <v>0</v>
      </c>
      <c r="H7" s="38" t="s">
        <v>108</v>
      </c>
      <c r="I7" s="38" t="s">
        <v>109</v>
      </c>
      <c r="J7" s="38" t="s">
        <v>110</v>
      </c>
      <c r="K7" s="38" t="s">
        <v>111</v>
      </c>
      <c r="L7" s="38" t="s">
        <v>112</v>
      </c>
      <c r="M7" s="38"/>
      <c r="N7" s="39" t="s">
        <v>113</v>
      </c>
      <c r="O7" s="39">
        <v>72.27</v>
      </c>
      <c r="P7" s="39">
        <v>1.01</v>
      </c>
      <c r="Q7" s="39">
        <v>100.15</v>
      </c>
      <c r="R7" s="39">
        <v>2959</v>
      </c>
      <c r="S7" s="39">
        <v>265503</v>
      </c>
      <c r="T7" s="39">
        <v>677.87</v>
      </c>
      <c r="U7" s="39">
        <v>391.67</v>
      </c>
      <c r="V7" s="39">
        <v>2651</v>
      </c>
      <c r="W7" s="39">
        <v>1.21</v>
      </c>
      <c r="X7" s="39">
        <v>2190.91</v>
      </c>
      <c r="Y7" s="39">
        <v>117.59</v>
      </c>
      <c r="Z7" s="39">
        <v>119.23</v>
      </c>
      <c r="AA7" s="39">
        <v>111.97</v>
      </c>
      <c r="AB7" s="39">
        <v>114.04</v>
      </c>
      <c r="AC7" s="39">
        <v>114.28</v>
      </c>
      <c r="AD7" s="39">
        <v>93.85</v>
      </c>
      <c r="AE7" s="39">
        <v>95.59</v>
      </c>
      <c r="AF7" s="39">
        <v>96.83</v>
      </c>
      <c r="AG7" s="39">
        <v>98.32</v>
      </c>
      <c r="AH7" s="39">
        <v>98.04</v>
      </c>
      <c r="AI7" s="39">
        <v>100.66</v>
      </c>
      <c r="AJ7" s="39">
        <v>573.15</v>
      </c>
      <c r="AK7" s="39">
        <v>547.24</v>
      </c>
      <c r="AL7" s="39">
        <v>243.61</v>
      </c>
      <c r="AM7" s="39">
        <v>188.36</v>
      </c>
      <c r="AN7" s="39">
        <v>133.13999999999999</v>
      </c>
      <c r="AO7" s="39">
        <v>99.89</v>
      </c>
      <c r="AP7" s="39">
        <v>137.81</v>
      </c>
      <c r="AQ7" s="39">
        <v>172.52</v>
      </c>
      <c r="AR7" s="39">
        <v>201.29</v>
      </c>
      <c r="AS7" s="39">
        <v>208.1</v>
      </c>
      <c r="AT7" s="39">
        <v>105.22</v>
      </c>
      <c r="AU7" s="39">
        <v>4.8099999999999996</v>
      </c>
      <c r="AV7" s="39">
        <v>3.46</v>
      </c>
      <c r="AW7" s="39">
        <v>2.02</v>
      </c>
      <c r="AX7" s="39">
        <v>1.35</v>
      </c>
      <c r="AY7" s="39">
        <v>1.18</v>
      </c>
      <c r="AZ7" s="39">
        <v>209.18</v>
      </c>
      <c r="BA7" s="39">
        <v>189.4</v>
      </c>
      <c r="BB7" s="39">
        <v>69.430000000000007</v>
      </c>
      <c r="BC7" s="39">
        <v>81.19</v>
      </c>
      <c r="BD7" s="39">
        <v>75.290000000000006</v>
      </c>
      <c r="BE7" s="39">
        <v>54.12</v>
      </c>
      <c r="BF7" s="39">
        <v>2951.03</v>
      </c>
      <c r="BG7" s="39">
        <v>2641.03</v>
      </c>
      <c r="BH7" s="39">
        <v>2376.5100000000002</v>
      </c>
      <c r="BI7" s="39">
        <v>2055.2399999999998</v>
      </c>
      <c r="BJ7" s="39">
        <v>1816.83</v>
      </c>
      <c r="BK7" s="39">
        <v>1716.82</v>
      </c>
      <c r="BL7" s="39">
        <v>1554.05</v>
      </c>
      <c r="BM7" s="39">
        <v>1671.86</v>
      </c>
      <c r="BN7" s="39">
        <v>1673.47</v>
      </c>
      <c r="BO7" s="39">
        <v>1592.72</v>
      </c>
      <c r="BP7" s="39">
        <v>1348.09</v>
      </c>
      <c r="BQ7" s="39">
        <v>142.82</v>
      </c>
      <c r="BR7" s="39">
        <v>169.45</v>
      </c>
      <c r="BS7" s="39">
        <v>127.97</v>
      </c>
      <c r="BT7" s="39">
        <v>124.81</v>
      </c>
      <c r="BU7" s="39">
        <v>125.9</v>
      </c>
      <c r="BV7" s="39">
        <v>51.73</v>
      </c>
      <c r="BW7" s="39">
        <v>53.01</v>
      </c>
      <c r="BX7" s="39">
        <v>50.54</v>
      </c>
      <c r="BY7" s="39">
        <v>49.22</v>
      </c>
      <c r="BZ7" s="39">
        <v>53.7</v>
      </c>
      <c r="CA7" s="39">
        <v>69.8</v>
      </c>
      <c r="CB7" s="39">
        <v>108.35</v>
      </c>
      <c r="CC7" s="39">
        <v>91.56</v>
      </c>
      <c r="CD7" s="39">
        <v>121.88</v>
      </c>
      <c r="CE7" s="39">
        <v>125.65</v>
      </c>
      <c r="CF7" s="39">
        <v>125.02</v>
      </c>
      <c r="CG7" s="39">
        <v>310.47000000000003</v>
      </c>
      <c r="CH7" s="39">
        <v>299.39</v>
      </c>
      <c r="CI7" s="39">
        <v>320.36</v>
      </c>
      <c r="CJ7" s="39">
        <v>332.02</v>
      </c>
      <c r="CK7" s="39">
        <v>300.35000000000002</v>
      </c>
      <c r="CL7" s="39">
        <v>232.54</v>
      </c>
      <c r="CM7" s="39" t="s">
        <v>113</v>
      </c>
      <c r="CN7" s="39" t="s">
        <v>113</v>
      </c>
      <c r="CO7" s="39" t="s">
        <v>113</v>
      </c>
      <c r="CP7" s="39" t="s">
        <v>113</v>
      </c>
      <c r="CQ7" s="39" t="s">
        <v>113</v>
      </c>
      <c r="CR7" s="39">
        <v>36.67</v>
      </c>
      <c r="CS7" s="39">
        <v>36.200000000000003</v>
      </c>
      <c r="CT7" s="39">
        <v>34.74</v>
      </c>
      <c r="CU7" s="39">
        <v>36.65</v>
      </c>
      <c r="CV7" s="39">
        <v>37.72</v>
      </c>
      <c r="CW7" s="39">
        <v>42.17</v>
      </c>
      <c r="CX7" s="39">
        <v>70.53</v>
      </c>
      <c r="CY7" s="39">
        <v>71.84</v>
      </c>
      <c r="CZ7" s="39">
        <v>73.319999999999993</v>
      </c>
      <c r="DA7" s="39">
        <v>73.86</v>
      </c>
      <c r="DB7" s="39">
        <v>74.650000000000006</v>
      </c>
      <c r="DC7" s="39">
        <v>71.239999999999995</v>
      </c>
      <c r="DD7" s="39">
        <v>71.069999999999993</v>
      </c>
      <c r="DE7" s="39">
        <v>70.14</v>
      </c>
      <c r="DF7" s="39">
        <v>68.83</v>
      </c>
      <c r="DG7" s="39">
        <v>68.459999999999994</v>
      </c>
      <c r="DH7" s="39">
        <v>82.3</v>
      </c>
      <c r="DI7" s="39">
        <v>6.18</v>
      </c>
      <c r="DJ7" s="39">
        <v>6.99</v>
      </c>
      <c r="DK7" s="39">
        <v>17.54</v>
      </c>
      <c r="DL7" s="39">
        <v>19.5</v>
      </c>
      <c r="DM7" s="39">
        <v>21.44</v>
      </c>
      <c r="DN7" s="39">
        <v>6.5</v>
      </c>
      <c r="DO7" s="39">
        <v>6.66</v>
      </c>
      <c r="DP7" s="39">
        <v>14.53</v>
      </c>
      <c r="DQ7" s="39">
        <v>17.72</v>
      </c>
      <c r="DR7" s="39">
        <v>18.920000000000002</v>
      </c>
      <c r="DS7" s="39">
        <v>23.63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0.05</v>
      </c>
      <c r="EK7" s="39">
        <v>7.0000000000000007E-2</v>
      </c>
      <c r="EL7" s="39">
        <v>0.08</v>
      </c>
      <c r="EM7" s="39">
        <v>0.26</v>
      </c>
      <c r="EN7" s="39">
        <v>0.13</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NEC-PCuser</cp:lastModifiedBy>
  <cp:lastPrinted>2018-02-06T06:03:36Z</cp:lastPrinted>
  <dcterms:created xsi:type="dcterms:W3CDTF">2017-12-25T01:54:27Z</dcterms:created>
  <dcterms:modified xsi:type="dcterms:W3CDTF">2018-02-06T06:04:25Z</dcterms:modified>
  <cp:category/>
</cp:coreProperties>
</file>