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 codeName="{28389E77-7640-9E18-AD5C-E98E2F4A8B83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155284\Desktop\"/>
    </mc:Choice>
  </mc:AlternateContent>
  <xr:revisionPtr revIDLastSave="0" documentId="13_ncr:1_{C816D53A-0037-4D43-A1B7-76A1C5FD39FA}" xr6:coauthVersionLast="47" xr6:coauthVersionMax="47" xr10:uidLastSave="{00000000-0000-0000-0000-000000000000}"/>
  <bookViews>
    <workbookView xWindow="-110" yWindow="-110" windowWidth="19420" windowHeight="11500" tabRatio="756" activeTab="1" xr2:uid="{00000000-000D-0000-FFFF-FFFF00000000}"/>
  </bookViews>
  <sheets>
    <sheet name="入湯税納入申告書" sheetId="81" r:id="rId1"/>
    <sheet name="入湯税月計表" sheetId="82" r:id="rId2"/>
    <sheet name="入湯税納入書" sheetId="80" r:id="rId3"/>
  </sheets>
  <definedNames>
    <definedName name="_xlnm.Print_Area" localSheetId="1">入湯税月計表!$DX$9:$GH$55</definedName>
    <definedName name="_xlnm.Print_Area" localSheetId="2">入湯税納入書!$A$1:$KE$36</definedName>
    <definedName name="_xlnm.Print_Area" localSheetId="0">入湯税納入申告書!$B$2:$BR$30</definedName>
    <definedName name="一か月分">入湯税月計表!$GO$3:$GO$14</definedName>
    <definedName name="三か月分">入湯税月計表!$GQ$3:$GQ$6</definedName>
    <definedName name="二か月分">入湯税月計表!$GP$3:$GP$10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P18" i="80" l="1"/>
  <c r="DW18" i="80"/>
  <c r="AD18" i="80"/>
  <c r="IB18" i="80"/>
  <c r="HV18" i="80"/>
  <c r="EI18" i="80"/>
  <c r="EC18" i="80"/>
  <c r="AP18" i="80"/>
  <c r="AJ18" i="80"/>
  <c r="HO10" i="80"/>
  <c r="JF25" i="80"/>
  <c r="FM25" i="80"/>
  <c r="BT25" i="80"/>
  <c r="IG24" i="80"/>
  <c r="HQ24" i="80"/>
  <c r="GT24" i="80"/>
  <c r="EN24" i="80"/>
  <c r="DX24" i="80"/>
  <c r="DA24" i="80"/>
  <c r="AU24" i="80"/>
  <c r="AE24" i="80"/>
  <c r="H24" i="80"/>
  <c r="JF23" i="80"/>
  <c r="FM23" i="80"/>
  <c r="BT23" i="80"/>
  <c r="AU22" i="80"/>
  <c r="EN22" i="80" s="1"/>
  <c r="IG22" i="80" s="1"/>
  <c r="AK22" i="80"/>
  <c r="ED22" i="80" s="1"/>
  <c r="U22" i="80"/>
  <c r="DN22" i="80" s="1"/>
  <c r="H22" i="80"/>
  <c r="DA22" i="80" s="1"/>
  <c r="JF21" i="80"/>
  <c r="FM21" i="80"/>
  <c r="BT21" i="80"/>
  <c r="BE13" i="82"/>
  <c r="AZ13" i="82"/>
  <c r="GJ3" i="82"/>
  <c r="GL3" i="82" s="1"/>
  <c r="GI3" i="82"/>
  <c r="GK3" i="82" l="1"/>
  <c r="DP13" i="82"/>
  <c r="HW22" i="80"/>
  <c r="GT22" i="80"/>
  <c r="HG22" i="80"/>
  <c r="GN3" i="82"/>
  <c r="GM3" i="82" l="1"/>
  <c r="FV13" i="82" s="1"/>
  <c r="GA13" i="82"/>
  <c r="GJ13" i="82" s="1"/>
  <c r="DD3" i="82"/>
  <c r="HW24" i="80" s="1"/>
  <c r="CX3" i="82"/>
  <c r="DK13" i="82"/>
  <c r="GI13" i="82" l="1"/>
  <c r="GK72" i="82" s="1"/>
  <c r="GP72" i="82" s="1"/>
  <c r="AK24" i="80"/>
  <c r="ED24" i="80"/>
  <c r="U24" i="80"/>
  <c r="DN24" i="80"/>
  <c r="HG24" i="80"/>
  <c r="GK67" i="82" l="1"/>
  <c r="GQ67" i="82" s="1"/>
  <c r="GK62" i="82"/>
  <c r="GQ62" i="82" s="1"/>
  <c r="GK68" i="82"/>
  <c r="GO68" i="82" s="1"/>
  <c r="GK66" i="82"/>
  <c r="GP66" i="82" s="1"/>
  <c r="GK70" i="82"/>
  <c r="GQ70" i="82" s="1"/>
  <c r="GK59" i="82"/>
  <c r="GQ59" i="82" s="1"/>
  <c r="GK64" i="82"/>
  <c r="GO64" i="82" s="1"/>
  <c r="GK56" i="82"/>
  <c r="GO56" i="82" s="1"/>
  <c r="GK69" i="82"/>
  <c r="GP69" i="82" s="1"/>
  <c r="GK71" i="82"/>
  <c r="GQ71" i="82" s="1"/>
  <c r="GK73" i="82"/>
  <c r="GO73" i="82" s="1"/>
  <c r="GK74" i="82"/>
  <c r="GO74" i="82" s="1"/>
  <c r="GK57" i="82"/>
  <c r="GQ57" i="82" s="1"/>
  <c r="GK60" i="82"/>
  <c r="GO60" i="82" s="1"/>
  <c r="GK58" i="82"/>
  <c r="GQ58" i="82" s="1"/>
  <c r="GK61" i="82"/>
  <c r="GQ61" i="82" s="1"/>
  <c r="GK65" i="82"/>
  <c r="GQ65" i="82" s="1"/>
  <c r="GK75" i="82"/>
  <c r="GP75" i="82" s="1"/>
  <c r="GK63" i="82"/>
  <c r="GQ63" i="82" s="1"/>
  <c r="GQ72" i="82"/>
  <c r="GQ68" i="82"/>
  <c r="GO72" i="82"/>
  <c r="HO16" i="80"/>
  <c r="DV16" i="80"/>
  <c r="AC16" i="80"/>
  <c r="HO13" i="80"/>
  <c r="DV13" i="80"/>
  <c r="AC13" i="80"/>
  <c r="DV10" i="80"/>
  <c r="AC10" i="80"/>
  <c r="JY29" i="80"/>
  <c r="JS29" i="80"/>
  <c r="JM29" i="80"/>
  <c r="JG29" i="80"/>
  <c r="JA29" i="80"/>
  <c r="IU29" i="80"/>
  <c r="IO29" i="80"/>
  <c r="II29" i="80"/>
  <c r="IC29" i="80"/>
  <c r="HW29" i="80"/>
  <c r="HQ29" i="80"/>
  <c r="GF29" i="80"/>
  <c r="FZ29" i="80"/>
  <c r="FT29" i="80"/>
  <c r="FN29" i="80"/>
  <c r="FH29" i="80"/>
  <c r="FB29" i="80"/>
  <c r="EV29" i="80"/>
  <c r="EP29" i="80"/>
  <c r="EJ29" i="80"/>
  <c r="ED29" i="80"/>
  <c r="DX29" i="80"/>
  <c r="FW54" i="82"/>
  <c r="FQ54" i="82"/>
  <c r="FK54" i="82"/>
  <c r="FE54" i="82"/>
  <c r="EY54" i="82"/>
  <c r="ER54" i="82"/>
  <c r="AR27" i="81" s="1"/>
  <c r="EK54" i="82"/>
  <c r="AR26" i="81" s="1"/>
  <c r="ED54" i="82"/>
  <c r="AR25" i="81" s="1"/>
  <c r="DL54" i="82"/>
  <c r="DF54" i="82"/>
  <c r="CZ54" i="82"/>
  <c r="CT54" i="82"/>
  <c r="CN54" i="82"/>
  <c r="CG54" i="82"/>
  <c r="AR22" i="81" s="1"/>
  <c r="BZ54" i="82"/>
  <c r="AR21" i="81" s="1"/>
  <c r="BS54" i="82"/>
  <c r="AR20" i="81" s="1"/>
  <c r="BG23" i="82"/>
  <c r="BA54" i="82"/>
  <c r="AU54" i="82"/>
  <c r="AO54" i="82"/>
  <c r="AI54" i="82"/>
  <c r="AC54" i="82"/>
  <c r="V54" i="82"/>
  <c r="AR17" i="81" s="1"/>
  <c r="O54" i="82"/>
  <c r="AR16" i="81" s="1"/>
  <c r="H54" i="82"/>
  <c r="AR15" i="81" s="1"/>
  <c r="EK15" i="82"/>
  <c r="GC14" i="82"/>
  <c r="GA14" i="82"/>
  <c r="FY14" i="82"/>
  <c r="EK14" i="82"/>
  <c r="BZ15" i="82"/>
  <c r="DR14" i="82"/>
  <c r="DP14" i="82"/>
  <c r="DN14" i="82"/>
  <c r="BZ14" i="82"/>
  <c r="O14" i="82"/>
  <c r="O15" i="82"/>
  <c r="BG14" i="82"/>
  <c r="BE14" i="82"/>
  <c r="BC14" i="82"/>
  <c r="GD10" i="82"/>
  <c r="FY10" i="82"/>
  <c r="FT10" i="82"/>
  <c r="DS10" i="82"/>
  <c r="DN10" i="82"/>
  <c r="DI10" i="82"/>
  <c r="BH10" i="82"/>
  <c r="BC10" i="82"/>
  <c r="AX10" i="82"/>
  <c r="BM3" i="81"/>
  <c r="BH3" i="81"/>
  <c r="BC3" i="81"/>
  <c r="J18" i="81"/>
  <c r="J15" i="81"/>
  <c r="GO62" i="82" l="1"/>
  <c r="GO66" i="82"/>
  <c r="GP68" i="82"/>
  <c r="GQ66" i="82"/>
  <c r="GO70" i="82"/>
  <c r="GP70" i="82"/>
  <c r="GP62" i="82"/>
  <c r="GP60" i="82"/>
  <c r="GQ60" i="82"/>
  <c r="GP58" i="82"/>
  <c r="GP64" i="82"/>
  <c r="GP57" i="82"/>
  <c r="GP67" i="82"/>
  <c r="GP59" i="82"/>
  <c r="GQ64" i="82"/>
  <c r="GO67" i="82"/>
  <c r="GO59" i="82"/>
  <c r="GO58" i="82"/>
  <c r="GO57" i="82"/>
  <c r="GO61" i="82"/>
  <c r="GQ56" i="82"/>
  <c r="GP61" i="82"/>
  <c r="GO75" i="82"/>
  <c r="GO65" i="82"/>
  <c r="GP73" i="82"/>
  <c r="GO69" i="82"/>
  <c r="GO63" i="82"/>
  <c r="GQ73" i="82"/>
  <c r="GQ75" i="82"/>
  <c r="GP71" i="82"/>
  <c r="GP65" i="82"/>
  <c r="GO71" i="82"/>
  <c r="GQ69" i="82"/>
  <c r="GP56" i="82"/>
  <c r="GP63" i="82"/>
  <c r="GQ74" i="82"/>
  <c r="GP74" i="82"/>
  <c r="EY55" i="82"/>
  <c r="AR28" i="81" s="1"/>
  <c r="AR29" i="81" s="1"/>
  <c r="CN55" i="82"/>
  <c r="AR23" i="81" s="1"/>
  <c r="AR24" i="81" s="1"/>
  <c r="AC55" i="82"/>
  <c r="AR18" i="81" s="1"/>
  <c r="AR19" i="81" s="1"/>
  <c r="GQ76" i="82" l="1"/>
  <c r="GX76" i="82" s="1"/>
  <c r="ER31" i="80" s="1"/>
  <c r="GP76" i="82"/>
  <c r="GV76" i="82" s="1"/>
  <c r="EH31" i="80" s="1"/>
  <c r="GO76" i="82"/>
  <c r="GT76" i="82" s="1"/>
  <c r="DX31" i="80" s="1"/>
  <c r="GC53" i="82"/>
  <c r="GC52" i="82"/>
  <c r="GC51" i="82"/>
  <c r="GC50" i="82"/>
  <c r="GC49" i="82"/>
  <c r="GC48" i="82"/>
  <c r="GC47" i="82"/>
  <c r="GC46" i="82"/>
  <c r="GC45" i="82"/>
  <c r="GC44" i="82"/>
  <c r="GC43" i="82"/>
  <c r="GC42" i="82"/>
  <c r="GC41" i="82"/>
  <c r="GC40" i="82"/>
  <c r="GC39" i="82"/>
  <c r="GC38" i="82"/>
  <c r="GC37" i="82"/>
  <c r="GC36" i="82"/>
  <c r="GC35" i="82"/>
  <c r="GC34" i="82"/>
  <c r="GC33" i="82"/>
  <c r="GC32" i="82"/>
  <c r="GC31" i="82"/>
  <c r="GC30" i="82"/>
  <c r="GC29" i="82"/>
  <c r="GC28" i="82"/>
  <c r="GC27" i="82"/>
  <c r="GC26" i="82"/>
  <c r="GC25" i="82"/>
  <c r="GC24" i="82"/>
  <c r="GC23" i="82"/>
  <c r="DR53" i="82"/>
  <c r="DR52" i="82"/>
  <c r="DR51" i="82"/>
  <c r="DR50" i="82"/>
  <c r="DR49" i="82"/>
  <c r="DR48" i="82"/>
  <c r="DR47" i="82"/>
  <c r="DR46" i="82"/>
  <c r="DR45" i="82"/>
  <c r="DR44" i="82"/>
  <c r="DR43" i="82"/>
  <c r="DR42" i="82"/>
  <c r="DR41" i="82"/>
  <c r="DR40" i="82"/>
  <c r="DR39" i="82"/>
  <c r="DR38" i="82"/>
  <c r="DR37" i="82"/>
  <c r="DR36" i="82"/>
  <c r="DR35" i="82"/>
  <c r="DR34" i="82"/>
  <c r="DR33" i="82"/>
  <c r="DR32" i="82"/>
  <c r="DR31" i="82"/>
  <c r="DR30" i="82"/>
  <c r="DR29" i="82"/>
  <c r="DR28" i="82"/>
  <c r="DR27" i="82"/>
  <c r="DR26" i="82"/>
  <c r="DR25" i="82"/>
  <c r="DR24" i="82"/>
  <c r="DR23" i="82"/>
  <c r="AL13" i="81"/>
  <c r="AI13" i="81"/>
  <c r="AF13" i="81"/>
  <c r="AF12" i="81"/>
  <c r="AF11" i="81"/>
  <c r="BP10" i="81"/>
  <c r="BM10" i="81"/>
  <c r="BJ10" i="81"/>
  <c r="BG10" i="81"/>
  <c r="BD10" i="81"/>
  <c r="BA10" i="81"/>
  <c r="AX10" i="81"/>
  <c r="AU10" i="81"/>
  <c r="AR10" i="81"/>
  <c r="AO10" i="81"/>
  <c r="AL10" i="81"/>
  <c r="AI10" i="81"/>
  <c r="AF10" i="81"/>
  <c r="AF9" i="81"/>
  <c r="AF8" i="81"/>
  <c r="AU13" i="81"/>
  <c r="IA31" i="80" l="1"/>
  <c r="AO31" i="80"/>
  <c r="AY31" i="80"/>
  <c r="IK31" i="80"/>
  <c r="AE31" i="80"/>
  <c r="HQ31" i="80"/>
  <c r="GC54" i="82"/>
  <c r="DR54" i="82"/>
  <c r="BG53" i="82" l="1"/>
  <c r="BG26" i="82"/>
  <c r="BG27" i="82"/>
  <c r="BG28" i="82"/>
  <c r="BG29" i="82"/>
  <c r="BG30" i="82"/>
  <c r="BG31" i="82"/>
  <c r="BG32" i="82"/>
  <c r="BG33" i="82"/>
  <c r="BG34" i="82"/>
  <c r="BG35" i="82"/>
  <c r="BG36" i="82"/>
  <c r="BG37" i="82"/>
  <c r="BG38" i="82"/>
  <c r="BG39" i="82"/>
  <c r="BG40" i="82"/>
  <c r="BG41" i="82"/>
  <c r="BG42" i="82"/>
  <c r="BG43" i="82"/>
  <c r="BG44" i="82"/>
  <c r="BG45" i="82"/>
  <c r="BG46" i="82"/>
  <c r="BG47" i="82"/>
  <c r="BG48" i="82"/>
  <c r="BG49" i="82"/>
  <c r="BG50" i="82"/>
  <c r="BG51" i="82"/>
  <c r="BG52" i="82"/>
  <c r="BG24" i="82"/>
  <c r="BG25" i="82"/>
  <c r="AR30" i="81"/>
  <c r="BH27" i="81"/>
  <c r="BH26" i="81"/>
  <c r="BH25" i="81"/>
  <c r="BH22" i="81"/>
  <c r="BH21" i="81"/>
  <c r="BH20" i="81"/>
  <c r="BH17" i="81"/>
  <c r="BH16" i="81"/>
  <c r="BH15" i="81"/>
  <c r="IJ8" i="80"/>
  <c r="GN8" i="80"/>
  <c r="EQ8" i="80"/>
  <c r="CU8" i="80"/>
  <c r="BG54" i="82" l="1"/>
  <c r="BH29" i="81"/>
  <c r="BH19" i="81"/>
  <c r="BH24" i="81"/>
  <c r="BH30" i="81"/>
  <c r="BS30" i="81" s="1"/>
  <c r="CG30" i="81" l="1"/>
  <c r="CF30" i="81"/>
  <c r="CE30" i="81"/>
  <c r="CH30" i="81"/>
  <c r="CI30" i="81"/>
  <c r="CD30" i="81"/>
  <c r="CO30" i="81" s="1"/>
  <c r="BV30" i="81"/>
  <c r="CC30" i="81"/>
  <c r="CN30" i="81" s="1"/>
  <c r="BU30" i="81"/>
  <c r="CA30" i="81"/>
  <c r="CL30" i="81" s="1"/>
  <c r="BZ30" i="81"/>
  <c r="CK30" i="81" s="1"/>
  <c r="CB30" i="81"/>
  <c r="CM30" i="81" s="1"/>
  <c r="BT30" i="81"/>
  <c r="BY30" i="81"/>
  <c r="CJ30" i="81" s="1"/>
  <c r="BX30" i="81"/>
  <c r="BW30" i="81"/>
  <c r="CA28" i="80" l="1"/>
  <c r="JM28" i="80"/>
  <c r="FT28" i="80"/>
  <c r="JS28" i="80"/>
  <c r="CG28" i="80"/>
  <c r="FZ28" i="80"/>
  <c r="JY28" i="80"/>
  <c r="GF28" i="80"/>
  <c r="CM28" i="80"/>
  <c r="BU28" i="80"/>
  <c r="FN28" i="80"/>
  <c r="JG28" i="80"/>
  <c r="HW28" i="80"/>
  <c r="ED28" i="80"/>
  <c r="AK28" i="80"/>
  <c r="II28" i="80"/>
  <c r="EP28" i="80"/>
  <c r="AW28" i="80"/>
  <c r="IC28" i="80"/>
  <c r="EJ28" i="80"/>
  <c r="AQ28" i="80"/>
  <c r="AE28" i="80"/>
  <c r="DX28" i="80"/>
  <c r="HQ28" i="80"/>
  <c r="JA28" i="80"/>
  <c r="BO28" i="80"/>
  <c r="FH28" i="80"/>
  <c r="FB28" i="80"/>
  <c r="IU28" i="80"/>
  <c r="BI28" i="80"/>
  <c r="EV28" i="80"/>
  <c r="IO28" i="80"/>
  <c r="BC28" i="80"/>
  <c r="BC30" i="80"/>
  <c r="BU30" i="80"/>
  <c r="CM30" i="80"/>
  <c r="CA30" i="80"/>
  <c r="AQ30" i="80"/>
  <c r="BI30" i="80"/>
  <c r="AK30" i="80"/>
  <c r="AE30" i="80"/>
  <c r="BO30" i="80"/>
  <c r="CG30" i="80"/>
  <c r="AW30" i="80"/>
  <c r="IC30" i="80" l="1"/>
  <c r="EJ30" i="80"/>
  <c r="JY30" i="80"/>
  <c r="GF30" i="80"/>
  <c r="EV30" i="80"/>
  <c r="IO30" i="80"/>
  <c r="II30" i="80"/>
  <c r="EP30" i="80"/>
  <c r="JM30" i="80"/>
  <c r="FT30" i="80"/>
  <c r="DX30" i="80"/>
  <c r="HQ30" i="80"/>
  <c r="HW30" i="80"/>
  <c r="ED30" i="80"/>
  <c r="JS30" i="80"/>
  <c r="FZ30" i="80"/>
  <c r="FH30" i="80"/>
  <c r="JA30" i="80"/>
  <c r="FB30" i="80"/>
  <c r="IU30" i="80"/>
  <c r="JG30" i="80"/>
  <c r="FN30" i="80"/>
  <c r="J28" i="81" l="1"/>
  <c r="J25" i="81"/>
  <c r="J23" i="81" l="1"/>
  <c r="J20" i="8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加藤　学</author>
  </authors>
  <commentList>
    <comment ref="S2" authorId="0" shapeId="0" xr:uid="{D51A0A8D-9190-4161-B52A-C7BA0086B449}">
      <text>
        <r>
          <rPr>
            <b/>
            <sz val="9"/>
            <color indexed="81"/>
            <rFont val="MS P ゴシック"/>
            <family val="3"/>
            <charset val="128"/>
          </rPr>
          <t>４２字以内</t>
        </r>
      </text>
    </comment>
    <comment ref="S3" authorId="0" shapeId="0" xr:uid="{AEC7F1DB-0FB3-4AF0-9EBF-2640BBD7CEE9}">
      <text>
        <r>
          <rPr>
            <b/>
            <sz val="9"/>
            <color indexed="81"/>
            <rFont val="MS P ゴシック"/>
            <family val="3"/>
            <charset val="128"/>
          </rPr>
          <t>４２字以内</t>
        </r>
      </text>
    </comment>
    <comment ref="S5" authorId="0" shapeId="0" xr:uid="{23372827-BBBD-45C3-BD2C-F098E60882F5}">
      <text>
        <r>
          <rPr>
            <b/>
            <sz val="9"/>
            <color indexed="81"/>
            <rFont val="MS P ゴシック"/>
            <family val="3"/>
            <charset val="128"/>
          </rPr>
          <t>４２字以内</t>
        </r>
      </text>
    </comment>
    <comment ref="S6" authorId="0" shapeId="0" xr:uid="{D9F88D9B-6333-4A41-A271-143E58B96382}">
      <text>
        <r>
          <rPr>
            <b/>
            <sz val="9"/>
            <color indexed="81"/>
            <rFont val="MS P ゴシック"/>
            <family val="3"/>
            <charset val="128"/>
          </rPr>
          <t>２８字以内</t>
        </r>
      </text>
    </comment>
  </commentList>
</comments>
</file>

<file path=xl/sharedStrings.xml><?xml version="1.0" encoding="utf-8"?>
<sst xmlns="http://schemas.openxmlformats.org/spreadsheetml/2006/main" count="420" uniqueCount="134">
  <si>
    <t>特別徴収義務者</t>
    <rPh sb="0" eb="2">
      <t>トクベツ</t>
    </rPh>
    <rPh sb="2" eb="4">
      <t>チョウシュウ</t>
    </rPh>
    <rPh sb="4" eb="7">
      <t>ギムシャ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</si>
  <si>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</si>
  <si>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</si>
  <si>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</si>
  <si>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指定番号</t>
    <rPh sb="0" eb="2">
      <t>シテイ</t>
    </rPh>
    <rPh sb="2" eb="4">
      <t>バンゴウ</t>
    </rPh>
    <phoneticPr fontId="2"/>
  </si>
  <si>
    <t>様</t>
    <rPh sb="0" eb="1">
      <t>サマ</t>
    </rPh>
    <phoneticPr fontId="2"/>
  </si>
  <si>
    <t>住 所 （ 所 在 地 ）</t>
    <rPh sb="0" eb="1">
      <t>ジュウ</t>
    </rPh>
    <rPh sb="2" eb="3">
      <t>ショ</t>
    </rPh>
    <rPh sb="6" eb="7">
      <t>ショ</t>
    </rPh>
    <rPh sb="8" eb="9">
      <t>ザイ</t>
    </rPh>
    <rPh sb="10" eb="11">
      <t>チ</t>
    </rPh>
    <phoneticPr fontId="2"/>
  </si>
  <si>
    <t>氏名(名称)･代表者の氏名</t>
    <rPh sb="0" eb="2">
      <t>シメイ</t>
    </rPh>
    <rPh sb="3" eb="5">
      <t>メイショウ</t>
    </rPh>
    <rPh sb="7" eb="10">
      <t>ダイヒョウシャ</t>
    </rPh>
    <rPh sb="11" eb="13">
      <t>シメイ</t>
    </rPh>
    <phoneticPr fontId="2"/>
  </si>
  <si>
    <t>所在地</t>
    <rPh sb="0" eb="1">
      <t>ショ</t>
    </rPh>
    <rPh sb="1" eb="2">
      <t>ザイ</t>
    </rPh>
    <rPh sb="2" eb="3">
      <t>チ</t>
    </rPh>
    <phoneticPr fontId="2"/>
  </si>
  <si>
    <t>名称</t>
    <rPh sb="0" eb="1">
      <t>ショウ</t>
    </rPh>
    <phoneticPr fontId="2"/>
  </si>
  <si>
    <t>指定番号</t>
    <rPh sb="0" eb="1">
      <t>ユビ</t>
    </rPh>
    <rPh sb="2" eb="3">
      <t>バン</t>
    </rPh>
    <rPh sb="3" eb="4">
      <t>ゴウ</t>
    </rPh>
    <phoneticPr fontId="2"/>
  </si>
  <si>
    <t>税　目</t>
    <rPh sb="0" eb="1">
      <t>ゼイ</t>
    </rPh>
    <rPh sb="2" eb="3">
      <t>メ</t>
    </rPh>
    <phoneticPr fontId="2"/>
  </si>
  <si>
    <t>税　率</t>
    <rPh sb="0" eb="1">
      <t>ゼイ</t>
    </rPh>
    <rPh sb="2" eb="3">
      <t>リツ</t>
    </rPh>
    <phoneticPr fontId="2"/>
  </si>
  <si>
    <t>税　　額</t>
    <rPh sb="0" eb="1">
      <t>ゼイ</t>
    </rPh>
    <rPh sb="3" eb="4">
      <t>ガク</t>
    </rPh>
    <phoneticPr fontId="2"/>
  </si>
  <si>
    <t>月</t>
    <rPh sb="0" eb="1">
      <t>ツキ</t>
    </rPh>
    <phoneticPr fontId="2"/>
  </si>
  <si>
    <t>入湯人員</t>
    <rPh sb="0" eb="1">
      <t>イ</t>
    </rPh>
    <rPh sb="1" eb="2">
      <t>ユ</t>
    </rPh>
    <rPh sb="2" eb="3">
      <t>ヒト</t>
    </rPh>
    <rPh sb="3" eb="4">
      <t>イン</t>
    </rPh>
    <phoneticPr fontId="2"/>
  </si>
  <si>
    <t>入湯税</t>
    <rPh sb="0" eb="3">
      <t>ニュウトウゼイ</t>
    </rPh>
    <phoneticPr fontId="2"/>
  </si>
  <si>
    <t>北海道函館市</t>
    <rPh sb="0" eb="3">
      <t>ホッカイドウ</t>
    </rPh>
    <rPh sb="3" eb="6">
      <t>ハコダテシ</t>
    </rPh>
    <phoneticPr fontId="10"/>
  </si>
  <si>
    <t>市区町村コード</t>
    <rPh sb="0" eb="4">
      <t>シクチョウソン</t>
    </rPh>
    <phoneticPr fontId="10"/>
  </si>
  <si>
    <t>口　座　番　号</t>
    <rPh sb="0" eb="1">
      <t>クチ</t>
    </rPh>
    <rPh sb="2" eb="3">
      <t>ザ</t>
    </rPh>
    <rPh sb="4" eb="5">
      <t>バン</t>
    </rPh>
    <rPh sb="6" eb="7">
      <t>ゴウ</t>
    </rPh>
    <phoneticPr fontId="10"/>
  </si>
  <si>
    <t>加　入　者　名</t>
    <rPh sb="0" eb="1">
      <t>カ</t>
    </rPh>
    <rPh sb="2" eb="3">
      <t>イ</t>
    </rPh>
    <rPh sb="4" eb="5">
      <t>モノ</t>
    </rPh>
    <rPh sb="6" eb="7">
      <t>メイ</t>
    </rPh>
    <phoneticPr fontId="10"/>
  </si>
  <si>
    <t>函館市会計管理者</t>
    <rPh sb="0" eb="3">
      <t>ハコダテシ</t>
    </rPh>
    <rPh sb="3" eb="5">
      <t>カイケイ</t>
    </rPh>
    <rPh sb="5" eb="8">
      <t>カンリシャ</t>
    </rPh>
    <phoneticPr fontId="10"/>
  </si>
  <si>
    <t>特別徴収義務者</t>
    <rPh sb="0" eb="7">
      <t>トクベ</t>
    </rPh>
    <phoneticPr fontId="10"/>
  </si>
  <si>
    <t>住　　所
(所 在 地)</t>
    <rPh sb="0" eb="1">
      <t>ジュウ</t>
    </rPh>
    <rPh sb="3" eb="4">
      <t>ショ</t>
    </rPh>
    <rPh sb="6" eb="7">
      <t>ショ</t>
    </rPh>
    <rPh sb="8" eb="9">
      <t>ザイ</t>
    </rPh>
    <rPh sb="10" eb="11">
      <t>チ</t>
    </rPh>
    <phoneticPr fontId="10"/>
  </si>
  <si>
    <t>氏　　名
(名　　称)</t>
    <rPh sb="0" eb="1">
      <t>シ</t>
    </rPh>
    <rPh sb="3" eb="4">
      <t>メイ</t>
    </rPh>
    <rPh sb="6" eb="7">
      <t>ナ</t>
    </rPh>
    <rPh sb="9" eb="10">
      <t>ショウ</t>
    </rPh>
    <phoneticPr fontId="10"/>
  </si>
  <si>
    <t>様</t>
    <rPh sb="0" eb="1">
      <t>サマ</t>
    </rPh>
    <phoneticPr fontId="10"/>
  </si>
  <si>
    <t>区　分</t>
    <rPh sb="0" eb="1">
      <t>ク</t>
    </rPh>
    <rPh sb="2" eb="3">
      <t>ブン</t>
    </rPh>
    <phoneticPr fontId="10"/>
  </si>
  <si>
    <t>　　　　年　　月分
から　　　　年　　月分まで</t>
    <rPh sb="4" eb="5">
      <t>ネン</t>
    </rPh>
    <rPh sb="7" eb="8">
      <t>ガツ</t>
    </rPh>
    <rPh sb="8" eb="9">
      <t>ブン</t>
    </rPh>
    <rPh sb="16" eb="17">
      <t>ネン</t>
    </rPh>
    <rPh sb="19" eb="20">
      <t>ガツ</t>
    </rPh>
    <rPh sb="20" eb="21">
      <t>ブン</t>
    </rPh>
    <phoneticPr fontId="10"/>
  </si>
  <si>
    <t>01 申告</t>
    <rPh sb="3" eb="5">
      <t>シンコク</t>
    </rPh>
    <phoneticPr fontId="10"/>
  </si>
  <si>
    <t>年</t>
    <rPh sb="0" eb="1">
      <t>ネン</t>
    </rPh>
    <phoneticPr fontId="10"/>
  </si>
  <si>
    <t>02 更正</t>
    <rPh sb="3" eb="5">
      <t>コウセイ</t>
    </rPh>
    <phoneticPr fontId="10"/>
  </si>
  <si>
    <t>から</t>
    <phoneticPr fontId="10"/>
  </si>
  <si>
    <t>百</t>
    <rPh sb="0" eb="1">
      <t>ヒャク</t>
    </rPh>
    <phoneticPr fontId="10"/>
  </si>
  <si>
    <t>十</t>
    <rPh sb="0" eb="1">
      <t>ジュウ</t>
    </rPh>
    <phoneticPr fontId="10"/>
  </si>
  <si>
    <t>億</t>
    <rPh sb="0" eb="1">
      <t>オク</t>
    </rPh>
    <phoneticPr fontId="10"/>
  </si>
  <si>
    <t>千</t>
    <rPh sb="0" eb="1">
      <t>セン</t>
    </rPh>
    <phoneticPr fontId="10"/>
  </si>
  <si>
    <t>万</t>
    <rPh sb="0" eb="1">
      <t>マン</t>
    </rPh>
    <phoneticPr fontId="10"/>
  </si>
  <si>
    <t>円</t>
    <rPh sb="0" eb="1">
      <t>エン</t>
    </rPh>
    <phoneticPr fontId="10"/>
  </si>
  <si>
    <t>税額</t>
    <rPh sb="0" eb="2">
      <t>ゼイガク</t>
    </rPh>
    <phoneticPr fontId="10"/>
  </si>
  <si>
    <t>延滞金</t>
    <rPh sb="0" eb="3">
      <t>エンタイキン</t>
    </rPh>
    <phoneticPr fontId="10"/>
  </si>
  <si>
    <t>合計額</t>
    <rPh sb="0" eb="3">
      <t>ゴウケイガク</t>
    </rPh>
    <phoneticPr fontId="10"/>
  </si>
  <si>
    <t>納期限</t>
    <rPh sb="0" eb="3">
      <t>ノウキゲン</t>
    </rPh>
    <phoneticPr fontId="10"/>
  </si>
  <si>
    <t>領収日付印</t>
    <rPh sb="0" eb="1">
      <t>リョウ</t>
    </rPh>
    <rPh sb="1" eb="2">
      <t>シュウ</t>
    </rPh>
    <rPh sb="2" eb="3">
      <t>ニチ</t>
    </rPh>
    <rPh sb="3" eb="4">
      <t>フ</t>
    </rPh>
    <rPh sb="4" eb="5">
      <t>イン</t>
    </rPh>
    <phoneticPr fontId="10"/>
  </si>
  <si>
    <t>指定金融機関名</t>
    <rPh sb="0" eb="2">
      <t>シテイ</t>
    </rPh>
    <rPh sb="2" eb="4">
      <t>キンユウ</t>
    </rPh>
    <rPh sb="4" eb="7">
      <t>キカンメイ</t>
    </rPh>
    <phoneticPr fontId="10"/>
  </si>
  <si>
    <t>株式会社北洋銀行</t>
    <rPh sb="0" eb="4">
      <t>カブシキガイシャ</t>
    </rPh>
    <rPh sb="4" eb="6">
      <t>ホクヨウ</t>
    </rPh>
    <rPh sb="6" eb="8">
      <t>ギンコウ</t>
    </rPh>
    <phoneticPr fontId="10"/>
  </si>
  <si>
    <t>(取りまとめ店)</t>
    <rPh sb="1" eb="2">
      <t>ト</t>
    </rPh>
    <rPh sb="6" eb="7">
      <t>テン</t>
    </rPh>
    <phoneticPr fontId="10"/>
  </si>
  <si>
    <t>上記のとおり納入します。</t>
    <rPh sb="0" eb="2">
      <t>ジョウキ</t>
    </rPh>
    <rPh sb="6" eb="8">
      <t>ノウニュウ</t>
    </rPh>
    <phoneticPr fontId="10"/>
  </si>
  <si>
    <t>特別徴収
義 務 者</t>
    <rPh sb="0" eb="2">
      <t>トクベツ</t>
    </rPh>
    <rPh sb="2" eb="4">
      <t>チョウシュウ</t>
    </rPh>
    <rPh sb="5" eb="6">
      <t>タダシ</t>
    </rPh>
    <rPh sb="7" eb="8">
      <t>ツトム</t>
    </rPh>
    <rPh sb="9" eb="10">
      <t>モノ</t>
    </rPh>
    <phoneticPr fontId="2"/>
  </si>
  <si>
    <t>から</t>
    <phoneticPr fontId="2"/>
  </si>
  <si>
    <t>円</t>
    <rPh sb="0" eb="1">
      <t>エン</t>
    </rPh>
    <phoneticPr fontId="2"/>
  </si>
  <si>
    <t>（</t>
    <phoneticPr fontId="2"/>
  </si>
  <si>
    <t>まで</t>
    <phoneticPr fontId="2"/>
  </si>
  <si>
    <t>区分</t>
    <rPh sb="0" eb="2">
      <t>クブン</t>
    </rPh>
    <phoneticPr fontId="2"/>
  </si>
  <si>
    <t>（宛先）函館市長</t>
    <rPh sb="1" eb="3">
      <t>アテサキ</t>
    </rPh>
    <rPh sb="4" eb="6">
      <t>ハコダテ</t>
    </rPh>
    <rPh sb="6" eb="8">
      <t>シチョウ</t>
    </rPh>
    <phoneticPr fontId="2"/>
  </si>
  <si>
    <t>100円</t>
    <rPh sb="3" eb="4">
      <t>エン</t>
    </rPh>
    <phoneticPr fontId="2"/>
  </si>
  <si>
    <t xml:space="preserve"> 50円</t>
    <rPh sb="3" eb="4">
      <t>エン</t>
    </rPh>
    <phoneticPr fontId="2"/>
  </si>
  <si>
    <t>区　　　　　分</t>
    <phoneticPr fontId="2"/>
  </si>
  <si>
    <t>入　　湯　　税　　合　　計</t>
    <rPh sb="0" eb="1">
      <t>イ</t>
    </rPh>
    <rPh sb="3" eb="4">
      <t>ユ</t>
    </rPh>
    <rPh sb="6" eb="7">
      <t>ゼイ</t>
    </rPh>
    <rPh sb="9" eb="10">
      <t>ゴウ</t>
    </rPh>
    <rPh sb="12" eb="13">
      <t>ケイ</t>
    </rPh>
    <phoneticPr fontId="2"/>
  </si>
  <si>
    <t>取りまとめ局</t>
    <rPh sb="0" eb="1">
      <t>ト</t>
    </rPh>
    <rPh sb="5" eb="6">
      <t>キョク</t>
    </rPh>
    <phoneticPr fontId="2"/>
  </si>
  <si>
    <t>小樽貯金事務センター</t>
    <rPh sb="0" eb="2">
      <t>オタル</t>
    </rPh>
    <rPh sb="2" eb="4">
      <t>チョキン</t>
    </rPh>
    <rPh sb="4" eb="6">
      <t>ジム</t>
    </rPh>
    <phoneticPr fontId="2"/>
  </si>
  <si>
    <t>（函館中央支店）</t>
    <rPh sb="1" eb="3">
      <t>ハコダテ</t>
    </rPh>
    <rPh sb="3" eb="5">
      <t>チュウオウ</t>
    </rPh>
    <rPh sb="5" eb="7">
      <t>シテン</t>
    </rPh>
    <phoneticPr fontId="10"/>
  </si>
  <si>
    <t>入湯税月計表</t>
    <rPh sb="0" eb="3">
      <t>ニュウトウゼイ</t>
    </rPh>
    <rPh sb="3" eb="4">
      <t>ツキ</t>
    </rPh>
    <rPh sb="4" eb="5">
      <t>ケイ</t>
    </rPh>
    <rPh sb="5" eb="6">
      <t>ヒョウ</t>
    </rPh>
    <phoneticPr fontId="2"/>
  </si>
  <si>
    <t>入湯客</t>
    <rPh sb="0" eb="3">
      <t>ニュウトウキャク</t>
    </rPh>
    <phoneticPr fontId="2"/>
  </si>
  <si>
    <t>非入湯客</t>
    <rPh sb="0" eb="1">
      <t>ヒ</t>
    </rPh>
    <rPh sb="1" eb="3">
      <t>ニュウトウ</t>
    </rPh>
    <rPh sb="3" eb="4">
      <t>キャク</t>
    </rPh>
    <phoneticPr fontId="2"/>
  </si>
  <si>
    <t>課税対象</t>
    <rPh sb="0" eb="2">
      <t>カゼイ</t>
    </rPh>
    <rPh sb="2" eb="4">
      <t>タイショウ</t>
    </rPh>
    <phoneticPr fontId="2"/>
  </si>
  <si>
    <t>湯治
客等</t>
    <rPh sb="0" eb="2">
      <t>トウジ</t>
    </rPh>
    <rPh sb="3" eb="4">
      <t>キャク</t>
    </rPh>
    <rPh sb="4" eb="5">
      <t>トウ</t>
    </rPh>
    <phoneticPr fontId="2"/>
  </si>
  <si>
    <t>(税率)</t>
    <rPh sb="1" eb="3">
      <t>ゼイリツ</t>
    </rPh>
    <phoneticPr fontId="2"/>
  </si>
  <si>
    <t>人</t>
    <rPh sb="0" eb="1">
      <t>ニン</t>
    </rPh>
    <phoneticPr fontId="2"/>
  </si>
  <si>
    <t>月分）</t>
    <rPh sb="0" eb="1">
      <t>ガツ</t>
    </rPh>
    <rPh sb="1" eb="2">
      <t>ブン</t>
    </rPh>
    <phoneticPr fontId="2"/>
  </si>
  <si>
    <t>徴　収　期　間</t>
    <rPh sb="0" eb="1">
      <t>チョウ</t>
    </rPh>
    <rPh sb="2" eb="3">
      <t>オサム</t>
    </rPh>
    <rPh sb="4" eb="5">
      <t>キ</t>
    </rPh>
    <rPh sb="6" eb="7">
      <t>アイダ</t>
    </rPh>
    <phoneticPr fontId="10"/>
  </si>
  <si>
    <t>03 決定</t>
    <rPh sb="3" eb="5">
      <t>ケッテイ</t>
    </rPh>
    <phoneticPr fontId="10"/>
  </si>
  <si>
    <t>宿泊施設</t>
    <rPh sb="0" eb="1">
      <t>ヤド</t>
    </rPh>
    <rPh sb="1" eb="2">
      <t>セ</t>
    </rPh>
    <phoneticPr fontId="2"/>
  </si>
  <si>
    <t>宿泊（入湯）施設名</t>
    <rPh sb="0" eb="2">
      <t>シュクハク</t>
    </rPh>
    <rPh sb="3" eb="5">
      <t>ニュウトウ</t>
    </rPh>
    <rPh sb="6" eb="9">
      <t>シセツメイ</t>
    </rPh>
    <phoneticPr fontId="2"/>
  </si>
  <si>
    <t>個人番号または法人番号
（右詰で記載）</t>
    <rPh sb="0" eb="2">
      <t>コジン</t>
    </rPh>
    <rPh sb="2" eb="4">
      <t>バンゴウ</t>
    </rPh>
    <rPh sb="7" eb="9">
      <t>ホウジン</t>
    </rPh>
    <rPh sb="9" eb="11">
      <t>バンゴウ</t>
    </rPh>
    <rPh sb="13" eb="15">
      <t>ミギヅメ</t>
    </rPh>
    <rPh sb="16" eb="18">
      <t>キサイ</t>
    </rPh>
    <phoneticPr fontId="2"/>
  </si>
  <si>
    <t>入湯年月</t>
    <rPh sb="0" eb="2">
      <t>ニュウトウ</t>
    </rPh>
    <rPh sb="2" eb="3">
      <t>ネン</t>
    </rPh>
    <rPh sb="3" eb="4">
      <t>ツキ</t>
    </rPh>
    <phoneticPr fontId="2"/>
  </si>
  <si>
    <t>科目
コード</t>
    <rPh sb="0" eb="2">
      <t>カモク</t>
    </rPh>
    <phoneticPr fontId="2"/>
  </si>
  <si>
    <t>納入済通知書</t>
    <rPh sb="0" eb="2">
      <t>ノウニュウ</t>
    </rPh>
    <rPh sb="2" eb="3">
      <t>ズ</t>
    </rPh>
    <rPh sb="3" eb="6">
      <t>ツウチショ</t>
    </rPh>
    <phoneticPr fontId="2"/>
  </si>
  <si>
    <t>02660-8-960015</t>
    <phoneticPr fontId="2"/>
  </si>
  <si>
    <t>上記の金額を収納したので通知します。</t>
    <phoneticPr fontId="2"/>
  </si>
  <si>
    <t>宿泊施設名</t>
    <rPh sb="0" eb="2">
      <t>シュクハク</t>
    </rPh>
    <rPh sb="2" eb="5">
      <t>シセツメイ</t>
    </rPh>
    <phoneticPr fontId="10"/>
  </si>
  <si>
    <t xml:space="preserve">指定番号 </t>
    <rPh sb="0" eb="1">
      <t>ユビ</t>
    </rPh>
    <rPh sb="1" eb="2">
      <t>サダム</t>
    </rPh>
    <rPh sb="2" eb="3">
      <t>バン</t>
    </rPh>
    <rPh sb="3" eb="4">
      <t>ゴウ</t>
    </rPh>
    <phoneticPr fontId="10"/>
  </si>
  <si>
    <t>課税対象外</t>
    <rPh sb="0" eb="5">
      <t>カゼイタイショウガイ</t>
    </rPh>
    <phoneticPr fontId="2"/>
  </si>
  <si>
    <t>宿泊</t>
    <rPh sb="0" eb="2">
      <t>シュクハク</t>
    </rPh>
    <phoneticPr fontId="2"/>
  </si>
  <si>
    <t>日帰り</t>
    <rPh sb="0" eb="2">
      <t>ヒガエ</t>
    </rPh>
    <phoneticPr fontId="2"/>
  </si>
  <si>
    <t>合計</t>
    <rPh sb="0" eb="2">
      <t>ゴウケイ</t>
    </rPh>
    <phoneticPr fontId="2"/>
  </si>
  <si>
    <t>宿泊（湯治客等）</t>
    <rPh sb="0" eb="1">
      <t>ヤド</t>
    </rPh>
    <rPh sb="1" eb="2">
      <t>トマリ</t>
    </rPh>
    <rPh sb="3" eb="5">
      <t>トウジ</t>
    </rPh>
    <rPh sb="5" eb="6">
      <t>キャク</t>
    </rPh>
    <rPh sb="6" eb="7">
      <t>ナド</t>
    </rPh>
    <phoneticPr fontId="2"/>
  </si>
  <si>
    <t>課　税　対　象　外</t>
    <rPh sb="0" eb="1">
      <t>カ</t>
    </rPh>
    <rPh sb="2" eb="3">
      <t>ゼイ</t>
    </rPh>
    <rPh sb="4" eb="5">
      <t>タイ</t>
    </rPh>
    <rPh sb="6" eb="7">
      <t>ゾウ</t>
    </rPh>
    <rPh sb="8" eb="9">
      <t>ソト</t>
    </rPh>
    <phoneticPr fontId="2"/>
  </si>
  <si>
    <t>一般客</t>
    <rPh sb="0" eb="1">
      <t>イッ</t>
    </rPh>
    <rPh sb="1" eb="2">
      <t>ハン</t>
    </rPh>
    <rPh sb="2" eb="3">
      <t>キャク</t>
    </rPh>
    <phoneticPr fontId="2"/>
  </si>
  <si>
    <t>一般客</t>
    <rPh sb="0" eb="2">
      <t>イッパン</t>
    </rPh>
    <rPh sb="2" eb="3">
      <t>キャク</t>
    </rPh>
    <phoneticPr fontId="2"/>
  </si>
  <si>
    <t>宿泊（一般客）</t>
    <rPh sb="0" eb="1">
      <t>ヤド</t>
    </rPh>
    <rPh sb="1" eb="2">
      <t>トマリ</t>
    </rPh>
    <rPh sb="3" eb="5">
      <t>イッパン</t>
    </rPh>
    <rPh sb="5" eb="6">
      <t>キャク</t>
    </rPh>
    <phoneticPr fontId="2"/>
  </si>
  <si>
    <t>課
税
対
象</t>
    <rPh sb="0" eb="1">
      <t>カ</t>
    </rPh>
    <rPh sb="2" eb="3">
      <t>ゼイ</t>
    </rPh>
    <rPh sb="4" eb="5">
      <t>タイ</t>
    </rPh>
    <rPh sb="6" eb="7">
      <t>ショウ</t>
    </rPh>
    <phoneticPr fontId="2"/>
  </si>
  <si>
    <t>宿 泊
（入 湯）
施 設</t>
    <rPh sb="0" eb="1">
      <t>ヤド</t>
    </rPh>
    <rPh sb="2" eb="3">
      <t>トマリ</t>
    </rPh>
    <rPh sb="5" eb="6">
      <t>イ</t>
    </rPh>
    <rPh sb="7" eb="8">
      <t>ユ</t>
    </rPh>
    <phoneticPr fontId="2"/>
  </si>
  <si>
    <t>第１号様式</t>
    <rPh sb="0" eb="1">
      <t>ダイ</t>
    </rPh>
    <rPh sb="2" eb="3">
      <t>ゴウ</t>
    </rPh>
    <rPh sb="3" eb="5">
      <t>ヨウシキ</t>
    </rPh>
    <phoneticPr fontId="2"/>
  </si>
  <si>
    <t>入湯税納入申告書</t>
    <rPh sb="0" eb="3">
      <t>ニュウトウゼイ</t>
    </rPh>
    <phoneticPr fontId="2"/>
  </si>
  <si>
    <t>小　　　　　　　計</t>
    <rPh sb="0" eb="1">
      <t>ショウ</t>
    </rPh>
    <rPh sb="8" eb="9">
      <t>ケイ</t>
    </rPh>
    <phoneticPr fontId="2"/>
  </si>
  <si>
    <t>入湯税</t>
    <rPh sb="0" eb="3">
      <t>ニュウトウゼイ</t>
    </rPh>
    <phoneticPr fontId="10"/>
  </si>
  <si>
    <t>修学旅行
その他
学校行事等</t>
    <rPh sb="0" eb="1">
      <t>シュウ</t>
    </rPh>
    <rPh sb="1" eb="2">
      <t>マナブ</t>
    </rPh>
    <rPh sb="2" eb="3">
      <t>タビ</t>
    </rPh>
    <rPh sb="3" eb="4">
      <t>ギョウ</t>
    </rPh>
    <rPh sb="7" eb="8">
      <t>タ</t>
    </rPh>
    <rPh sb="9" eb="10">
      <t>マナブ</t>
    </rPh>
    <rPh sb="10" eb="11">
      <t>コウ</t>
    </rPh>
    <rPh sb="11" eb="13">
      <t>ギョウジ</t>
    </rPh>
    <rPh sb="13" eb="14">
      <t>トウ</t>
    </rPh>
    <phoneticPr fontId="2"/>
  </si>
  <si>
    <t>各種大会</t>
    <rPh sb="0" eb="1">
      <t>カク</t>
    </rPh>
    <rPh sb="1" eb="2">
      <t>シュ</t>
    </rPh>
    <rPh sb="2" eb="3">
      <t>ダイ</t>
    </rPh>
    <rPh sb="3" eb="4">
      <t>カイ</t>
    </rPh>
    <phoneticPr fontId="2"/>
  </si>
  <si>
    <t>非入湯客</t>
    <rPh sb="0" eb="1">
      <t>ヒ</t>
    </rPh>
    <rPh sb="1" eb="2">
      <t>ニュウ</t>
    </rPh>
    <rPh sb="2" eb="3">
      <t>ユ</t>
    </rPh>
    <rPh sb="3" eb="4">
      <t>キャク</t>
    </rPh>
    <phoneticPr fontId="2"/>
  </si>
  <si>
    <t>15歳未満
の　　客</t>
    <rPh sb="2" eb="3">
      <t>サイ</t>
    </rPh>
    <rPh sb="3" eb="5">
      <t>ミマン</t>
    </rPh>
    <rPh sb="9" eb="10">
      <t>キャク</t>
    </rPh>
    <phoneticPr fontId="2"/>
  </si>
  <si>
    <t>令和</t>
    <rPh sb="0" eb="2">
      <t>レイワ</t>
    </rPh>
    <phoneticPr fontId="2"/>
  </si>
  <si>
    <t xml:space="preserve">    区分
　日 　　</t>
    <rPh sb="4" eb="5">
      <t>ク</t>
    </rPh>
    <rPh sb="5" eb="6">
      <t>ブン</t>
    </rPh>
    <rPh sb="15" eb="16">
      <t>ヒ</t>
    </rPh>
    <phoneticPr fontId="2"/>
  </si>
  <si>
    <t>提出年月日</t>
    <rPh sb="0" eb="2">
      <t>テイシュツ</t>
    </rPh>
    <rPh sb="2" eb="5">
      <t>ネンガッピ</t>
    </rPh>
    <phoneticPr fontId="2"/>
  </si>
  <si>
    <t>日</t>
    <rPh sb="0" eb="1">
      <t>ヒ</t>
    </rPh>
    <phoneticPr fontId="2"/>
  </si>
  <si>
    <t>徴収期間</t>
    <rPh sb="0" eb="4">
      <t>チョウシュウキカン</t>
    </rPh>
    <phoneticPr fontId="2"/>
  </si>
  <si>
    <t>01 申告</t>
    <rPh sb="3" eb="5">
      <t>シンコク</t>
    </rPh>
    <phoneticPr fontId="24"/>
  </si>
  <si>
    <t>納期限</t>
    <rPh sb="0" eb="3">
      <t>ノウキゲン</t>
    </rPh>
    <phoneticPr fontId="2"/>
  </si>
  <si>
    <t>02 更正</t>
    <rPh sb="3" eb="5">
      <t>コウセイ</t>
    </rPh>
    <phoneticPr fontId="24"/>
  </si>
  <si>
    <t>03 決定</t>
    <rPh sb="3" eb="5">
      <t>ケッテイ</t>
    </rPh>
    <phoneticPr fontId="24"/>
  </si>
  <si>
    <t>令和</t>
  </si>
  <si>
    <t>年</t>
  </si>
  <si>
    <t>月</t>
  </si>
  <si>
    <t>日</t>
  </si>
  <si>
    <t>令和</t>
    <rPh sb="0" eb="1">
      <t>レイワ</t>
    </rPh>
    <phoneticPr fontId="2"/>
  </si>
  <si>
    <t>百</t>
    <rPh sb="0" eb="1">
      <t>ヒャク</t>
    </rPh>
    <phoneticPr fontId="24"/>
  </si>
  <si>
    <t>十</t>
    <rPh sb="0" eb="1">
      <t>ジュウ</t>
    </rPh>
    <phoneticPr fontId="24"/>
  </si>
  <si>
    <t>億</t>
    <rPh sb="0" eb="1">
      <t>オク</t>
    </rPh>
    <phoneticPr fontId="24"/>
  </si>
  <si>
    <t>千</t>
    <rPh sb="0" eb="1">
      <t>セン</t>
    </rPh>
    <phoneticPr fontId="24"/>
  </si>
  <si>
    <t>万</t>
    <rPh sb="0" eb="1">
      <t>マン</t>
    </rPh>
    <phoneticPr fontId="24"/>
  </si>
  <si>
    <t>円</t>
    <rPh sb="0" eb="1">
      <t>エン</t>
    </rPh>
    <phoneticPr fontId="24"/>
  </si>
  <si>
    <t>一か月分</t>
    <phoneticPr fontId="2"/>
  </si>
  <si>
    <t>二か月分</t>
  </si>
  <si>
    <t>三か月分</t>
    <phoneticPr fontId="2"/>
  </si>
  <si>
    <t>　廃止しない場合は，記入不要です。</t>
    <phoneticPr fontId="2"/>
  </si>
  <si>
    <t>　納期限は，入湯施設の経営を休止または</t>
    <rPh sb="1" eb="4">
      <t>ノウキゲン</t>
    </rPh>
    <rPh sb="6" eb="8">
      <t>ニュウトウ</t>
    </rPh>
    <rPh sb="8" eb="10">
      <t>シセツ</t>
    </rPh>
    <rPh sb="11" eb="13">
      <t>ケイエイ</t>
    </rPh>
    <rPh sb="14" eb="16">
      <t>キュウシ</t>
    </rPh>
    <phoneticPr fontId="2"/>
  </si>
  <si>
    <t>三か月分</t>
  </si>
  <si>
    <t>領収証書</t>
    <rPh sb="0" eb="2">
      <t>リョウシュウ</t>
    </rPh>
    <rPh sb="2" eb="4">
      <t>ショウショ</t>
    </rPh>
    <phoneticPr fontId="2"/>
  </si>
  <si>
    <t>上記のとおり領収しました｡</t>
    <rPh sb="0" eb="2">
      <t>ジョウキ</t>
    </rPh>
    <rPh sb="6" eb="8">
      <t>リョウシュウ</t>
    </rPh>
    <phoneticPr fontId="10"/>
  </si>
  <si>
    <t>納入書</t>
    <rPh sb="0" eb="2">
      <t>ノウニュウ</t>
    </rPh>
    <rPh sb="2" eb="3">
      <t>ガキ</t>
    </rPh>
    <phoneticPr fontId="2"/>
  </si>
  <si>
    <t>第２号様式</t>
    <rPh sb="0" eb="1">
      <t>ダイ</t>
    </rPh>
    <rPh sb="2" eb="3">
      <t>ゴウ</t>
    </rPh>
    <rPh sb="3" eb="5">
      <t>ヨウシキ</t>
    </rPh>
    <phoneticPr fontId="2"/>
  </si>
  <si>
    <t>第３号様式</t>
    <rPh sb="0" eb="1">
      <t>ダイ</t>
    </rPh>
    <rPh sb="2" eb="3">
      <t>ゴウ</t>
    </rPh>
    <rPh sb="3" eb="5">
      <t>ヨウシキ</t>
    </rPh>
    <phoneticPr fontId="10"/>
  </si>
  <si>
    <t xml:space="preserve">
(受付局→取りまとめ局→函館市)</t>
    <rPh sb="2" eb="4">
      <t>ウケツケ</t>
    </rPh>
    <rPh sb="4" eb="5">
      <t>キョク</t>
    </rPh>
    <rPh sb="6" eb="7">
      <t>ト</t>
    </rPh>
    <rPh sb="11" eb="12">
      <t>キョク</t>
    </rPh>
    <rPh sb="13" eb="15">
      <t>ハコダテ</t>
    </rPh>
    <rPh sb="15" eb="16">
      <t>シ</t>
    </rPh>
    <phoneticPr fontId="10"/>
  </si>
  <si>
    <t xml:space="preserve">
(金融機関または郵便局保管)</t>
    <rPh sb="2" eb="4">
      <t>キンユウ</t>
    </rPh>
    <rPh sb="4" eb="6">
      <t>キカン</t>
    </rPh>
    <rPh sb="9" eb="12">
      <t>ユウビンキョク</t>
    </rPh>
    <rPh sb="12" eb="14">
      <t>ホカン</t>
    </rPh>
    <phoneticPr fontId="10"/>
  </si>
  <si>
    <t>函館市会計管理者
（納入者保管）</t>
    <rPh sb="0" eb="2">
      <t>ハコダテ</t>
    </rPh>
    <rPh sb="2" eb="3">
      <t>シ</t>
    </rPh>
    <rPh sb="3" eb="5">
      <t>カイケイ</t>
    </rPh>
    <rPh sb="5" eb="8">
      <t>カンリシャ</t>
    </rPh>
    <rPh sb="10" eb="12">
      <t>ノウニュウ</t>
    </rPh>
    <rPh sb="12" eb="13">
      <t>シャ</t>
    </rPh>
    <rPh sb="13" eb="15">
      <t>ホカン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</si>
</sst>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 "/>
    <numFmt numFmtId="177" formatCode="#,##0_);[Red]\(#,##0\)"/>
    <numFmt numFmtId="178" formatCode="#,##0;&quot;△ &quot;#,##0"/>
    <numFmt numFmtId="179" formatCode="0;&quot;△ &quot;0"/>
  </numFmts>
  <fonts count="35">
    <font>
      <sz val="11"/>
      <name val="ＭＳ Ｐゴシック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11"/>
      <color theme="1"/>
      <name val="ＭＳ 明朝"/>
      <family val="2"/>
      <charset val="128"/>
    </font>
    <font>
      <sz val="9"/>
      <color theme="1"/>
      <name val="ＭＳ 明朝"/>
      <family val="2"/>
      <charset val="128"/>
    </font>
    <font>
      <sz val="6"/>
      <name val="ＭＳ 明朝"/>
      <family val="2"/>
      <charset val="128"/>
    </font>
    <font>
      <sz val="9"/>
      <color theme="1"/>
      <name val="ＭＳ 明朝"/>
      <family val="1"/>
      <charset val="128"/>
    </font>
    <font>
      <sz val="12"/>
      <color theme="1"/>
      <name val="OCRB"/>
      <family val="3"/>
    </font>
    <font>
      <sz val="13"/>
      <color theme="1"/>
      <name val="OCRB"/>
      <family val="3"/>
    </font>
    <font>
      <sz val="12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1"/>
      <color theme="1"/>
      <name val="UD デジタル 教科書体 NP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2"/>
      <charset val="128"/>
    </font>
    <font>
      <sz val="6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color rgb="FF000000"/>
      <name val="ＭＳ Ｐゴシック"/>
      <family val="3"/>
      <charset val="128"/>
    </font>
    <font>
      <sz val="9"/>
      <color rgb="FFFF0000"/>
      <name val="ＭＳ ゴシック"/>
      <family val="3"/>
      <charset val="128"/>
    </font>
    <font>
      <sz val="11"/>
      <color rgb="FFFF0000"/>
      <name val="ＭＳ ゴシック"/>
      <family val="3"/>
      <charset val="128"/>
    </font>
    <font>
      <u val="double"/>
      <sz val="9"/>
      <color rgb="FFFF000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theme="0"/>
      <name val="ＭＳ 明朝"/>
      <family val="1"/>
      <charset val="128"/>
    </font>
    <font>
      <sz val="14"/>
      <color theme="0"/>
      <name val="ＭＳ 明朝"/>
      <family val="1"/>
      <charset val="128"/>
    </font>
    <font>
      <sz val="9"/>
      <color theme="0"/>
      <name val="ＭＳ 明朝"/>
      <family val="1"/>
      <charset val="128"/>
    </font>
    <font>
      <b/>
      <sz val="9"/>
      <color indexed="81"/>
      <name val="MS P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15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auto="1"/>
      </right>
      <top style="thin">
        <color auto="1"/>
      </top>
      <bottom/>
      <diagonal/>
    </border>
    <border>
      <left style="dotted">
        <color auto="1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dotted">
        <color auto="1"/>
      </right>
      <top/>
      <bottom/>
      <diagonal/>
    </border>
    <border>
      <left style="dotted">
        <color auto="1"/>
      </left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dotted">
        <color auto="1"/>
      </right>
      <top/>
      <bottom style="thin">
        <color auto="1"/>
      </bottom>
      <diagonal/>
    </border>
    <border>
      <left style="dotted">
        <color auto="1"/>
      </left>
      <right/>
      <top/>
      <bottom style="thin">
        <color indexed="64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 diagonalUp="1">
      <left style="hair">
        <color indexed="64"/>
      </left>
      <right/>
      <top style="hair">
        <color indexed="64"/>
      </top>
      <bottom style="hair">
        <color indexed="64"/>
      </bottom>
      <diagonal style="hair">
        <color indexed="64"/>
      </diagonal>
    </border>
    <border diagonalUp="1">
      <left/>
      <right/>
      <top style="hair">
        <color indexed="64"/>
      </top>
      <bottom style="hair">
        <color indexed="64"/>
      </bottom>
      <diagonal style="hair">
        <color indexed="64"/>
      </diagonal>
    </border>
    <border diagonalUp="1">
      <left/>
      <right style="hair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 diagonalUp="1">
      <left style="thin">
        <color indexed="64"/>
      </left>
      <right/>
      <top style="hair">
        <color indexed="64"/>
      </top>
      <bottom style="hair">
        <color indexed="64"/>
      </bottom>
      <diagonal style="hair">
        <color auto="1"/>
      </diagonal>
    </border>
    <border diagonalUp="1">
      <left/>
      <right style="thin">
        <color indexed="64"/>
      </right>
      <top style="hair">
        <color indexed="64"/>
      </top>
      <bottom style="hair">
        <color indexed="64"/>
      </bottom>
      <diagonal style="hair">
        <color auto="1"/>
      </diagonal>
    </border>
    <border diagonalUp="1">
      <left/>
      <right/>
      <top style="hair">
        <color indexed="64"/>
      </top>
      <bottom/>
      <diagonal style="hair">
        <color indexed="64"/>
      </diagonal>
    </border>
    <border diagonalDown="1">
      <left style="thin">
        <color indexed="64"/>
      </left>
      <right/>
      <top style="thin">
        <color indexed="64"/>
      </top>
      <bottom/>
      <diagonal style="thin">
        <color auto="1"/>
      </diagonal>
    </border>
    <border diagonalDown="1">
      <left/>
      <right/>
      <top/>
      <bottom/>
      <diagonal style="thin">
        <color auto="1"/>
      </diagonal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 diagonalDown="1">
      <left/>
      <right style="thin">
        <color indexed="64"/>
      </right>
      <top/>
      <bottom style="thin">
        <color indexed="64"/>
      </bottom>
      <diagonal style="thin">
        <color auto="1"/>
      </diagonal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 diagonalUp="1">
      <left/>
      <right/>
      <top style="thin">
        <color indexed="64"/>
      </top>
      <bottom style="thin">
        <color indexed="64"/>
      </bottom>
      <diagonal style="hair">
        <color indexed="64"/>
      </diagonal>
    </border>
    <border diagonalUp="1">
      <left/>
      <right style="hair">
        <color indexed="64"/>
      </right>
      <top style="thin">
        <color indexed="64"/>
      </top>
      <bottom style="thin">
        <color indexed="64"/>
      </bottom>
      <diagonal style="hair">
        <color indexed="64"/>
      </diagonal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 diagonalUp="1"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 style="hair">
        <color indexed="64"/>
      </diagonal>
    </border>
    <border diagonalUp="1">
      <left style="hair">
        <color indexed="64"/>
      </left>
      <right style="hair">
        <color indexed="64"/>
      </right>
      <top/>
      <bottom/>
      <diagonal style="hair">
        <color indexed="64"/>
      </diagonal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 diagonalUp="1">
      <left style="hair">
        <color indexed="64"/>
      </left>
      <right style="thin">
        <color indexed="64"/>
      </right>
      <top/>
      <bottom/>
      <diagonal style="hair">
        <color indexed="64"/>
      </diagonal>
    </border>
    <border diagonalUp="1">
      <left/>
      <right style="thin">
        <color indexed="64"/>
      </right>
      <top style="hair">
        <color indexed="64"/>
      </top>
      <bottom/>
      <diagonal style="hair">
        <color indexed="64"/>
      </diagonal>
    </border>
    <border diagonalUp="1">
      <left style="hair">
        <color indexed="64"/>
      </left>
      <right/>
      <top style="thin">
        <color indexed="64"/>
      </top>
      <bottom style="thin">
        <color indexed="64"/>
      </bottom>
      <diagonal style="hair">
        <color indexed="64"/>
      </diagonal>
    </border>
    <border diagonalUp="1">
      <left style="thin">
        <color indexed="64"/>
      </left>
      <right/>
      <top style="hair">
        <color indexed="64"/>
      </top>
      <bottom/>
      <diagonal style="hair">
        <color indexed="64"/>
      </diagonal>
    </border>
    <border>
      <left/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 diagonalUp="1">
      <left style="medium">
        <color indexed="64"/>
      </left>
      <right/>
      <top style="thin">
        <color indexed="64"/>
      </top>
      <bottom style="thin">
        <color indexed="64"/>
      </bottom>
      <diagonal style="hair">
        <color indexed="64"/>
      </diagonal>
    </border>
    <border diagonalUp="1">
      <left/>
      <right style="medium">
        <color indexed="64"/>
      </right>
      <top style="thin">
        <color indexed="64"/>
      </top>
      <bottom style="thin">
        <color indexed="64"/>
      </bottom>
      <diagonal style="hair">
        <color indexed="64"/>
      </diagonal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dotted">
        <color auto="1"/>
      </right>
      <top style="thin">
        <color auto="1"/>
      </top>
      <bottom style="thin">
        <color auto="1"/>
      </bottom>
      <diagonal/>
    </border>
    <border>
      <left style="dotted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ck">
        <color auto="1"/>
      </bottom>
      <diagonal/>
    </border>
    <border>
      <left/>
      <right style="dotted">
        <color auto="1"/>
      </right>
      <top style="thin">
        <color auto="1"/>
      </top>
      <bottom style="thick">
        <color auto="1"/>
      </bottom>
      <diagonal/>
    </border>
    <border>
      <left style="dotted">
        <color auto="1"/>
      </left>
      <right/>
      <top style="thin">
        <color auto="1"/>
      </top>
      <bottom style="thick">
        <color auto="1"/>
      </bottom>
      <diagonal/>
    </border>
    <border>
      <left style="thin">
        <color auto="1"/>
      </left>
      <right/>
      <top style="thick">
        <color auto="1"/>
      </top>
      <bottom style="thick">
        <color auto="1"/>
      </bottom>
      <diagonal/>
    </border>
    <border>
      <left/>
      <right style="dotted">
        <color auto="1"/>
      </right>
      <top style="thick">
        <color auto="1"/>
      </top>
      <bottom style="thick">
        <color auto="1"/>
      </bottom>
      <diagonal/>
    </border>
    <border>
      <left style="dotted">
        <color auto="1"/>
      </left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/>
      <right/>
      <top style="thick">
        <color rgb="FFFF0000"/>
      </top>
      <bottom style="thick">
        <color rgb="FFFF0000"/>
      </bottom>
      <diagonal/>
    </border>
    <border>
      <left/>
      <right style="thin">
        <color indexed="64"/>
      </right>
      <top style="thick">
        <color rgb="FFFF0000"/>
      </top>
      <bottom style="thick">
        <color rgb="FFFF0000"/>
      </bottom>
      <diagonal/>
    </border>
    <border>
      <left style="thin">
        <color indexed="64"/>
      </left>
      <right/>
      <top style="thick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dash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 style="dotted">
        <color auto="1"/>
      </right>
      <top style="thin">
        <color auto="1"/>
      </top>
      <bottom style="thin">
        <color auto="1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auto="1"/>
      </bottom>
      <diagonal/>
    </border>
    <border>
      <left style="dotted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5" fillId="0" borderId="0"/>
    <xf numFmtId="0" fontId="8" fillId="0" borderId="0">
      <alignment vertical="center"/>
    </xf>
  </cellStyleXfs>
  <cellXfs count="592">
    <xf numFmtId="0" fontId="0" fillId="0" borderId="0" xfId="0"/>
    <xf numFmtId="0" fontId="1" fillId="2" borderId="0" xfId="1" applyFont="1" applyFill="1"/>
    <xf numFmtId="0" fontId="6" fillId="2" borderId="0" xfId="1" applyFont="1" applyFill="1" applyAlignment="1">
      <alignment horizontal="center" vertical="top"/>
    </xf>
    <xf numFmtId="0" fontId="4" fillId="2" borderId="0" xfId="1" applyFont="1" applyFill="1"/>
    <xf numFmtId="0" fontId="6" fillId="2" borderId="0" xfId="1" applyFont="1" applyFill="1" applyAlignment="1">
      <alignment horizontal="center" vertical="center" textRotation="255" wrapText="1"/>
    </xf>
    <xf numFmtId="0" fontId="3" fillId="2" borderId="41" xfId="1" applyFont="1" applyFill="1" applyBorder="1" applyAlignment="1">
      <alignment horizontal="right" vertical="center" wrapText="1"/>
    </xf>
    <xf numFmtId="0" fontId="3" fillId="2" borderId="43" xfId="1" applyFont="1" applyFill="1" applyBorder="1" applyAlignment="1">
      <alignment horizontal="right" vertical="center" wrapText="1"/>
    </xf>
    <xf numFmtId="0" fontId="11" fillId="2" borderId="0" xfId="2" applyFont="1" applyFill="1">
      <alignment vertical="center"/>
    </xf>
    <xf numFmtId="0" fontId="9" fillId="2" borderId="1" xfId="2" applyFont="1" applyFill="1" applyBorder="1">
      <alignment vertical="center"/>
    </xf>
    <xf numFmtId="0" fontId="11" fillId="2" borderId="2" xfId="2" applyFont="1" applyFill="1" applyBorder="1">
      <alignment vertical="center"/>
    </xf>
    <xf numFmtId="0" fontId="9" fillId="2" borderId="47" xfId="2" applyFont="1" applyFill="1" applyBorder="1">
      <alignment vertical="center"/>
    </xf>
    <xf numFmtId="0" fontId="9" fillId="2" borderId="2" xfId="2" applyFont="1" applyFill="1" applyBorder="1">
      <alignment vertical="center"/>
    </xf>
    <xf numFmtId="0" fontId="9" fillId="2" borderId="48" xfId="2" applyFont="1" applyFill="1" applyBorder="1">
      <alignment vertical="center"/>
    </xf>
    <xf numFmtId="0" fontId="13" fillId="2" borderId="2" xfId="2" applyFont="1" applyFill="1" applyBorder="1">
      <alignment vertical="center"/>
    </xf>
    <xf numFmtId="0" fontId="9" fillId="2" borderId="3" xfId="2" applyFont="1" applyFill="1" applyBorder="1">
      <alignment vertical="center"/>
    </xf>
    <xf numFmtId="0" fontId="9" fillId="2" borderId="0" xfId="2" applyFont="1" applyFill="1">
      <alignment vertical="center"/>
    </xf>
    <xf numFmtId="0" fontId="9" fillId="2" borderId="4" xfId="2" applyFont="1" applyFill="1" applyBorder="1">
      <alignment vertical="center"/>
    </xf>
    <xf numFmtId="0" fontId="14" fillId="2" borderId="0" xfId="2" applyFont="1" applyFill="1" applyAlignment="1">
      <alignment horizontal="distributed" vertical="center" justifyLastLine="1"/>
    </xf>
    <xf numFmtId="0" fontId="9" fillId="2" borderId="50" xfId="2" applyFont="1" applyFill="1" applyBorder="1">
      <alignment vertical="center"/>
    </xf>
    <xf numFmtId="0" fontId="9" fillId="2" borderId="51" xfId="2" applyFont="1" applyFill="1" applyBorder="1">
      <alignment vertical="center"/>
    </xf>
    <xf numFmtId="0" fontId="9" fillId="2" borderId="5" xfId="2" applyFont="1" applyFill="1" applyBorder="1">
      <alignment vertical="center"/>
    </xf>
    <xf numFmtId="0" fontId="15" fillId="2" borderId="1" xfId="2" applyFont="1" applyFill="1" applyBorder="1">
      <alignment vertical="center"/>
    </xf>
    <xf numFmtId="0" fontId="15" fillId="2" borderId="2" xfId="2" applyFont="1" applyFill="1" applyBorder="1">
      <alignment vertical="center"/>
    </xf>
    <xf numFmtId="0" fontId="15" fillId="2" borderId="3" xfId="2" applyFont="1" applyFill="1" applyBorder="1">
      <alignment vertical="center"/>
    </xf>
    <xf numFmtId="0" fontId="15" fillId="2" borderId="4" xfId="2" applyFont="1" applyFill="1" applyBorder="1">
      <alignment vertical="center"/>
    </xf>
    <xf numFmtId="0" fontId="15" fillId="2" borderId="0" xfId="2" applyFont="1" applyFill="1">
      <alignment vertical="center"/>
    </xf>
    <xf numFmtId="0" fontId="15" fillId="2" borderId="5" xfId="2" applyFont="1" applyFill="1" applyBorder="1">
      <alignment vertical="center"/>
    </xf>
    <xf numFmtId="0" fontId="15" fillId="2" borderId="7" xfId="2" applyFont="1" applyFill="1" applyBorder="1">
      <alignment vertical="center"/>
    </xf>
    <xf numFmtId="0" fontId="15" fillId="2" borderId="6" xfId="2" applyFont="1" applyFill="1" applyBorder="1" applyAlignment="1">
      <alignment horizontal="left" vertical="center" wrapText="1"/>
    </xf>
    <xf numFmtId="0" fontId="15" fillId="2" borderId="8" xfId="2" applyFont="1" applyFill="1" applyBorder="1">
      <alignment vertical="center"/>
    </xf>
    <xf numFmtId="0" fontId="17" fillId="2" borderId="1" xfId="2" applyFont="1" applyFill="1" applyBorder="1" applyAlignment="1">
      <alignment horizontal="center" vertical="center" wrapText="1"/>
    </xf>
    <xf numFmtId="0" fontId="17" fillId="2" borderId="2" xfId="2" applyFont="1" applyFill="1" applyBorder="1" applyAlignment="1">
      <alignment horizontal="center" vertical="center" wrapText="1"/>
    </xf>
    <xf numFmtId="0" fontId="17" fillId="2" borderId="3" xfId="2" applyFont="1" applyFill="1" applyBorder="1" applyAlignment="1">
      <alignment horizontal="center" vertical="center" wrapText="1"/>
    </xf>
    <xf numFmtId="0" fontId="18" fillId="2" borderId="1" xfId="2" applyFont="1" applyFill="1" applyBorder="1" applyAlignment="1">
      <alignment horizontal="center" vertical="center" wrapText="1"/>
    </xf>
    <xf numFmtId="0" fontId="18" fillId="2" borderId="2" xfId="2" applyFont="1" applyFill="1" applyBorder="1" applyAlignment="1">
      <alignment horizontal="center" vertical="center" wrapText="1"/>
    </xf>
    <xf numFmtId="0" fontId="18" fillId="2" borderId="3" xfId="2" applyFont="1" applyFill="1" applyBorder="1" applyAlignment="1">
      <alignment horizontal="center" vertical="center" wrapText="1"/>
    </xf>
    <xf numFmtId="0" fontId="11" fillId="2" borderId="5" xfId="2" applyFont="1" applyFill="1" applyBorder="1">
      <alignment vertical="center"/>
    </xf>
    <xf numFmtId="0" fontId="17" fillId="2" borderId="7" xfId="2" applyFont="1" applyFill="1" applyBorder="1" applyAlignment="1">
      <alignment horizontal="center" vertical="center" wrapText="1"/>
    </xf>
    <xf numFmtId="0" fontId="17" fillId="2" borderId="6" xfId="2" applyFont="1" applyFill="1" applyBorder="1" applyAlignment="1">
      <alignment horizontal="center" vertical="center" wrapText="1"/>
    </xf>
    <xf numFmtId="0" fontId="17" fillId="2" borderId="8" xfId="2" applyFont="1" applyFill="1" applyBorder="1" applyAlignment="1">
      <alignment horizontal="center" vertical="center" wrapText="1"/>
    </xf>
    <xf numFmtId="0" fontId="18" fillId="2" borderId="7" xfId="2" applyFont="1" applyFill="1" applyBorder="1" applyAlignment="1">
      <alignment horizontal="center" vertical="center" wrapText="1"/>
    </xf>
    <xf numFmtId="0" fontId="18" fillId="2" borderId="6" xfId="2" applyFont="1" applyFill="1" applyBorder="1" applyAlignment="1">
      <alignment horizontal="center" vertical="center" wrapText="1"/>
    </xf>
    <xf numFmtId="0" fontId="18" fillId="2" borderId="8" xfId="2" applyFont="1" applyFill="1" applyBorder="1" applyAlignment="1">
      <alignment horizontal="center" vertical="center" wrapText="1"/>
    </xf>
    <xf numFmtId="0" fontId="19" fillId="2" borderId="7" xfId="2" applyFont="1" applyFill="1" applyBorder="1">
      <alignment vertical="center"/>
    </xf>
    <xf numFmtId="0" fontId="19" fillId="2" borderId="63" xfId="2" applyFont="1" applyFill="1" applyBorder="1">
      <alignment vertical="center"/>
    </xf>
    <xf numFmtId="0" fontId="19" fillId="2" borderId="6" xfId="2" applyFont="1" applyFill="1" applyBorder="1">
      <alignment vertical="center"/>
    </xf>
    <xf numFmtId="0" fontId="19" fillId="2" borderId="64" xfId="2" applyFont="1" applyFill="1" applyBorder="1">
      <alignment vertical="center"/>
    </xf>
    <xf numFmtId="0" fontId="19" fillId="2" borderId="8" xfId="2" applyFont="1" applyFill="1" applyBorder="1">
      <alignment vertical="center"/>
    </xf>
    <xf numFmtId="0" fontId="19" fillId="2" borderId="0" xfId="2" applyFont="1" applyFill="1">
      <alignment vertical="center"/>
    </xf>
    <xf numFmtId="0" fontId="6" fillId="2" borderId="0" xfId="1" applyFont="1" applyFill="1"/>
    <xf numFmtId="0" fontId="1" fillId="2" borderId="2" xfId="1" applyFont="1" applyFill="1" applyBorder="1"/>
    <xf numFmtId="0" fontId="6" fillId="2" borderId="0" xfId="1" applyFont="1" applyFill="1" applyAlignment="1">
      <alignment horizontal="left" vertical="center"/>
    </xf>
    <xf numFmtId="0" fontId="3" fillId="2" borderId="0" xfId="1" applyFont="1" applyFill="1" applyAlignment="1">
      <alignment vertical="center"/>
    </xf>
    <xf numFmtId="0" fontId="3" fillId="2" borderId="0" xfId="1" applyFont="1" applyFill="1" applyAlignment="1">
      <alignment horizontal="center" vertical="center"/>
    </xf>
    <xf numFmtId="0" fontId="3" fillId="2" borderId="14" xfId="1" applyFont="1" applyFill="1" applyBorder="1" applyAlignment="1">
      <alignment horizontal="center" vertical="center" wrapText="1"/>
    </xf>
    <xf numFmtId="0" fontId="3" fillId="2" borderId="20" xfId="1" applyFont="1" applyFill="1" applyBorder="1" applyAlignment="1">
      <alignment horizontal="center" vertical="center" wrapText="1"/>
    </xf>
    <xf numFmtId="0" fontId="3" fillId="2" borderId="26" xfId="1" applyFont="1" applyFill="1" applyBorder="1" applyAlignment="1">
      <alignment horizontal="center" vertical="center" wrapText="1"/>
    </xf>
    <xf numFmtId="0" fontId="3" fillId="2" borderId="31" xfId="1" applyFont="1" applyFill="1" applyBorder="1" applyAlignment="1">
      <alignment horizontal="center" vertical="center" wrapText="1"/>
    </xf>
    <xf numFmtId="0" fontId="1" fillId="2" borderId="22" xfId="1" applyFont="1" applyFill="1" applyBorder="1"/>
    <xf numFmtId="0" fontId="4" fillId="2" borderId="0" xfId="1" applyFont="1" applyFill="1" applyAlignment="1">
      <alignment horizontal="left" vertical="center"/>
    </xf>
    <xf numFmtId="0" fontId="1" fillId="2" borderId="1" xfId="1" applyFont="1" applyFill="1" applyBorder="1"/>
    <xf numFmtId="0" fontId="1" fillId="2" borderId="3" xfId="1" applyFont="1" applyFill="1" applyBorder="1"/>
    <xf numFmtId="0" fontId="1" fillId="2" borderId="4" xfId="1" applyFont="1" applyFill="1" applyBorder="1"/>
    <xf numFmtId="0" fontId="1" fillId="2" borderId="5" xfId="1" applyFont="1" applyFill="1" applyBorder="1"/>
    <xf numFmtId="0" fontId="1" fillId="2" borderId="7" xfId="1" applyFont="1" applyFill="1" applyBorder="1"/>
    <xf numFmtId="0" fontId="1" fillId="2" borderId="6" xfId="1" applyFont="1" applyFill="1" applyBorder="1"/>
    <xf numFmtId="0" fontId="1" fillId="2" borderId="8" xfId="1" applyFont="1" applyFill="1" applyBorder="1"/>
    <xf numFmtId="0" fontId="15" fillId="2" borderId="0" xfId="2" applyFont="1" applyFill="1" applyAlignment="1">
      <alignment horizontal="left" vertical="center" wrapText="1"/>
    </xf>
    <xf numFmtId="0" fontId="15" fillId="2" borderId="5" xfId="2" applyFont="1" applyFill="1" applyBorder="1" applyAlignment="1">
      <alignment horizontal="left" vertical="center" wrapText="1"/>
    </xf>
    <xf numFmtId="0" fontId="17" fillId="2" borderId="0" xfId="2" applyFont="1" applyFill="1" applyAlignment="1">
      <alignment horizontal="center" vertical="center" wrapText="1"/>
    </xf>
    <xf numFmtId="0" fontId="18" fillId="2" borderId="0" xfId="2" applyFont="1" applyFill="1" applyAlignment="1">
      <alignment horizontal="center" vertical="center" wrapText="1"/>
    </xf>
    <xf numFmtId="0" fontId="15" fillId="2" borderId="6" xfId="2" applyFont="1" applyFill="1" applyBorder="1">
      <alignment vertical="center"/>
    </xf>
    <xf numFmtId="0" fontId="4" fillId="2" borderId="3" xfId="1" applyFont="1" applyFill="1" applyBorder="1" applyAlignment="1">
      <alignment horizontal="center" vertical="center"/>
    </xf>
    <xf numFmtId="0" fontId="3" fillId="2" borderId="10" xfId="1" applyFont="1" applyFill="1" applyBorder="1" applyAlignment="1">
      <alignment vertical="center"/>
    </xf>
    <xf numFmtId="0" fontId="4" fillId="2" borderId="2" xfId="1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/>
    </xf>
    <xf numFmtId="0" fontId="11" fillId="2" borderId="6" xfId="2" applyFont="1" applyFill="1" applyBorder="1">
      <alignment vertical="center"/>
    </xf>
    <xf numFmtId="0" fontId="11" fillId="2" borderId="50" xfId="2" applyFont="1" applyFill="1" applyBorder="1">
      <alignment vertical="center"/>
    </xf>
    <xf numFmtId="0" fontId="15" fillId="2" borderId="6" xfId="2" applyFont="1" applyFill="1" applyBorder="1" applyAlignment="1">
      <alignment horizontal="center" vertical="center" wrapText="1"/>
    </xf>
    <xf numFmtId="0" fontId="15" fillId="2" borderId="0" xfId="1" applyFont="1" applyFill="1" applyAlignment="1">
      <alignment horizontal="center" vertical="center" textRotation="255" wrapText="1"/>
    </xf>
    <xf numFmtId="0" fontId="15" fillId="2" borderId="0" xfId="1" applyFont="1" applyFill="1" applyAlignment="1">
      <alignment horizontal="center" vertical="center"/>
    </xf>
    <xf numFmtId="0" fontId="15" fillId="2" borderId="6" xfId="2" applyFont="1" applyFill="1" applyBorder="1" applyAlignment="1">
      <alignment horizontal="center" vertical="center"/>
    </xf>
    <xf numFmtId="0" fontId="11" fillId="2" borderId="6" xfId="2" applyFont="1" applyFill="1" applyBorder="1" applyAlignment="1">
      <alignment horizontal="center" vertical="center"/>
    </xf>
    <xf numFmtId="0" fontId="15" fillId="2" borderId="0" xfId="2" applyFont="1" applyFill="1" applyAlignment="1">
      <alignment horizontal="center" vertical="center"/>
    </xf>
    <xf numFmtId="0" fontId="11" fillId="2" borderId="0" xfId="1" applyFont="1" applyFill="1" applyAlignment="1">
      <alignment vertical="center"/>
    </xf>
    <xf numFmtId="0" fontId="3" fillId="2" borderId="11" xfId="1" applyFont="1" applyFill="1" applyBorder="1" applyAlignment="1">
      <alignment vertical="center"/>
    </xf>
    <xf numFmtId="0" fontId="15" fillId="2" borderId="0" xfId="2" applyFont="1" applyFill="1" applyAlignment="1">
      <alignment horizontal="center" vertical="center" wrapText="1"/>
    </xf>
    <xf numFmtId="0" fontId="15" fillId="2" borderId="0" xfId="2" applyFont="1" applyFill="1" applyAlignment="1">
      <alignment horizontal="distributed" vertical="center" textRotation="255"/>
    </xf>
    <xf numFmtId="0" fontId="15" fillId="2" borderId="0" xfId="2" applyFont="1" applyFill="1" applyAlignment="1">
      <alignment horizontal="distributed" vertical="center" justifyLastLine="1"/>
    </xf>
    <xf numFmtId="0" fontId="16" fillId="2" borderId="0" xfId="2" applyFont="1" applyFill="1" applyAlignment="1">
      <alignment vertical="top"/>
    </xf>
    <xf numFmtId="0" fontId="14" fillId="2" borderId="0" xfId="2" applyFont="1" applyFill="1" applyAlignment="1">
      <alignment horizontal="center" vertical="center"/>
    </xf>
    <xf numFmtId="0" fontId="15" fillId="2" borderId="6" xfId="2" applyFont="1" applyFill="1" applyBorder="1" applyAlignment="1">
      <alignment vertical="center" wrapText="1"/>
    </xf>
    <xf numFmtId="0" fontId="3" fillId="2" borderId="9" xfId="1" applyFont="1" applyFill="1" applyBorder="1" applyAlignment="1">
      <alignment vertical="center"/>
    </xf>
    <xf numFmtId="0" fontId="15" fillId="2" borderId="0" xfId="2" applyFont="1" applyFill="1" applyAlignment="1">
      <alignment vertical="center" wrapText="1"/>
    </xf>
    <xf numFmtId="179" fontId="1" fillId="2" borderId="0" xfId="1" applyNumberFormat="1" applyFont="1" applyFill="1"/>
    <xf numFmtId="179" fontId="7" fillId="2" borderId="6" xfId="1" applyNumberFormat="1" applyFont="1" applyFill="1" applyBorder="1" applyAlignment="1">
      <alignment horizontal="center" vertical="center"/>
    </xf>
    <xf numFmtId="179" fontId="1" fillId="2" borderId="6" xfId="1" applyNumberFormat="1" applyFont="1" applyFill="1" applyBorder="1"/>
    <xf numFmtId="179" fontId="1" fillId="2" borderId="6" xfId="1" applyNumberFormat="1" applyFont="1" applyFill="1" applyBorder="1" applyAlignment="1">
      <alignment horizontal="center" vertical="center"/>
    </xf>
    <xf numFmtId="179" fontId="9" fillId="2" borderId="4" xfId="2" applyNumberFormat="1" applyFont="1" applyFill="1" applyBorder="1">
      <alignment vertical="center"/>
    </xf>
    <xf numFmtId="179" fontId="17" fillId="2" borderId="4" xfId="2" applyNumberFormat="1" applyFont="1" applyFill="1" applyBorder="1" applyAlignment="1">
      <alignment horizontal="center" vertical="center" wrapText="1"/>
    </xf>
    <xf numFmtId="179" fontId="17" fillId="2" borderId="0" xfId="2" applyNumberFormat="1" applyFont="1" applyFill="1" applyAlignment="1">
      <alignment horizontal="center" vertical="center" wrapText="1"/>
    </xf>
    <xf numFmtId="179" fontId="18" fillId="2" borderId="0" xfId="2" applyNumberFormat="1" applyFont="1" applyFill="1" applyAlignment="1">
      <alignment horizontal="center" vertical="center" wrapText="1"/>
    </xf>
    <xf numFmtId="179" fontId="9" fillId="2" borderId="0" xfId="2" applyNumberFormat="1" applyFont="1" applyFill="1">
      <alignment vertical="center"/>
    </xf>
    <xf numFmtId="179" fontId="9" fillId="2" borderId="51" xfId="2" applyNumberFormat="1" applyFont="1" applyFill="1" applyBorder="1">
      <alignment vertical="center"/>
    </xf>
    <xf numFmtId="179" fontId="18" fillId="2" borderId="4" xfId="2" applyNumberFormat="1" applyFont="1" applyFill="1" applyBorder="1" applyAlignment="1">
      <alignment horizontal="center" vertical="center" wrapText="1"/>
    </xf>
    <xf numFmtId="179" fontId="11" fillId="2" borderId="0" xfId="2" applyNumberFormat="1" applyFont="1" applyFill="1">
      <alignment vertical="center"/>
    </xf>
    <xf numFmtId="179" fontId="11" fillId="2" borderId="50" xfId="2" applyNumberFormat="1" applyFont="1" applyFill="1" applyBorder="1">
      <alignment vertical="center"/>
    </xf>
    <xf numFmtId="179" fontId="11" fillId="2" borderId="5" xfId="2" applyNumberFormat="1" applyFont="1" applyFill="1" applyBorder="1">
      <alignment vertical="center"/>
    </xf>
    <xf numFmtId="0" fontId="11" fillId="2" borderId="27" xfId="1" applyFont="1" applyFill="1" applyBorder="1" applyAlignment="1">
      <alignment vertical="center"/>
    </xf>
    <xf numFmtId="0" fontId="26" fillId="2" borderId="0" xfId="1" applyFont="1" applyFill="1" applyAlignment="1">
      <alignment vertical="center"/>
    </xf>
    <xf numFmtId="0" fontId="27" fillId="2" borderId="0" xfId="1" applyFont="1" applyFill="1" applyAlignment="1">
      <alignment vertical="center"/>
    </xf>
    <xf numFmtId="0" fontId="26" fillId="2" borderId="0" xfId="1" applyFont="1" applyFill="1"/>
    <xf numFmtId="0" fontId="16" fillId="2" borderId="0" xfId="2" applyFont="1" applyFill="1" applyAlignment="1">
      <alignment vertical="top" wrapText="1"/>
    </xf>
    <xf numFmtId="0" fontId="28" fillId="2" borderId="0" xfId="1" applyFont="1" applyFill="1" applyAlignment="1">
      <alignment horizontal="left" vertical="center"/>
    </xf>
    <xf numFmtId="0" fontId="26" fillId="2" borderId="0" xfId="1" applyFont="1" applyFill="1" applyAlignment="1">
      <alignment horizontal="left" vertical="center"/>
    </xf>
    <xf numFmtId="0" fontId="1" fillId="2" borderId="0" xfId="1" applyFont="1" applyFill="1" applyAlignment="1">
      <alignment horizontal="center"/>
    </xf>
    <xf numFmtId="0" fontId="29" fillId="2" borderId="0" xfId="1" applyFont="1" applyFill="1"/>
    <xf numFmtId="0" fontId="30" fillId="2" borderId="0" xfId="1" applyFont="1" applyFill="1"/>
    <xf numFmtId="179" fontId="9" fillId="2" borderId="50" xfId="2" applyNumberFormat="1" applyFont="1" applyFill="1" applyBorder="1">
      <alignment vertical="center"/>
    </xf>
    <xf numFmtId="179" fontId="9" fillId="2" borderId="5" xfId="2" applyNumberFormat="1" applyFont="1" applyFill="1" applyBorder="1">
      <alignment vertical="center"/>
    </xf>
    <xf numFmtId="0" fontId="31" fillId="2" borderId="0" xfId="1" applyFont="1" applyFill="1"/>
    <xf numFmtId="0" fontId="32" fillId="0" borderId="0" xfId="0" applyFont="1" applyAlignment="1">
      <alignment vertical="center"/>
    </xf>
    <xf numFmtId="0" fontId="32" fillId="0" borderId="0" xfId="0" applyFont="1" applyAlignment="1">
      <alignment horizontal="center" vertical="center"/>
    </xf>
    <xf numFmtId="0" fontId="32" fillId="0" borderId="0" xfId="0" applyFont="1" applyAlignment="1">
      <alignment vertical="center" shrinkToFit="1"/>
    </xf>
    <xf numFmtId="178" fontId="32" fillId="0" borderId="0" xfId="0" applyNumberFormat="1" applyFont="1" applyAlignment="1">
      <alignment vertical="center"/>
    </xf>
    <xf numFmtId="178" fontId="32" fillId="0" borderId="0" xfId="0" applyNumberFormat="1" applyFont="1" applyAlignment="1">
      <alignment horizontal="center" vertical="center"/>
    </xf>
    <xf numFmtId="0" fontId="33" fillId="2" borderId="0" xfId="1" applyFont="1" applyFill="1"/>
    <xf numFmtId="0" fontId="33" fillId="2" borderId="0" xfId="1" applyFont="1" applyFill="1" applyAlignment="1">
      <alignment vertical="center"/>
    </xf>
    <xf numFmtId="0" fontId="33" fillId="2" borderId="0" xfId="1" applyFont="1" applyFill="1" applyAlignment="1">
      <alignment horizontal="center" vertical="center"/>
    </xf>
    <xf numFmtId="0" fontId="33" fillId="0" borderId="0" xfId="0" applyFont="1" applyAlignment="1">
      <alignment vertical="center"/>
    </xf>
    <xf numFmtId="179" fontId="33" fillId="2" borderId="0" xfId="1" applyNumberFormat="1" applyFont="1" applyFill="1" applyAlignment="1">
      <alignment vertical="center"/>
    </xf>
    <xf numFmtId="179" fontId="33" fillId="2" borderId="0" xfId="1" applyNumberFormat="1" applyFont="1" applyFill="1"/>
    <xf numFmtId="179" fontId="33" fillId="2" borderId="0" xfId="1" applyNumberFormat="1" applyFont="1" applyFill="1" applyAlignment="1">
      <alignment horizontal="center" vertical="center"/>
    </xf>
    <xf numFmtId="179" fontId="31" fillId="2" borderId="0" xfId="1" applyNumberFormat="1" applyFont="1" applyFill="1"/>
    <xf numFmtId="179" fontId="33" fillId="2" borderId="0" xfId="1" applyNumberFormat="1" applyFont="1" applyFill="1" applyAlignment="1">
      <alignment horizontal="center"/>
    </xf>
    <xf numFmtId="0" fontId="33" fillId="2" borderId="0" xfId="1" applyFont="1" applyFill="1" applyAlignment="1">
      <alignment horizontal="center"/>
    </xf>
    <xf numFmtId="0" fontId="31" fillId="2" borderId="0" xfId="1" applyFont="1" applyFill="1" applyAlignment="1">
      <alignment vertical="center"/>
    </xf>
    <xf numFmtId="0" fontId="31" fillId="2" borderId="0" xfId="1" applyFont="1" applyFill="1" applyAlignment="1">
      <alignment horizontal="center" vertical="center"/>
    </xf>
    <xf numFmtId="0" fontId="11" fillId="2" borderId="152" xfId="1" applyFont="1" applyFill="1" applyBorder="1" applyAlignment="1">
      <alignment vertical="center"/>
    </xf>
    <xf numFmtId="179" fontId="15" fillId="2" borderId="0" xfId="1" applyNumberFormat="1" applyFont="1" applyFill="1" applyAlignment="1">
      <alignment horizontal="center" vertical="center"/>
    </xf>
    <xf numFmtId="179" fontId="3" fillId="2" borderId="0" xfId="1" applyNumberFormat="1" applyFont="1" applyFill="1" applyAlignment="1">
      <alignment horizontal="center" vertical="center"/>
    </xf>
    <xf numFmtId="0" fontId="21" fillId="2" borderId="0" xfId="1" applyFont="1" applyFill="1" applyAlignment="1">
      <alignment horizontal="center" vertical="center"/>
    </xf>
    <xf numFmtId="0" fontId="3" fillId="2" borderId="9" xfId="1" applyFont="1" applyFill="1" applyBorder="1" applyAlignment="1">
      <alignment horizontal="center" vertical="center"/>
    </xf>
    <xf numFmtId="0" fontId="3" fillId="2" borderId="10" xfId="1" applyFont="1" applyFill="1" applyBorder="1" applyAlignment="1">
      <alignment horizontal="center" vertical="center"/>
    </xf>
    <xf numFmtId="0" fontId="3" fillId="2" borderId="11" xfId="1" applyFont="1" applyFill="1" applyBorder="1" applyAlignment="1">
      <alignment horizontal="center" vertical="center"/>
    </xf>
    <xf numFmtId="0" fontId="16" fillId="2" borderId="9" xfId="1" applyFont="1" applyFill="1" applyBorder="1" applyAlignment="1">
      <alignment horizontal="left" vertical="center" wrapText="1"/>
    </xf>
    <xf numFmtId="0" fontId="16" fillId="2" borderId="10" xfId="1" applyFont="1" applyFill="1" applyBorder="1" applyAlignment="1">
      <alignment horizontal="left" vertical="center" wrapText="1"/>
    </xf>
    <xf numFmtId="0" fontId="16" fillId="2" borderId="11" xfId="1" applyFont="1" applyFill="1" applyBorder="1" applyAlignment="1">
      <alignment horizontal="left" vertical="center" wrapText="1"/>
    </xf>
    <xf numFmtId="179" fontId="22" fillId="2" borderId="6" xfId="1" applyNumberFormat="1" applyFont="1" applyFill="1" applyBorder="1" applyAlignment="1">
      <alignment horizontal="left" vertical="center"/>
    </xf>
    <xf numFmtId="0" fontId="11" fillId="2" borderId="10" xfId="1" applyFont="1" applyFill="1" applyBorder="1" applyAlignment="1">
      <alignment horizontal="center" vertical="center"/>
    </xf>
    <xf numFmtId="179" fontId="22" fillId="2" borderId="6" xfId="1" applyNumberFormat="1" applyFont="1" applyFill="1" applyBorder="1" applyAlignment="1">
      <alignment horizontal="center" vertical="center"/>
    </xf>
    <xf numFmtId="179" fontId="14" fillId="2" borderId="6" xfId="1" applyNumberFormat="1" applyFont="1" applyFill="1" applyBorder="1" applyAlignment="1">
      <alignment horizontal="center" vertical="center"/>
    </xf>
    <xf numFmtId="179" fontId="15" fillId="2" borderId="6" xfId="1" applyNumberFormat="1" applyFont="1" applyFill="1" applyBorder="1" applyAlignment="1">
      <alignment horizontal="center" vertical="center"/>
    </xf>
    <xf numFmtId="0" fontId="11" fillId="2" borderId="11" xfId="1" applyFont="1" applyFill="1" applyBorder="1" applyAlignment="1">
      <alignment horizontal="center" vertical="center"/>
    </xf>
    <xf numFmtId="178" fontId="11" fillId="3" borderId="43" xfId="1" applyNumberFormat="1" applyFont="1" applyFill="1" applyBorder="1" applyAlignment="1" applyProtection="1">
      <alignment horizontal="right" vertical="center" shrinkToFit="1"/>
      <protection locked="0"/>
    </xf>
    <xf numFmtId="178" fontId="11" fillId="3" borderId="44" xfId="1" applyNumberFormat="1" applyFont="1" applyFill="1" applyBorder="1" applyAlignment="1" applyProtection="1">
      <alignment horizontal="right" vertical="center" shrinkToFit="1"/>
      <protection locked="0"/>
    </xf>
    <xf numFmtId="178" fontId="11" fillId="3" borderId="37" xfId="1" applyNumberFormat="1" applyFont="1" applyFill="1" applyBorder="1" applyAlignment="1" applyProtection="1">
      <alignment horizontal="right" vertical="center" shrinkToFit="1"/>
      <protection locked="0"/>
    </xf>
    <xf numFmtId="178" fontId="11" fillId="3" borderId="45" xfId="1" applyNumberFormat="1" applyFont="1" applyFill="1" applyBorder="1" applyAlignment="1" applyProtection="1">
      <alignment horizontal="right" vertical="center" shrinkToFit="1"/>
      <protection locked="0"/>
    </xf>
    <xf numFmtId="178" fontId="11" fillId="3" borderId="40" xfId="1" applyNumberFormat="1" applyFont="1" applyFill="1" applyBorder="1" applyAlignment="1" applyProtection="1">
      <alignment horizontal="right" vertical="center" shrinkToFit="1"/>
      <protection locked="0"/>
    </xf>
    <xf numFmtId="178" fontId="4" fillId="2" borderId="36" xfId="1" applyNumberFormat="1" applyFont="1" applyFill="1" applyBorder="1" applyAlignment="1">
      <alignment horizontal="right" vertical="center"/>
    </xf>
    <xf numFmtId="178" fontId="4" fillId="2" borderId="45" xfId="1" applyNumberFormat="1" applyFont="1" applyFill="1" applyBorder="1" applyAlignment="1">
      <alignment horizontal="right" vertical="center"/>
    </xf>
    <xf numFmtId="178" fontId="4" fillId="2" borderId="37" xfId="1" applyNumberFormat="1" applyFont="1" applyFill="1" applyBorder="1" applyAlignment="1">
      <alignment horizontal="right" vertical="center"/>
    </xf>
    <xf numFmtId="178" fontId="4" fillId="2" borderId="40" xfId="1" applyNumberFormat="1" applyFont="1" applyFill="1" applyBorder="1" applyAlignment="1">
      <alignment horizontal="right" vertical="center"/>
    </xf>
    <xf numFmtId="0" fontId="1" fillId="2" borderId="18" xfId="1" applyFont="1" applyFill="1" applyBorder="1" applyAlignment="1">
      <alignment horizontal="center" vertical="center"/>
    </xf>
    <xf numFmtId="0" fontId="1" fillId="2" borderId="22" xfId="1" applyFont="1" applyFill="1" applyBorder="1" applyAlignment="1">
      <alignment horizontal="center" vertical="center"/>
    </xf>
    <xf numFmtId="0" fontId="1" fillId="2" borderId="19" xfId="1" applyFont="1" applyFill="1" applyBorder="1" applyAlignment="1">
      <alignment horizontal="center" vertical="center"/>
    </xf>
    <xf numFmtId="0" fontId="1" fillId="2" borderId="20" xfId="1" applyFont="1" applyFill="1" applyBorder="1" applyAlignment="1">
      <alignment horizontal="center" vertical="center"/>
    </xf>
    <xf numFmtId="178" fontId="11" fillId="3" borderId="104" xfId="1" applyNumberFormat="1" applyFont="1" applyFill="1" applyBorder="1" applyAlignment="1" applyProtection="1">
      <alignment horizontal="right" vertical="center" shrinkToFit="1"/>
      <protection locked="0"/>
    </xf>
    <xf numFmtId="178" fontId="11" fillId="3" borderId="100" xfId="1" applyNumberFormat="1" applyFont="1" applyFill="1" applyBorder="1" applyAlignment="1" applyProtection="1">
      <alignment horizontal="right" vertical="center" shrinkToFit="1"/>
      <protection locked="0"/>
    </xf>
    <xf numFmtId="178" fontId="4" fillId="2" borderId="113" xfId="1" applyNumberFormat="1" applyFont="1" applyFill="1" applyBorder="1" applyAlignment="1">
      <alignment horizontal="right" vertical="center"/>
    </xf>
    <xf numFmtId="178" fontId="4" fillId="2" borderId="110" xfId="1" applyNumberFormat="1" applyFont="1" applyFill="1" applyBorder="1" applyAlignment="1">
      <alignment horizontal="right" vertical="center"/>
    </xf>
    <xf numFmtId="178" fontId="4" fillId="2" borderId="111" xfId="1" applyNumberFormat="1" applyFont="1" applyFill="1" applyBorder="1" applyAlignment="1">
      <alignment horizontal="right" vertical="center"/>
    </xf>
    <xf numFmtId="178" fontId="4" fillId="2" borderId="123" xfId="1" applyNumberFormat="1" applyFont="1" applyFill="1" applyBorder="1" applyAlignment="1">
      <alignment horizontal="right" vertical="center"/>
    </xf>
    <xf numFmtId="178" fontId="4" fillId="2" borderId="115" xfId="1" applyNumberFormat="1" applyFont="1" applyFill="1" applyBorder="1" applyAlignment="1">
      <alignment horizontal="right" vertical="center"/>
    </xf>
    <xf numFmtId="178" fontId="4" fillId="2" borderId="116" xfId="1" applyNumberFormat="1" applyFont="1" applyFill="1" applyBorder="1" applyAlignment="1">
      <alignment horizontal="right" vertical="center"/>
    </xf>
    <xf numFmtId="178" fontId="4" fillId="2" borderId="117" xfId="1" applyNumberFormat="1" applyFont="1" applyFill="1" applyBorder="1" applyAlignment="1">
      <alignment horizontal="center" vertical="center"/>
    </xf>
    <xf numFmtId="178" fontId="4" fillId="2" borderId="128" xfId="1" applyNumberFormat="1" applyFont="1" applyFill="1" applyBorder="1" applyAlignment="1">
      <alignment horizontal="center" vertical="center"/>
    </xf>
    <xf numFmtId="0" fontId="4" fillId="2" borderId="109" xfId="1" applyFont="1" applyFill="1" applyBorder="1" applyAlignment="1">
      <alignment horizontal="center" vertical="center" shrinkToFit="1"/>
    </xf>
    <xf numFmtId="0" fontId="4" fillId="2" borderId="110" xfId="1" applyFont="1" applyFill="1" applyBorder="1" applyAlignment="1">
      <alignment horizontal="center" vertical="center" shrinkToFit="1"/>
    </xf>
    <xf numFmtId="0" fontId="4" fillId="2" borderId="112" xfId="1" applyFont="1" applyFill="1" applyBorder="1" applyAlignment="1">
      <alignment horizontal="center" vertical="center" shrinkToFit="1"/>
    </xf>
    <xf numFmtId="0" fontId="4" fillId="2" borderId="114" xfId="1" applyFont="1" applyFill="1" applyBorder="1" applyAlignment="1">
      <alignment horizontal="center" vertical="center" shrinkToFit="1"/>
    </xf>
    <xf numFmtId="0" fontId="4" fillId="2" borderId="115" xfId="1" applyFont="1" applyFill="1" applyBorder="1" applyAlignment="1">
      <alignment horizontal="center" vertical="center" shrinkToFit="1"/>
    </xf>
    <xf numFmtId="0" fontId="4" fillId="2" borderId="127" xfId="1" applyFont="1" applyFill="1" applyBorder="1" applyAlignment="1">
      <alignment horizontal="center" vertical="center" shrinkToFit="1"/>
    </xf>
    <xf numFmtId="178" fontId="4" fillId="2" borderId="132" xfId="1" applyNumberFormat="1" applyFont="1" applyFill="1" applyBorder="1" applyAlignment="1">
      <alignment horizontal="right" vertical="center"/>
    </xf>
    <xf numFmtId="178" fontId="4" fillId="2" borderId="129" xfId="1" applyNumberFormat="1" applyFont="1" applyFill="1" applyBorder="1" applyAlignment="1">
      <alignment horizontal="right" vertical="center"/>
    </xf>
    <xf numFmtId="178" fontId="4" fillId="2" borderId="125" xfId="1" applyNumberFormat="1" applyFont="1" applyFill="1" applyBorder="1" applyAlignment="1">
      <alignment horizontal="right" vertical="center"/>
    </xf>
    <xf numFmtId="178" fontId="4" fillId="2" borderId="134" xfId="1" applyNumberFormat="1" applyFont="1" applyFill="1" applyBorder="1" applyAlignment="1">
      <alignment horizontal="right" vertical="center"/>
    </xf>
    <xf numFmtId="178" fontId="4" fillId="2" borderId="135" xfId="1" applyNumberFormat="1" applyFont="1" applyFill="1" applyBorder="1" applyAlignment="1">
      <alignment horizontal="right" vertical="center"/>
    </xf>
    <xf numFmtId="178" fontId="4" fillId="2" borderId="126" xfId="1" applyNumberFormat="1" applyFont="1" applyFill="1" applyBorder="1" applyAlignment="1">
      <alignment horizontal="right" vertical="center"/>
    </xf>
    <xf numFmtId="178" fontId="4" fillId="2" borderId="122" xfId="1" applyNumberFormat="1" applyFont="1" applyFill="1" applyBorder="1" applyAlignment="1">
      <alignment horizontal="right" vertical="center"/>
    </xf>
    <xf numFmtId="178" fontId="4" fillId="2" borderId="133" xfId="1" applyNumberFormat="1" applyFont="1" applyFill="1" applyBorder="1" applyAlignment="1">
      <alignment horizontal="right" vertical="center"/>
    </xf>
    <xf numFmtId="178" fontId="4" fillId="2" borderId="124" xfId="1" applyNumberFormat="1" applyFont="1" applyFill="1" applyBorder="1" applyAlignment="1">
      <alignment horizontal="right" vertical="center"/>
    </xf>
    <xf numFmtId="178" fontId="4" fillId="2" borderId="136" xfId="1" applyNumberFormat="1" applyFont="1" applyFill="1" applyBorder="1" applyAlignment="1">
      <alignment horizontal="right" vertical="center"/>
    </xf>
    <xf numFmtId="178" fontId="11" fillId="2" borderId="110" xfId="1" applyNumberFormat="1" applyFont="1" applyFill="1" applyBorder="1" applyAlignment="1">
      <alignment horizontal="right" vertical="center" shrinkToFit="1"/>
    </xf>
    <xf numFmtId="178" fontId="11" fillId="2" borderId="122" xfId="1" applyNumberFormat="1" applyFont="1" applyFill="1" applyBorder="1" applyAlignment="1">
      <alignment horizontal="right" vertical="center" shrinkToFit="1"/>
    </xf>
    <xf numFmtId="0" fontId="1" fillId="2" borderId="24" xfId="1" applyFont="1" applyFill="1" applyBorder="1" applyAlignment="1">
      <alignment horizontal="center" vertical="center"/>
    </xf>
    <xf numFmtId="0" fontId="1" fillId="2" borderId="28" xfId="1" applyFont="1" applyFill="1" applyBorder="1" applyAlignment="1">
      <alignment horizontal="center" vertical="center"/>
    </xf>
    <xf numFmtId="0" fontId="1" fillId="2" borderId="25" xfId="1" applyFont="1" applyFill="1" applyBorder="1" applyAlignment="1">
      <alignment horizontal="center" vertical="center"/>
    </xf>
    <xf numFmtId="0" fontId="1" fillId="2" borderId="26" xfId="1" applyFont="1" applyFill="1" applyBorder="1" applyAlignment="1">
      <alignment horizontal="center" vertical="center"/>
    </xf>
    <xf numFmtId="177" fontId="23" fillId="2" borderId="25" xfId="1" applyNumberFormat="1" applyFont="1" applyFill="1" applyBorder="1" applyAlignment="1">
      <alignment horizontal="right" vertical="center" shrinkToFit="1"/>
    </xf>
    <xf numFmtId="177" fontId="23" fillId="2" borderId="28" xfId="1" applyNumberFormat="1" applyFont="1" applyFill="1" applyBorder="1" applyAlignment="1">
      <alignment horizontal="right" vertical="center" shrinkToFit="1"/>
    </xf>
    <xf numFmtId="177" fontId="23" fillId="2" borderId="26" xfId="1" applyNumberFormat="1" applyFont="1" applyFill="1" applyBorder="1" applyAlignment="1">
      <alignment horizontal="right" vertical="center" shrinkToFit="1"/>
    </xf>
    <xf numFmtId="178" fontId="20" fillId="2" borderId="24" xfId="1" applyNumberFormat="1" applyFont="1" applyFill="1" applyBorder="1" applyAlignment="1">
      <alignment horizontal="right" vertical="center"/>
    </xf>
    <xf numFmtId="178" fontId="20" fillId="2" borderId="28" xfId="1" applyNumberFormat="1" applyFont="1" applyFill="1" applyBorder="1" applyAlignment="1">
      <alignment horizontal="right" vertical="center"/>
    </xf>
    <xf numFmtId="178" fontId="20" fillId="2" borderId="25" xfId="1" applyNumberFormat="1" applyFont="1" applyFill="1" applyBorder="1" applyAlignment="1">
      <alignment horizontal="right" vertical="center"/>
    </xf>
    <xf numFmtId="178" fontId="20" fillId="2" borderId="29" xfId="1" applyNumberFormat="1" applyFont="1" applyFill="1" applyBorder="1" applyAlignment="1">
      <alignment horizontal="right" vertical="center"/>
    </xf>
    <xf numFmtId="0" fontId="1" fillId="2" borderId="36" xfId="1" applyFont="1" applyFill="1" applyBorder="1" applyAlignment="1">
      <alignment horizontal="center" vertical="center"/>
    </xf>
    <xf numFmtId="0" fontId="1" fillId="2" borderId="45" xfId="1" applyFont="1" applyFill="1" applyBorder="1" applyAlignment="1">
      <alignment horizontal="center" vertical="center"/>
    </xf>
    <xf numFmtId="0" fontId="1" fillId="2" borderId="37" xfId="1" applyFont="1" applyFill="1" applyBorder="1" applyAlignment="1">
      <alignment horizontal="center" vertical="center"/>
    </xf>
    <xf numFmtId="0" fontId="1" fillId="2" borderId="43" xfId="1" applyFont="1" applyFill="1" applyBorder="1" applyAlignment="1">
      <alignment horizontal="center" vertical="center"/>
    </xf>
    <xf numFmtId="0" fontId="4" fillId="2" borderId="80" xfId="1" applyFont="1" applyFill="1" applyBorder="1" applyAlignment="1">
      <alignment horizontal="left" vertical="center" wrapText="1"/>
    </xf>
    <xf numFmtId="0" fontId="4" fillId="2" borderId="89" xfId="1" applyFont="1" applyFill="1" applyBorder="1" applyAlignment="1">
      <alignment horizontal="left" vertical="center" wrapText="1"/>
    </xf>
    <xf numFmtId="0" fontId="4" fillId="2" borderId="89" xfId="1" applyFont="1" applyFill="1" applyBorder="1" applyAlignment="1">
      <alignment horizontal="left" vertical="center"/>
    </xf>
    <xf numFmtId="0" fontId="4" fillId="2" borderId="90" xfId="1" applyFont="1" applyFill="1" applyBorder="1" applyAlignment="1">
      <alignment horizontal="left" vertical="center"/>
    </xf>
    <xf numFmtId="0" fontId="4" fillId="2" borderId="91" xfId="1" applyFont="1" applyFill="1" applyBorder="1" applyAlignment="1">
      <alignment horizontal="left" vertical="center"/>
    </xf>
    <xf numFmtId="0" fontId="4" fillId="2" borderId="81" xfId="1" applyFont="1" applyFill="1" applyBorder="1" applyAlignment="1">
      <alignment horizontal="left" vertical="center"/>
    </xf>
    <xf numFmtId="0" fontId="4" fillId="2" borderId="92" xfId="1" applyFont="1" applyFill="1" applyBorder="1" applyAlignment="1">
      <alignment horizontal="left" vertical="center"/>
    </xf>
    <xf numFmtId="0" fontId="4" fillId="2" borderId="93" xfId="1" applyFont="1" applyFill="1" applyBorder="1" applyAlignment="1">
      <alignment horizontal="left" vertical="center"/>
    </xf>
    <xf numFmtId="0" fontId="4" fillId="2" borderId="94" xfId="1" applyFont="1" applyFill="1" applyBorder="1" applyAlignment="1">
      <alignment horizontal="left" vertical="center"/>
    </xf>
    <xf numFmtId="0" fontId="4" fillId="2" borderId="84" xfId="1" applyFont="1" applyFill="1" applyBorder="1" applyAlignment="1">
      <alignment horizontal="left" vertical="center"/>
    </xf>
    <xf numFmtId="0" fontId="4" fillId="2" borderId="9" xfId="1" applyFont="1" applyFill="1" applyBorder="1" applyAlignment="1">
      <alignment horizontal="center" vertical="center"/>
    </xf>
    <xf numFmtId="0" fontId="4" fillId="2" borderId="10" xfId="1" applyFont="1" applyFill="1" applyBorder="1" applyAlignment="1">
      <alignment horizontal="center" vertical="center"/>
    </xf>
    <xf numFmtId="0" fontId="4" fillId="2" borderId="11" xfId="1" applyFont="1" applyFill="1" applyBorder="1" applyAlignment="1">
      <alignment horizontal="center" vertical="center"/>
    </xf>
    <xf numFmtId="0" fontId="4" fillId="2" borderId="12" xfId="1" applyFont="1" applyFill="1" applyBorder="1" applyAlignment="1">
      <alignment horizontal="center" vertical="center"/>
    </xf>
    <xf numFmtId="0" fontId="4" fillId="2" borderId="13" xfId="1" applyFont="1" applyFill="1" applyBorder="1" applyAlignment="1">
      <alignment horizontal="center" vertical="center"/>
    </xf>
    <xf numFmtId="0" fontId="4" fillId="2" borderId="17" xfId="1" applyFont="1" applyFill="1" applyBorder="1" applyAlignment="1">
      <alignment horizontal="center" vertical="center"/>
    </xf>
    <xf numFmtId="0" fontId="4" fillId="2" borderId="44" xfId="1" applyFont="1" applyFill="1" applyBorder="1" applyAlignment="1">
      <alignment horizontal="center" vertical="center"/>
    </xf>
    <xf numFmtId="0" fontId="4" fillId="2" borderId="100" xfId="1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 wrapText="1"/>
    </xf>
    <xf numFmtId="0" fontId="4" fillId="2" borderId="2" xfId="1" applyFont="1" applyFill="1" applyBorder="1" applyAlignment="1">
      <alignment horizontal="center" vertical="center" wrapText="1"/>
    </xf>
    <xf numFmtId="0" fontId="4" fillId="2" borderId="3" xfId="1" applyFont="1" applyFill="1" applyBorder="1" applyAlignment="1">
      <alignment horizontal="center" vertical="center" wrapText="1"/>
    </xf>
    <xf numFmtId="0" fontId="4" fillId="2" borderId="4" xfId="1" applyFont="1" applyFill="1" applyBorder="1" applyAlignment="1">
      <alignment horizontal="center" vertical="center" wrapText="1"/>
    </xf>
    <xf numFmtId="0" fontId="4" fillId="2" borderId="0" xfId="1" applyFont="1" applyFill="1" applyAlignment="1">
      <alignment horizontal="center" vertical="center" wrapText="1"/>
    </xf>
    <xf numFmtId="0" fontId="4" fillId="2" borderId="5" xfId="1" applyFont="1" applyFill="1" applyBorder="1" applyAlignment="1">
      <alignment horizontal="center" vertical="center" wrapText="1"/>
    </xf>
    <xf numFmtId="0" fontId="4" fillId="2" borderId="7" xfId="1" applyFont="1" applyFill="1" applyBorder="1" applyAlignment="1">
      <alignment horizontal="center" vertical="center" wrapText="1"/>
    </xf>
    <xf numFmtId="0" fontId="4" fillId="2" borderId="6" xfId="1" applyFont="1" applyFill="1" applyBorder="1" applyAlignment="1">
      <alignment horizontal="center" vertical="center" wrapText="1"/>
    </xf>
    <xf numFmtId="0" fontId="4" fillId="2" borderId="8" xfId="1" applyFont="1" applyFill="1" applyBorder="1" applyAlignment="1">
      <alignment horizontal="center" vertical="center" wrapText="1"/>
    </xf>
    <xf numFmtId="0" fontId="4" fillId="2" borderId="36" xfId="1" applyFont="1" applyFill="1" applyBorder="1" applyAlignment="1">
      <alignment horizontal="center" vertical="center"/>
    </xf>
    <xf numFmtId="0" fontId="4" fillId="2" borderId="37" xfId="1" applyFont="1" applyFill="1" applyBorder="1" applyAlignment="1">
      <alignment horizontal="center" vertical="center"/>
    </xf>
    <xf numFmtId="0" fontId="4" fillId="2" borderId="19" xfId="1" applyFont="1" applyFill="1" applyBorder="1" applyAlignment="1">
      <alignment horizontal="center" vertical="center"/>
    </xf>
    <xf numFmtId="0" fontId="4" fillId="2" borderId="23" xfId="1" applyFont="1" applyFill="1" applyBorder="1" applyAlignment="1">
      <alignment horizontal="center" vertical="center"/>
    </xf>
    <xf numFmtId="0" fontId="4" fillId="2" borderId="21" xfId="1" applyFont="1" applyFill="1" applyBorder="1" applyAlignment="1">
      <alignment horizontal="center" vertical="center"/>
    </xf>
    <xf numFmtId="0" fontId="4" fillId="2" borderId="22" xfId="1" applyFont="1" applyFill="1" applyBorder="1" applyAlignment="1">
      <alignment horizontal="center" vertical="center"/>
    </xf>
    <xf numFmtId="0" fontId="4" fillId="2" borderId="18" xfId="1" applyFont="1" applyFill="1" applyBorder="1" applyAlignment="1">
      <alignment horizontal="center" vertical="center"/>
    </xf>
    <xf numFmtId="0" fontId="4" fillId="2" borderId="107" xfId="1" applyFont="1" applyFill="1" applyBorder="1" applyAlignment="1">
      <alignment horizontal="center" vertical="center" shrinkToFit="1"/>
    </xf>
    <xf numFmtId="0" fontId="4" fillId="2" borderId="82" xfId="1" applyFont="1" applyFill="1" applyBorder="1" applyAlignment="1">
      <alignment horizontal="center" vertical="center" shrinkToFit="1"/>
    </xf>
    <xf numFmtId="0" fontId="4" fillId="2" borderId="108" xfId="1" applyFont="1" applyFill="1" applyBorder="1" applyAlignment="1">
      <alignment horizontal="center" vertical="center" shrinkToFit="1"/>
    </xf>
    <xf numFmtId="0" fontId="4" fillId="2" borderId="83" xfId="1" applyFont="1" applyFill="1" applyBorder="1" applyAlignment="1">
      <alignment horizontal="center" vertical="center" shrinkToFit="1"/>
    </xf>
    <xf numFmtId="0" fontId="4" fillId="2" borderId="21" xfId="1" applyFont="1" applyFill="1" applyBorder="1" applyAlignment="1">
      <alignment horizontal="center" vertical="center" shrinkToFit="1"/>
    </xf>
    <xf numFmtId="0" fontId="6" fillId="2" borderId="25" xfId="1" applyFont="1" applyFill="1" applyBorder="1" applyAlignment="1">
      <alignment horizontal="center" vertical="center" wrapText="1"/>
    </xf>
    <xf numFmtId="0" fontId="6" fillId="2" borderId="82" xfId="1" applyFont="1" applyFill="1" applyBorder="1" applyAlignment="1">
      <alignment horizontal="center" vertical="center" wrapText="1"/>
    </xf>
    <xf numFmtId="0" fontId="4" fillId="2" borderId="25" xfId="1" applyFont="1" applyFill="1" applyBorder="1" applyAlignment="1">
      <alignment horizontal="center" vertical="center" wrapText="1"/>
    </xf>
    <xf numFmtId="0" fontId="4" fillId="2" borderId="82" xfId="1" applyFont="1" applyFill="1" applyBorder="1" applyAlignment="1">
      <alignment horizontal="center" vertical="center" wrapText="1"/>
    </xf>
    <xf numFmtId="0" fontId="4" fillId="2" borderId="28" xfId="1" applyFont="1" applyFill="1" applyBorder="1" applyAlignment="1">
      <alignment horizontal="center" vertical="center" shrinkToFit="1"/>
    </xf>
    <xf numFmtId="0" fontId="4" fillId="2" borderId="25" xfId="1" applyFont="1" applyFill="1" applyBorder="1" applyAlignment="1">
      <alignment horizontal="center" vertical="center" shrinkToFit="1"/>
    </xf>
    <xf numFmtId="0" fontId="4" fillId="2" borderId="26" xfId="1" applyFont="1" applyFill="1" applyBorder="1" applyAlignment="1">
      <alignment horizontal="center" vertical="center" shrinkToFit="1"/>
    </xf>
    <xf numFmtId="0" fontId="4" fillId="2" borderId="75" xfId="1" applyFont="1" applyFill="1" applyBorder="1" applyAlignment="1">
      <alignment horizontal="center" vertical="center" shrinkToFit="1"/>
    </xf>
    <xf numFmtId="0" fontId="4" fillId="2" borderId="74" xfId="1" applyFont="1" applyFill="1" applyBorder="1" applyAlignment="1">
      <alignment horizontal="center" vertical="center" shrinkToFit="1"/>
    </xf>
    <xf numFmtId="0" fontId="4" fillId="2" borderId="88" xfId="1" applyFont="1" applyFill="1" applyBorder="1" applyAlignment="1">
      <alignment horizontal="center" vertical="center"/>
    </xf>
    <xf numFmtId="0" fontId="4" fillId="2" borderId="82" xfId="1" applyFont="1" applyFill="1" applyBorder="1" applyAlignment="1">
      <alignment horizontal="center" vertical="center"/>
    </xf>
    <xf numFmtId="0" fontId="4" fillId="2" borderId="27" xfId="1" applyFont="1" applyFill="1" applyBorder="1" applyAlignment="1">
      <alignment horizontal="center" vertical="center" wrapText="1"/>
    </xf>
    <xf numFmtId="0" fontId="4" fillId="2" borderId="32" xfId="1" applyFont="1" applyFill="1" applyBorder="1" applyAlignment="1">
      <alignment horizontal="center" vertical="center" wrapText="1"/>
    </xf>
    <xf numFmtId="0" fontId="4" fillId="2" borderId="31" xfId="1" applyFont="1" applyFill="1" applyBorder="1" applyAlignment="1">
      <alignment horizontal="center" vertical="center" wrapText="1" shrinkToFit="1"/>
    </xf>
    <xf numFmtId="0" fontId="4" fillId="2" borderId="27" xfId="1" applyFont="1" applyFill="1" applyBorder="1" applyAlignment="1">
      <alignment horizontal="center" vertical="center" wrapText="1" shrinkToFit="1"/>
    </xf>
    <xf numFmtId="0" fontId="4" fillId="2" borderId="34" xfId="1" applyFont="1" applyFill="1" applyBorder="1" applyAlignment="1">
      <alignment horizontal="center" vertical="center"/>
    </xf>
    <xf numFmtId="0" fontId="4" fillId="2" borderId="68" xfId="1" applyFont="1" applyFill="1" applyBorder="1" applyAlignment="1">
      <alignment horizontal="center" vertical="center"/>
    </xf>
    <xf numFmtId="0" fontId="4" fillId="2" borderId="35" xfId="1" applyFont="1" applyFill="1" applyBorder="1" applyAlignment="1">
      <alignment horizontal="center" vertical="center"/>
    </xf>
    <xf numFmtId="0" fontId="4" fillId="2" borderId="46" xfId="1" applyFont="1" applyFill="1" applyBorder="1" applyAlignment="1">
      <alignment horizontal="center" vertical="center"/>
    </xf>
    <xf numFmtId="3" fontId="4" fillId="2" borderId="9" xfId="1" applyNumberFormat="1" applyFont="1" applyFill="1" applyBorder="1" applyAlignment="1">
      <alignment horizontal="center" vertical="center"/>
    </xf>
    <xf numFmtId="3" fontId="4" fillId="2" borderId="10" xfId="1" applyNumberFormat="1" applyFont="1" applyFill="1" applyBorder="1" applyAlignment="1">
      <alignment horizontal="center" vertical="center"/>
    </xf>
    <xf numFmtId="0" fontId="11" fillId="2" borderId="0" xfId="1" applyFont="1" applyFill="1" applyAlignment="1">
      <alignment vertical="center"/>
    </xf>
    <xf numFmtId="0" fontId="6" fillId="2" borderId="0" xfId="1" applyFont="1" applyFill="1" applyAlignment="1">
      <alignment horizontal="left" vertical="center"/>
    </xf>
    <xf numFmtId="3" fontId="4" fillId="2" borderId="46" xfId="1" applyNumberFormat="1" applyFont="1" applyFill="1" applyBorder="1" applyAlignment="1">
      <alignment horizontal="center" vertical="center"/>
    </xf>
    <xf numFmtId="3" fontId="4" fillId="2" borderId="68" xfId="1" applyNumberFormat="1" applyFont="1" applyFill="1" applyBorder="1" applyAlignment="1">
      <alignment horizontal="center" vertical="center"/>
    </xf>
    <xf numFmtId="3" fontId="4" fillId="2" borderId="11" xfId="1" applyNumberFormat="1" applyFont="1" applyFill="1" applyBorder="1" applyAlignment="1">
      <alignment horizontal="center" vertical="center"/>
    </xf>
    <xf numFmtId="0" fontId="4" fillId="2" borderId="97" xfId="1" applyFont="1" applyFill="1" applyBorder="1" applyAlignment="1">
      <alignment horizontal="center" vertical="center"/>
    </xf>
    <xf numFmtId="0" fontId="4" fillId="2" borderId="98" xfId="1" applyFont="1" applyFill="1" applyBorder="1" applyAlignment="1">
      <alignment horizontal="center" vertical="center"/>
    </xf>
    <xf numFmtId="0" fontId="4" fillId="2" borderId="120" xfId="1" applyFont="1" applyFill="1" applyBorder="1" applyAlignment="1">
      <alignment horizontal="center" vertical="center"/>
    </xf>
    <xf numFmtId="0" fontId="4" fillId="2" borderId="105" xfId="1" applyFont="1" applyFill="1" applyBorder="1" applyAlignment="1">
      <alignment horizontal="center" vertical="center"/>
    </xf>
    <xf numFmtId="177" fontId="23" fillId="2" borderId="4" xfId="1" applyNumberFormat="1" applyFont="1" applyFill="1" applyBorder="1" applyAlignment="1">
      <alignment horizontal="right" vertical="center" shrinkToFit="1"/>
    </xf>
    <xf numFmtId="177" fontId="23" fillId="2" borderId="0" xfId="1" applyNumberFormat="1" applyFont="1" applyFill="1" applyAlignment="1">
      <alignment horizontal="right" vertical="center" shrinkToFit="1"/>
    </xf>
    <xf numFmtId="177" fontId="23" fillId="2" borderId="41" xfId="1" applyNumberFormat="1" applyFont="1" applyFill="1" applyBorder="1" applyAlignment="1">
      <alignment horizontal="right" vertical="center" shrinkToFit="1"/>
    </xf>
    <xf numFmtId="177" fontId="23" fillId="2" borderId="42" xfId="1" applyNumberFormat="1" applyFont="1" applyFill="1" applyBorder="1" applyAlignment="1">
      <alignment horizontal="right" vertical="center" shrinkToFit="1"/>
    </xf>
    <xf numFmtId="177" fontId="23" fillId="2" borderId="5" xfId="1" applyNumberFormat="1" applyFont="1" applyFill="1" applyBorder="1" applyAlignment="1">
      <alignment horizontal="right" vertical="center" shrinkToFit="1"/>
    </xf>
    <xf numFmtId="177" fontId="23" fillId="2" borderId="2" xfId="1" applyNumberFormat="1" applyFont="1" applyFill="1" applyBorder="1" applyAlignment="1">
      <alignment horizontal="right" vertical="center" shrinkToFit="1"/>
    </xf>
    <xf numFmtId="177" fontId="23" fillId="2" borderId="39" xfId="1" applyNumberFormat="1" applyFont="1" applyFill="1" applyBorder="1" applyAlignment="1">
      <alignment horizontal="right" vertical="center" shrinkToFit="1"/>
    </xf>
    <xf numFmtId="177" fontId="23" fillId="2" borderId="38" xfId="1" applyNumberFormat="1" applyFont="1" applyFill="1" applyBorder="1" applyAlignment="1">
      <alignment horizontal="right" vertical="center" shrinkToFit="1"/>
    </xf>
    <xf numFmtId="0" fontId="11" fillId="3" borderId="149" xfId="1" applyFont="1" applyFill="1" applyBorder="1" applyAlignment="1" applyProtection="1">
      <alignment horizontal="center" vertical="center"/>
      <protection locked="0"/>
    </xf>
    <xf numFmtId="0" fontId="11" fillId="3" borderId="147" xfId="1" applyFont="1" applyFill="1" applyBorder="1" applyAlignment="1" applyProtection="1">
      <alignment horizontal="center" vertical="center"/>
      <protection locked="0"/>
    </xf>
    <xf numFmtId="0" fontId="11" fillId="3" borderId="148" xfId="1" applyFont="1" applyFill="1" applyBorder="1" applyAlignment="1" applyProtection="1">
      <alignment horizontal="center" vertical="center"/>
      <protection locked="0"/>
    </xf>
    <xf numFmtId="0" fontId="11" fillId="2" borderId="149" xfId="1" applyFont="1" applyFill="1" applyBorder="1" applyAlignment="1">
      <alignment horizontal="center" vertical="center"/>
    </xf>
    <xf numFmtId="0" fontId="11" fillId="2" borderId="147" xfId="1" applyFont="1" applyFill="1" applyBorder="1" applyAlignment="1">
      <alignment horizontal="center" vertical="center"/>
    </xf>
    <xf numFmtId="0" fontId="11" fillId="2" borderId="150" xfId="1" applyFont="1" applyFill="1" applyBorder="1" applyAlignment="1">
      <alignment horizontal="center" vertical="center"/>
    </xf>
    <xf numFmtId="0" fontId="3" fillId="2" borderId="11" xfId="1" applyFont="1" applyFill="1" applyBorder="1" applyAlignment="1">
      <alignment horizontal="distributed" vertical="center"/>
    </xf>
    <xf numFmtId="0" fontId="3" fillId="2" borderId="49" xfId="1" applyFont="1" applyFill="1" applyBorder="1" applyAlignment="1">
      <alignment horizontal="distributed" vertical="center"/>
    </xf>
    <xf numFmtId="0" fontId="3" fillId="2" borderId="9" xfId="1" applyFont="1" applyFill="1" applyBorder="1" applyAlignment="1">
      <alignment horizontal="distributed" vertical="center"/>
    </xf>
    <xf numFmtId="11" fontId="11" fillId="3" borderId="49" xfId="1" applyNumberFormat="1" applyFont="1" applyFill="1" applyBorder="1" applyAlignment="1" applyProtection="1">
      <alignment vertical="center" wrapText="1" shrinkToFit="1"/>
      <protection locked="0"/>
    </xf>
    <xf numFmtId="0" fontId="11" fillId="3" borderId="49" xfId="1" applyFont="1" applyFill="1" applyBorder="1" applyAlignment="1" applyProtection="1">
      <alignment vertical="center" wrapText="1" shrinkToFit="1"/>
      <protection locked="0"/>
    </xf>
    <xf numFmtId="0" fontId="11" fillId="3" borderId="49" xfId="1" applyFont="1" applyFill="1" applyBorder="1" applyAlignment="1" applyProtection="1">
      <alignment horizontal="center" vertical="center"/>
      <protection locked="0"/>
    </xf>
    <xf numFmtId="0" fontId="11" fillId="3" borderId="65" xfId="1" applyFont="1" applyFill="1" applyBorder="1" applyAlignment="1" applyProtection="1">
      <alignment horizontal="center" vertical="center"/>
      <protection locked="0"/>
    </xf>
    <xf numFmtId="0" fontId="11" fillId="3" borderId="66" xfId="1" applyFont="1" applyFill="1" applyBorder="1" applyAlignment="1" applyProtection="1">
      <alignment horizontal="center" vertical="center"/>
      <protection locked="0"/>
    </xf>
    <xf numFmtId="0" fontId="11" fillId="3" borderId="151" xfId="1" applyFont="1" applyFill="1" applyBorder="1" applyAlignment="1" applyProtection="1">
      <alignment horizontal="center" vertical="center"/>
      <protection locked="0"/>
    </xf>
    <xf numFmtId="0" fontId="11" fillId="2" borderId="1" xfId="1" applyFont="1" applyFill="1" applyBorder="1" applyAlignment="1">
      <alignment horizontal="center" vertical="center"/>
    </xf>
    <xf numFmtId="0" fontId="11" fillId="2" borderId="2" xfId="1" applyFont="1" applyFill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 wrapText="1"/>
    </xf>
    <xf numFmtId="0" fontId="6" fillId="2" borderId="2" xfId="1" applyFont="1" applyFill="1" applyBorder="1" applyAlignment="1">
      <alignment horizontal="center" vertical="center" wrapText="1"/>
    </xf>
    <xf numFmtId="0" fontId="6" fillId="2" borderId="3" xfId="1" applyFont="1" applyFill="1" applyBorder="1" applyAlignment="1">
      <alignment horizontal="center" vertical="center" wrapText="1"/>
    </xf>
    <xf numFmtId="0" fontId="6" fillId="2" borderId="4" xfId="1" applyFont="1" applyFill="1" applyBorder="1" applyAlignment="1">
      <alignment horizontal="center" vertical="center" wrapText="1"/>
    </xf>
    <xf numFmtId="0" fontId="6" fillId="2" borderId="0" xfId="1" applyFont="1" applyFill="1" applyAlignment="1">
      <alignment horizontal="center" vertical="center" wrapText="1"/>
    </xf>
    <xf numFmtId="0" fontId="6" fillId="2" borderId="5" xfId="1" applyFont="1" applyFill="1" applyBorder="1" applyAlignment="1">
      <alignment horizontal="center" vertical="center" wrapText="1"/>
    </xf>
    <xf numFmtId="0" fontId="6" fillId="2" borderId="7" xfId="1" applyFont="1" applyFill="1" applyBorder="1" applyAlignment="1">
      <alignment horizontal="center" vertical="center" wrapText="1"/>
    </xf>
    <xf numFmtId="0" fontId="6" fillId="2" borderId="6" xfId="1" applyFont="1" applyFill="1" applyBorder="1" applyAlignment="1">
      <alignment horizontal="center" vertical="center" wrapText="1"/>
    </xf>
    <xf numFmtId="0" fontId="6" fillId="2" borderId="8" xfId="1" applyFont="1" applyFill="1" applyBorder="1" applyAlignment="1">
      <alignment horizontal="center" vertical="center" wrapText="1"/>
    </xf>
    <xf numFmtId="0" fontId="4" fillId="2" borderId="146" xfId="1" applyFont="1" applyFill="1" applyBorder="1" applyAlignment="1">
      <alignment horizontal="distributed" vertical="center" indent="1"/>
    </xf>
    <xf numFmtId="0" fontId="4" fillId="2" borderId="147" xfId="1" applyFont="1" applyFill="1" applyBorder="1" applyAlignment="1">
      <alignment horizontal="distributed" vertical="center" indent="1"/>
    </xf>
    <xf numFmtId="0" fontId="4" fillId="2" borderId="148" xfId="1" applyFont="1" applyFill="1" applyBorder="1" applyAlignment="1">
      <alignment horizontal="distributed" vertical="center" indent="1"/>
    </xf>
    <xf numFmtId="0" fontId="11" fillId="2" borderId="148" xfId="1" applyFont="1" applyFill="1" applyBorder="1" applyAlignment="1">
      <alignment horizontal="center" vertical="center"/>
    </xf>
    <xf numFmtId="0" fontId="11" fillId="2" borderId="9" xfId="1" applyFont="1" applyFill="1" applyBorder="1" applyAlignment="1">
      <alignment horizontal="center" vertical="center"/>
    </xf>
    <xf numFmtId="0" fontId="11" fillId="2" borderId="9" xfId="1" applyFont="1" applyFill="1" applyBorder="1" applyAlignment="1">
      <alignment horizontal="center" vertical="center" shrinkToFit="1"/>
    </xf>
    <xf numFmtId="0" fontId="11" fillId="2" borderId="10" xfId="1" applyFont="1" applyFill="1" applyBorder="1" applyAlignment="1">
      <alignment horizontal="center" vertical="center" shrinkToFit="1"/>
    </xf>
    <xf numFmtId="0" fontId="11" fillId="2" borderId="11" xfId="1" applyFont="1" applyFill="1" applyBorder="1" applyAlignment="1">
      <alignment horizontal="center" vertical="center" shrinkToFit="1"/>
    </xf>
    <xf numFmtId="0" fontId="20" fillId="2" borderId="11" xfId="1" applyFont="1" applyFill="1" applyBorder="1" applyAlignment="1">
      <alignment horizontal="distributed" vertical="center" wrapText="1"/>
    </xf>
    <xf numFmtId="0" fontId="20" fillId="2" borderId="49" xfId="1" applyFont="1" applyFill="1" applyBorder="1" applyAlignment="1">
      <alignment horizontal="distributed" vertical="center"/>
    </xf>
    <xf numFmtId="0" fontId="20" fillId="2" borderId="9" xfId="1" applyFont="1" applyFill="1" applyBorder="1" applyAlignment="1">
      <alignment horizontal="distributed" vertical="center"/>
    </xf>
    <xf numFmtId="0" fontId="11" fillId="3" borderId="67" xfId="1" applyFont="1" applyFill="1" applyBorder="1" applyAlignment="1" applyProtection="1">
      <alignment horizontal="center" vertical="center"/>
      <protection locked="0"/>
    </xf>
    <xf numFmtId="0" fontId="4" fillId="2" borderId="1" xfId="1" applyFont="1" applyFill="1" applyBorder="1" applyAlignment="1">
      <alignment horizontal="distributed" vertical="center" indent="1"/>
    </xf>
    <xf numFmtId="0" fontId="4" fillId="2" borderId="2" xfId="1" applyFont="1" applyFill="1" applyBorder="1" applyAlignment="1">
      <alignment horizontal="distributed" vertical="center" indent="1"/>
    </xf>
    <xf numFmtId="0" fontId="4" fillId="2" borderId="3" xfId="1" applyFont="1" applyFill="1" applyBorder="1" applyAlignment="1">
      <alignment horizontal="distributed" vertical="center" indent="1"/>
    </xf>
    <xf numFmtId="0" fontId="11" fillId="3" borderId="1" xfId="1" applyFont="1" applyFill="1" applyBorder="1" applyAlignment="1" applyProtection="1">
      <alignment horizontal="center" vertical="center"/>
      <protection locked="0"/>
    </xf>
    <xf numFmtId="0" fontId="11" fillId="3" borderId="2" xfId="1" applyFont="1" applyFill="1" applyBorder="1" applyAlignment="1" applyProtection="1">
      <alignment horizontal="center" vertical="center"/>
      <protection locked="0"/>
    </xf>
    <xf numFmtId="0" fontId="11" fillId="3" borderId="3" xfId="1" applyFont="1" applyFill="1" applyBorder="1" applyAlignment="1" applyProtection="1">
      <alignment horizontal="center" vertical="center"/>
      <protection locked="0"/>
    </xf>
    <xf numFmtId="0" fontId="11" fillId="3" borderId="9" xfId="1" applyFont="1" applyFill="1" applyBorder="1" applyAlignment="1" applyProtection="1">
      <alignment horizontal="center" vertical="center"/>
      <protection locked="0"/>
    </xf>
    <xf numFmtId="0" fontId="11" fillId="3" borderId="10" xfId="1" applyFont="1" applyFill="1" applyBorder="1" applyAlignment="1" applyProtection="1">
      <alignment horizontal="center" vertical="center"/>
      <protection locked="0"/>
    </xf>
    <xf numFmtId="0" fontId="11" fillId="3" borderId="11" xfId="1" applyFont="1" applyFill="1" applyBorder="1" applyAlignment="1" applyProtection="1">
      <alignment horizontal="center" vertical="center"/>
      <protection locked="0"/>
    </xf>
    <xf numFmtId="0" fontId="20" fillId="2" borderId="11" xfId="1" applyFont="1" applyFill="1" applyBorder="1" applyAlignment="1">
      <alignment horizontal="distributed" vertical="center"/>
    </xf>
    <xf numFmtId="0" fontId="4" fillId="2" borderId="9" xfId="1" applyFont="1" applyFill="1" applyBorder="1" applyAlignment="1">
      <alignment horizontal="distributed" vertical="center" indent="1"/>
    </xf>
    <xf numFmtId="0" fontId="4" fillId="2" borderId="10" xfId="1" applyFont="1" applyFill="1" applyBorder="1" applyAlignment="1">
      <alignment horizontal="distributed" vertical="center" indent="1"/>
    </xf>
    <xf numFmtId="0" fontId="4" fillId="2" borderId="11" xfId="1" applyFont="1" applyFill="1" applyBorder="1" applyAlignment="1">
      <alignment horizontal="distributed" vertical="center" indent="1"/>
    </xf>
    <xf numFmtId="0" fontId="6" fillId="2" borderId="11" xfId="1" applyFont="1" applyFill="1" applyBorder="1" applyAlignment="1">
      <alignment horizontal="distributed" vertical="center"/>
    </xf>
    <xf numFmtId="0" fontId="6" fillId="2" borderId="49" xfId="1" applyFont="1" applyFill="1" applyBorder="1" applyAlignment="1">
      <alignment horizontal="distributed" vertical="center"/>
    </xf>
    <xf numFmtId="0" fontId="6" fillId="2" borderId="9" xfId="1" applyFont="1" applyFill="1" applyBorder="1" applyAlignment="1">
      <alignment horizontal="distributed" vertical="center"/>
    </xf>
    <xf numFmtId="0" fontId="4" fillId="3" borderId="9" xfId="1" applyFont="1" applyFill="1" applyBorder="1" applyAlignment="1" applyProtection="1">
      <alignment horizontal="center" vertical="center"/>
      <protection locked="0"/>
    </xf>
    <xf numFmtId="0" fontId="4" fillId="3" borderId="10" xfId="1" applyFont="1" applyFill="1" applyBorder="1" applyAlignment="1" applyProtection="1">
      <alignment horizontal="center" vertical="center"/>
      <protection locked="0"/>
    </xf>
    <xf numFmtId="0" fontId="4" fillId="3" borderId="11" xfId="1" applyFont="1" applyFill="1" applyBorder="1" applyAlignment="1" applyProtection="1">
      <alignment horizontal="center" vertical="center"/>
      <protection locked="0"/>
    </xf>
    <xf numFmtId="0" fontId="4" fillId="2" borderId="0" xfId="1" applyFont="1" applyFill="1" applyAlignment="1">
      <alignment horizontal="center" vertical="center"/>
    </xf>
    <xf numFmtId="0" fontId="4" fillId="2" borderId="0" xfId="1" applyFont="1" applyFill="1" applyAlignment="1">
      <alignment horizontal="left" vertical="center"/>
    </xf>
    <xf numFmtId="0" fontId="7" fillId="2" borderId="0" xfId="1" applyFont="1" applyFill="1" applyAlignment="1">
      <alignment horizontal="center" vertical="center"/>
    </xf>
    <xf numFmtId="0" fontId="1" fillId="2" borderId="0" xfId="1" applyFont="1" applyFill="1"/>
    <xf numFmtId="0" fontId="11" fillId="2" borderId="0" xfId="1" applyFont="1" applyFill="1" applyAlignment="1">
      <alignment horizontal="left" vertical="center"/>
    </xf>
    <xf numFmtId="0" fontId="11" fillId="2" borderId="0" xfId="1" applyFont="1" applyFill="1" applyAlignment="1">
      <alignment horizontal="center" vertical="center"/>
    </xf>
    <xf numFmtId="177" fontId="15" fillId="2" borderId="101" xfId="1" applyNumberFormat="1" applyFont="1" applyFill="1" applyBorder="1" applyAlignment="1">
      <alignment vertical="center"/>
    </xf>
    <xf numFmtId="177" fontId="15" fillId="2" borderId="102" xfId="1" applyNumberFormat="1" applyFont="1" applyFill="1" applyBorder="1" applyAlignment="1">
      <alignment vertical="center"/>
    </xf>
    <xf numFmtId="176" fontId="4" fillId="2" borderId="102" xfId="1" applyNumberFormat="1" applyFont="1" applyFill="1" applyBorder="1" applyAlignment="1">
      <alignment vertical="center"/>
    </xf>
    <xf numFmtId="176" fontId="4" fillId="2" borderId="103" xfId="1" applyNumberFormat="1" applyFont="1" applyFill="1" applyBorder="1" applyAlignment="1">
      <alignment vertical="center"/>
    </xf>
    <xf numFmtId="176" fontId="1" fillId="2" borderId="130" xfId="1" applyNumberFormat="1" applyFont="1" applyFill="1" applyBorder="1" applyAlignment="1">
      <alignment horizontal="center" vertical="center"/>
    </xf>
    <xf numFmtId="176" fontId="1" fillId="2" borderId="97" xfId="1" applyNumberFormat="1" applyFont="1" applyFill="1" applyBorder="1" applyAlignment="1">
      <alignment horizontal="center" vertical="center"/>
    </xf>
    <xf numFmtId="176" fontId="1" fillId="2" borderId="131" xfId="1" applyNumberFormat="1" applyFont="1" applyFill="1" applyBorder="1" applyAlignment="1">
      <alignment horizontal="center" vertical="center"/>
    </xf>
    <xf numFmtId="176" fontId="15" fillId="2" borderId="101" xfId="1" applyNumberFormat="1" applyFont="1" applyFill="1" applyBorder="1" applyAlignment="1">
      <alignment horizontal="right" vertical="center"/>
    </xf>
    <xf numFmtId="176" fontId="15" fillId="2" borderId="102" xfId="1" applyNumberFormat="1" applyFont="1" applyFill="1" applyBorder="1" applyAlignment="1">
      <alignment horizontal="right" vertical="center"/>
    </xf>
    <xf numFmtId="176" fontId="11" fillId="2" borderId="102" xfId="1" applyNumberFormat="1" applyFont="1" applyFill="1" applyBorder="1" applyAlignment="1">
      <alignment horizontal="center" vertical="center"/>
    </xf>
    <xf numFmtId="176" fontId="11" fillId="2" borderId="103" xfId="1" applyNumberFormat="1" applyFont="1" applyFill="1" applyBorder="1" applyAlignment="1">
      <alignment horizontal="center" vertical="center"/>
    </xf>
    <xf numFmtId="176" fontId="15" fillId="2" borderId="106" xfId="1" applyNumberFormat="1" applyFont="1" applyFill="1" applyBorder="1" applyAlignment="1">
      <alignment horizontal="center" vertical="center"/>
    </xf>
    <xf numFmtId="176" fontId="15" fillId="2" borderId="118" xfId="1" applyNumberFormat="1" applyFont="1" applyFill="1" applyBorder="1" applyAlignment="1">
      <alignment horizontal="center" vertical="center"/>
    </xf>
    <xf numFmtId="0" fontId="4" fillId="2" borderId="20" xfId="1" applyFont="1" applyFill="1" applyBorder="1" applyAlignment="1">
      <alignment horizontal="center" vertical="center"/>
    </xf>
    <xf numFmtId="0" fontId="4" fillId="2" borderId="69" xfId="1" applyFont="1" applyFill="1" applyBorder="1" applyAlignment="1">
      <alignment horizontal="center" vertical="center"/>
    </xf>
    <xf numFmtId="177" fontId="15" fillId="2" borderId="9" xfId="1" applyNumberFormat="1" applyFont="1" applyFill="1" applyBorder="1" applyAlignment="1">
      <alignment vertical="center"/>
    </xf>
    <xf numFmtId="177" fontId="15" fillId="2" borderId="10" xfId="1" applyNumberFormat="1" applyFont="1" applyFill="1" applyBorder="1" applyAlignment="1">
      <alignment vertical="center"/>
    </xf>
    <xf numFmtId="176" fontId="4" fillId="2" borderId="10" xfId="1" applyNumberFormat="1" applyFont="1" applyFill="1" applyBorder="1" applyAlignment="1">
      <alignment vertical="center"/>
    </xf>
    <xf numFmtId="176" fontId="4" fillId="2" borderId="11" xfId="1" applyNumberFormat="1" applyFont="1" applyFill="1" applyBorder="1" applyAlignment="1">
      <alignment vertical="center"/>
    </xf>
    <xf numFmtId="176" fontId="1" fillId="2" borderId="121" xfId="1" applyNumberFormat="1" applyFont="1" applyFill="1" applyBorder="1" applyAlignment="1">
      <alignment horizontal="center" vertical="center"/>
    </xf>
    <xf numFmtId="176" fontId="1" fillId="2" borderId="79" xfId="1" applyNumberFormat="1" applyFont="1" applyFill="1" applyBorder="1" applyAlignment="1">
      <alignment horizontal="center" vertical="center"/>
    </xf>
    <xf numFmtId="176" fontId="1" fillId="2" borderId="119" xfId="1" applyNumberFormat="1" applyFont="1" applyFill="1" applyBorder="1" applyAlignment="1">
      <alignment horizontal="center" vertical="center"/>
    </xf>
    <xf numFmtId="176" fontId="15" fillId="2" borderId="9" xfId="1" applyNumberFormat="1" applyFont="1" applyFill="1" applyBorder="1" applyAlignment="1">
      <alignment horizontal="right" vertical="center"/>
    </xf>
    <xf numFmtId="176" fontId="15" fillId="2" borderId="10" xfId="1" applyNumberFormat="1" applyFont="1" applyFill="1" applyBorder="1" applyAlignment="1">
      <alignment horizontal="right" vertical="center"/>
    </xf>
    <xf numFmtId="176" fontId="11" fillId="2" borderId="10" xfId="1" applyNumberFormat="1" applyFont="1" applyFill="1" applyBorder="1" applyAlignment="1">
      <alignment horizontal="center" vertical="center"/>
    </xf>
    <xf numFmtId="176" fontId="11" fillId="2" borderId="11" xfId="1" applyNumberFormat="1" applyFont="1" applyFill="1" applyBorder="1" applyAlignment="1">
      <alignment horizontal="center" vertical="center"/>
    </xf>
    <xf numFmtId="176" fontId="4" fillId="2" borderId="0" xfId="1" applyNumberFormat="1" applyFont="1" applyFill="1" applyAlignment="1">
      <alignment vertical="center"/>
    </xf>
    <xf numFmtId="176" fontId="4" fillId="2" borderId="42" xfId="1" applyNumberFormat="1" applyFont="1" applyFill="1" applyBorder="1" applyAlignment="1">
      <alignment vertical="center"/>
    </xf>
    <xf numFmtId="176" fontId="1" fillId="2" borderId="71" xfId="1" applyNumberFormat="1" applyFont="1" applyFill="1" applyBorder="1" applyAlignment="1">
      <alignment horizontal="center" vertical="center"/>
    </xf>
    <xf numFmtId="176" fontId="1" fillId="2" borderId="72" xfId="1" applyNumberFormat="1" applyFont="1" applyFill="1" applyBorder="1" applyAlignment="1">
      <alignment horizontal="center" vertical="center"/>
    </xf>
    <xf numFmtId="176" fontId="1" fillId="2" borderId="73" xfId="1" applyNumberFormat="1" applyFont="1" applyFill="1" applyBorder="1" applyAlignment="1">
      <alignment horizontal="center" vertical="center"/>
    </xf>
    <xf numFmtId="0" fontId="4" fillId="2" borderId="20" xfId="1" applyFont="1" applyFill="1" applyBorder="1" applyAlignment="1">
      <alignment horizontal="left" vertical="center" shrinkToFit="1"/>
    </xf>
    <xf numFmtId="0" fontId="4" fillId="2" borderId="21" xfId="1" applyFont="1" applyFill="1" applyBorder="1" applyAlignment="1">
      <alignment horizontal="left" vertical="center" shrinkToFit="1"/>
    </xf>
    <xf numFmtId="0" fontId="4" fillId="2" borderId="22" xfId="1" applyFont="1" applyFill="1" applyBorder="1" applyAlignment="1">
      <alignment horizontal="left" vertical="center" shrinkToFit="1"/>
    </xf>
    <xf numFmtId="176" fontId="15" fillId="2" borderId="20" xfId="1" applyNumberFormat="1" applyFont="1" applyFill="1" applyBorder="1" applyAlignment="1">
      <alignment vertical="center"/>
    </xf>
    <xf numFmtId="176" fontId="15" fillId="2" borderId="21" xfId="1" applyNumberFormat="1" applyFont="1" applyFill="1" applyBorder="1" applyAlignment="1">
      <alignment vertical="center"/>
    </xf>
    <xf numFmtId="176" fontId="4" fillId="2" borderId="21" xfId="1" applyNumberFormat="1" applyFont="1" applyFill="1" applyBorder="1" applyAlignment="1">
      <alignment vertical="center"/>
    </xf>
    <xf numFmtId="176" fontId="4" fillId="2" borderId="22" xfId="1" applyNumberFormat="1" applyFont="1" applyFill="1" applyBorder="1" applyAlignment="1">
      <alignment vertical="center"/>
    </xf>
    <xf numFmtId="176" fontId="4" fillId="2" borderId="20" xfId="1" applyNumberFormat="1" applyFont="1" applyFill="1" applyBorder="1" applyAlignment="1">
      <alignment horizontal="center" vertical="center"/>
    </xf>
    <xf numFmtId="176" fontId="4" fillId="2" borderId="21" xfId="1" applyNumberFormat="1" applyFont="1" applyFill="1" applyBorder="1" applyAlignment="1">
      <alignment horizontal="center" vertical="center"/>
    </xf>
    <xf numFmtId="176" fontId="4" fillId="2" borderId="22" xfId="1" applyNumberFormat="1" applyFont="1" applyFill="1" applyBorder="1" applyAlignment="1">
      <alignment horizontal="center" vertical="center"/>
    </xf>
    <xf numFmtId="0" fontId="15" fillId="2" borderId="0" xfId="1" applyFont="1" applyFill="1" applyAlignment="1">
      <alignment horizontal="center" vertical="center" wrapText="1"/>
    </xf>
    <xf numFmtId="0" fontId="3" fillId="2" borderId="0" xfId="1" applyFont="1" applyFill="1" applyAlignment="1">
      <alignment horizontal="right" vertical="center" wrapText="1"/>
    </xf>
    <xf numFmtId="0" fontId="3" fillId="2" borderId="42" xfId="1" applyFont="1" applyFill="1" applyBorder="1" applyAlignment="1">
      <alignment horizontal="right" vertical="center" wrapText="1"/>
    </xf>
    <xf numFmtId="0" fontId="4" fillId="2" borderId="41" xfId="1" applyFont="1" applyFill="1" applyBorder="1" applyAlignment="1">
      <alignment horizontal="center" vertical="center" wrapText="1"/>
    </xf>
    <xf numFmtId="0" fontId="4" fillId="2" borderId="42" xfId="1" applyFont="1" applyFill="1" applyBorder="1" applyAlignment="1">
      <alignment horizontal="center" vertical="center"/>
    </xf>
    <xf numFmtId="0" fontId="4" fillId="2" borderId="41" xfId="1" applyFont="1" applyFill="1" applyBorder="1" applyAlignment="1">
      <alignment horizontal="center" vertical="center"/>
    </xf>
    <xf numFmtId="0" fontId="4" fillId="2" borderId="43" xfId="1" applyFont="1" applyFill="1" applyBorder="1" applyAlignment="1">
      <alignment horizontal="center" vertical="center"/>
    </xf>
    <xf numFmtId="0" fontId="4" fillId="2" borderId="45" xfId="1" applyFont="1" applyFill="1" applyBorder="1" applyAlignment="1">
      <alignment horizontal="center" vertical="center"/>
    </xf>
    <xf numFmtId="0" fontId="4" fillId="2" borderId="43" xfId="1" applyFont="1" applyFill="1" applyBorder="1" applyAlignment="1">
      <alignment horizontal="left" vertical="center"/>
    </xf>
    <xf numFmtId="0" fontId="4" fillId="2" borderId="44" xfId="1" applyFont="1" applyFill="1" applyBorder="1" applyAlignment="1">
      <alignment horizontal="left" vertical="center"/>
    </xf>
    <xf numFmtId="0" fontId="4" fillId="2" borderId="45" xfId="1" applyFont="1" applyFill="1" applyBorder="1" applyAlignment="1">
      <alignment horizontal="left" vertical="center"/>
    </xf>
    <xf numFmtId="176" fontId="15" fillId="2" borderId="14" xfId="1" applyNumberFormat="1" applyFont="1" applyFill="1" applyBorder="1" applyAlignment="1">
      <alignment vertical="center"/>
    </xf>
    <xf numFmtId="176" fontId="15" fillId="2" borderId="15" xfId="1" applyNumberFormat="1" applyFont="1" applyFill="1" applyBorder="1" applyAlignment="1">
      <alignment vertical="center"/>
    </xf>
    <xf numFmtId="176" fontId="15" fillId="2" borderId="20" xfId="1" applyNumberFormat="1" applyFont="1" applyFill="1" applyBorder="1" applyAlignment="1">
      <alignment horizontal="right" vertical="center"/>
    </xf>
    <xf numFmtId="176" fontId="15" fillId="2" borderId="21" xfId="1" applyNumberFormat="1" applyFont="1" applyFill="1" applyBorder="1" applyAlignment="1">
      <alignment horizontal="right" vertical="center"/>
    </xf>
    <xf numFmtId="176" fontId="11" fillId="2" borderId="21" xfId="1" applyNumberFormat="1" applyFont="1" applyFill="1" applyBorder="1" applyAlignment="1">
      <alignment horizontal="center" vertical="center"/>
    </xf>
    <xf numFmtId="176" fontId="11" fillId="2" borderId="69" xfId="1" applyNumberFormat="1" applyFont="1" applyFill="1" applyBorder="1" applyAlignment="1">
      <alignment horizontal="center" vertical="center"/>
    </xf>
    <xf numFmtId="176" fontId="4" fillId="2" borderId="15" xfId="1" applyNumberFormat="1" applyFont="1" applyFill="1" applyBorder="1" applyAlignment="1">
      <alignment vertical="center"/>
    </xf>
    <xf numFmtId="176" fontId="4" fillId="2" borderId="16" xfId="1" applyNumberFormat="1" applyFont="1" applyFill="1" applyBorder="1" applyAlignment="1">
      <alignment vertical="center"/>
    </xf>
    <xf numFmtId="176" fontId="4" fillId="2" borderId="43" xfId="1" applyNumberFormat="1" applyFont="1" applyFill="1" applyBorder="1" applyAlignment="1">
      <alignment horizontal="center" vertical="center"/>
    </xf>
    <xf numFmtId="176" fontId="4" fillId="2" borderId="44" xfId="1" applyNumberFormat="1" applyFont="1" applyFill="1" applyBorder="1" applyAlignment="1">
      <alignment horizontal="center" vertical="center"/>
    </xf>
    <xf numFmtId="176" fontId="4" fillId="2" borderId="45" xfId="1" applyNumberFormat="1" applyFont="1" applyFill="1" applyBorder="1" applyAlignment="1">
      <alignment horizontal="center" vertical="center"/>
    </xf>
    <xf numFmtId="176" fontId="15" fillId="2" borderId="14" xfId="1" applyNumberFormat="1" applyFont="1" applyFill="1" applyBorder="1" applyAlignment="1">
      <alignment horizontal="right" vertical="center"/>
    </xf>
    <xf numFmtId="176" fontId="15" fillId="2" borderId="15" xfId="1" applyNumberFormat="1" applyFont="1" applyFill="1" applyBorder="1" applyAlignment="1">
      <alignment horizontal="right" vertical="center"/>
    </xf>
    <xf numFmtId="176" fontId="11" fillId="2" borderId="15" xfId="1" applyNumberFormat="1" applyFont="1" applyFill="1" applyBorder="1" applyAlignment="1">
      <alignment horizontal="center" vertical="center"/>
    </xf>
    <xf numFmtId="176" fontId="11" fillId="2" borderId="76" xfId="1" applyNumberFormat="1" applyFont="1" applyFill="1" applyBorder="1" applyAlignment="1">
      <alignment horizontal="center" vertical="center"/>
    </xf>
    <xf numFmtId="0" fontId="4" fillId="2" borderId="20" xfId="1" applyFont="1" applyFill="1" applyBorder="1" applyAlignment="1">
      <alignment horizontal="left" vertical="center" wrapText="1" shrinkToFit="1"/>
    </xf>
    <xf numFmtId="0" fontId="4" fillId="2" borderId="21" xfId="1" applyFont="1" applyFill="1" applyBorder="1" applyAlignment="1">
      <alignment horizontal="left" vertical="center" wrapText="1" shrinkToFit="1"/>
    </xf>
    <xf numFmtId="0" fontId="4" fillId="2" borderId="22" xfId="1" applyFont="1" applyFill="1" applyBorder="1" applyAlignment="1">
      <alignment horizontal="left" vertical="center" wrapText="1" shrinkToFit="1"/>
    </xf>
    <xf numFmtId="176" fontId="1" fillId="2" borderId="77" xfId="1" applyNumberFormat="1" applyFont="1" applyFill="1" applyBorder="1" applyAlignment="1">
      <alignment horizontal="center" vertical="center"/>
    </xf>
    <xf numFmtId="176" fontId="1" fillId="2" borderId="78" xfId="1" applyNumberFormat="1" applyFont="1" applyFill="1" applyBorder="1" applyAlignment="1">
      <alignment horizontal="center" vertical="center"/>
    </xf>
    <xf numFmtId="0" fontId="4" fillId="2" borderId="26" xfId="1" applyFont="1" applyFill="1" applyBorder="1" applyAlignment="1">
      <alignment horizontal="center" vertical="center" wrapText="1"/>
    </xf>
    <xf numFmtId="0" fontId="4" fillId="2" borderId="70" xfId="1" applyFont="1" applyFill="1" applyBorder="1" applyAlignment="1">
      <alignment horizontal="center" vertical="center"/>
    </xf>
    <xf numFmtId="0" fontId="4" fillId="2" borderId="28" xfId="1" applyFont="1" applyFill="1" applyBorder="1" applyAlignment="1">
      <alignment horizontal="center" vertical="center"/>
    </xf>
    <xf numFmtId="0" fontId="4" fillId="2" borderId="20" xfId="1" applyFont="1" applyFill="1" applyBorder="1" applyAlignment="1">
      <alignment horizontal="left" vertical="center"/>
    </xf>
    <xf numFmtId="0" fontId="4" fillId="2" borderId="21" xfId="1" applyFont="1" applyFill="1" applyBorder="1" applyAlignment="1">
      <alignment horizontal="left" vertical="center"/>
    </xf>
    <xf numFmtId="0" fontId="4" fillId="2" borderId="22" xfId="1" applyFont="1" applyFill="1" applyBorder="1" applyAlignment="1">
      <alignment horizontal="left" vertical="center"/>
    </xf>
    <xf numFmtId="176" fontId="4" fillId="2" borderId="14" xfId="1" applyNumberFormat="1" applyFont="1" applyFill="1" applyBorder="1" applyAlignment="1">
      <alignment horizontal="center" vertical="center"/>
    </xf>
    <xf numFmtId="176" fontId="4" fillId="2" borderId="15" xfId="1" applyNumberFormat="1" applyFont="1" applyFill="1" applyBorder="1" applyAlignment="1">
      <alignment horizontal="center" vertical="center"/>
    </xf>
    <xf numFmtId="176" fontId="4" fillId="2" borderId="16" xfId="1" applyNumberFormat="1" applyFont="1" applyFill="1" applyBorder="1" applyAlignment="1">
      <alignment horizontal="center" vertical="center"/>
    </xf>
    <xf numFmtId="0" fontId="4" fillId="2" borderId="26" xfId="1" applyFont="1" applyFill="1" applyBorder="1" applyAlignment="1">
      <alignment horizontal="center" vertical="center"/>
    </xf>
    <xf numFmtId="0" fontId="4" fillId="2" borderId="99" xfId="1" applyFont="1" applyFill="1" applyBorder="1" applyAlignment="1">
      <alignment horizontal="center" vertical="center"/>
    </xf>
    <xf numFmtId="0" fontId="3" fillId="2" borderId="18" xfId="1" applyFont="1" applyFill="1" applyBorder="1" applyAlignment="1">
      <alignment horizontal="center" vertical="center"/>
    </xf>
    <xf numFmtId="0" fontId="3" fillId="2" borderId="19" xfId="1" applyFont="1" applyFill="1" applyBorder="1" applyAlignment="1">
      <alignment horizontal="center" vertical="center"/>
    </xf>
    <xf numFmtId="0" fontId="4" fillId="2" borderId="38" xfId="1" applyFont="1" applyFill="1" applyBorder="1" applyAlignment="1">
      <alignment horizontal="center" vertical="center" wrapText="1"/>
    </xf>
    <xf numFmtId="0" fontId="4" fillId="2" borderId="2" xfId="1" applyFont="1" applyFill="1" applyBorder="1" applyAlignment="1">
      <alignment horizontal="center" vertical="center"/>
    </xf>
    <xf numFmtId="0" fontId="4" fillId="2" borderId="39" xfId="1" applyFont="1" applyFill="1" applyBorder="1" applyAlignment="1">
      <alignment horizontal="center" vertical="center"/>
    </xf>
    <xf numFmtId="0" fontId="4" fillId="2" borderId="14" xfId="1" applyFont="1" applyFill="1" applyBorder="1" applyAlignment="1">
      <alignment horizontal="left" vertical="center"/>
    </xf>
    <xf numFmtId="0" fontId="4" fillId="2" borderId="15" xfId="1" applyFont="1" applyFill="1" applyBorder="1" applyAlignment="1">
      <alignment horizontal="left" vertical="center"/>
    </xf>
    <xf numFmtId="0" fontId="4" fillId="2" borderId="16" xfId="1" applyFont="1" applyFill="1" applyBorder="1" applyAlignment="1">
      <alignment horizontal="left" vertical="center"/>
    </xf>
    <xf numFmtId="0" fontId="15" fillId="2" borderId="44" xfId="1" applyFont="1" applyFill="1" applyBorder="1" applyAlignment="1">
      <alignment horizontal="center" vertical="center" wrapText="1"/>
    </xf>
    <xf numFmtId="0" fontId="3" fillId="2" borderId="44" xfId="1" applyFont="1" applyFill="1" applyBorder="1" applyAlignment="1">
      <alignment horizontal="right" vertical="center" wrapText="1"/>
    </xf>
    <xf numFmtId="0" fontId="3" fillId="2" borderId="45" xfId="1" applyFont="1" applyFill="1" applyBorder="1" applyAlignment="1">
      <alignment horizontal="right" vertical="center" wrapText="1"/>
    </xf>
    <xf numFmtId="176" fontId="15" fillId="2" borderId="41" xfId="1" applyNumberFormat="1" applyFont="1" applyFill="1" applyBorder="1" applyAlignment="1">
      <alignment vertical="center"/>
    </xf>
    <xf numFmtId="176" fontId="15" fillId="2" borderId="0" xfId="1" applyNumberFormat="1" applyFont="1" applyFill="1" applyAlignment="1">
      <alignment vertical="center"/>
    </xf>
    <xf numFmtId="0" fontId="3" fillId="2" borderId="34" xfId="1" applyFont="1" applyFill="1" applyBorder="1" applyAlignment="1">
      <alignment horizontal="center" vertical="center" wrapText="1"/>
    </xf>
    <xf numFmtId="0" fontId="3" fillId="2" borderId="35" xfId="1" applyFont="1" applyFill="1" applyBorder="1" applyAlignment="1">
      <alignment horizontal="center" vertical="center" wrapText="1"/>
    </xf>
    <xf numFmtId="0" fontId="3" fillId="2" borderId="35" xfId="1" applyFont="1" applyFill="1" applyBorder="1" applyAlignment="1">
      <alignment horizontal="center" vertical="center"/>
    </xf>
    <xf numFmtId="0" fontId="3" fillId="2" borderId="46" xfId="1" applyFont="1" applyFill="1" applyBorder="1" applyAlignment="1">
      <alignment horizontal="center" vertical="center"/>
    </xf>
    <xf numFmtId="0" fontId="3" fillId="2" borderId="68" xfId="1" applyFont="1" applyFill="1" applyBorder="1" applyAlignment="1">
      <alignment horizontal="center" vertical="center"/>
    </xf>
    <xf numFmtId="0" fontId="3" fillId="2" borderId="74" xfId="1" applyFont="1" applyFill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75" xfId="1" applyFont="1" applyFill="1" applyBorder="1" applyAlignment="1">
      <alignment horizontal="center" vertical="center"/>
    </xf>
    <xf numFmtId="0" fontId="1" fillId="2" borderId="46" xfId="1" applyFont="1" applyFill="1" applyBorder="1" applyAlignment="1">
      <alignment horizontal="center" vertical="center"/>
    </xf>
    <xf numFmtId="0" fontId="1" fillId="2" borderId="10" xfId="1" applyFont="1" applyFill="1" applyBorder="1" applyAlignment="1">
      <alignment horizontal="center" vertical="center"/>
    </xf>
    <xf numFmtId="0" fontId="1" fillId="2" borderId="68" xfId="1" applyFont="1" applyFill="1" applyBorder="1" applyAlignment="1">
      <alignment horizontal="center" vertical="center"/>
    </xf>
    <xf numFmtId="0" fontId="4" fillId="2" borderId="39" xfId="1" applyFont="1" applyFill="1" applyBorder="1" applyAlignment="1">
      <alignment horizontal="center" vertical="center" wrapText="1"/>
    </xf>
    <xf numFmtId="0" fontId="4" fillId="2" borderId="42" xfId="1" applyFont="1" applyFill="1" applyBorder="1" applyAlignment="1">
      <alignment horizontal="center" vertical="center" wrapText="1"/>
    </xf>
    <xf numFmtId="0" fontId="4" fillId="2" borderId="75" xfId="1" applyFont="1" applyFill="1" applyBorder="1" applyAlignment="1">
      <alignment horizontal="center" vertical="center" wrapText="1"/>
    </xf>
    <xf numFmtId="0" fontId="3" fillId="2" borderId="44" xfId="1" applyFont="1" applyFill="1" applyBorder="1" applyAlignment="1">
      <alignment horizontal="distributed" vertical="center"/>
    </xf>
    <xf numFmtId="0" fontId="11" fillId="2" borderId="14" xfId="1" applyFont="1" applyFill="1" applyBorder="1" applyAlignment="1">
      <alignment vertical="center" wrapText="1"/>
    </xf>
    <xf numFmtId="0" fontId="11" fillId="2" borderId="15" xfId="1" applyFont="1" applyFill="1" applyBorder="1" applyAlignment="1">
      <alignment vertical="center" wrapText="1"/>
    </xf>
    <xf numFmtId="0" fontId="11" fillId="2" borderId="76" xfId="1" applyFont="1" applyFill="1" applyBorder="1" applyAlignment="1">
      <alignment vertical="center" wrapText="1"/>
    </xf>
    <xf numFmtId="0" fontId="3" fillId="2" borderId="21" xfId="1" applyFont="1" applyFill="1" applyBorder="1" applyAlignment="1">
      <alignment horizontal="distributed" vertical="center"/>
    </xf>
    <xf numFmtId="0" fontId="11" fillId="2" borderId="20" xfId="1" applyFont="1" applyFill="1" applyBorder="1" applyAlignment="1">
      <alignment vertical="center"/>
    </xf>
    <xf numFmtId="0" fontId="11" fillId="2" borderId="21" xfId="1" applyFont="1" applyFill="1" applyBorder="1" applyAlignment="1">
      <alignment vertical="center"/>
    </xf>
    <xf numFmtId="0" fontId="11" fillId="2" borderId="69" xfId="1" applyFont="1" applyFill="1" applyBorder="1" applyAlignment="1">
      <alignment vertical="center"/>
    </xf>
    <xf numFmtId="0" fontId="3" fillId="2" borderId="27" xfId="1" applyFont="1" applyFill="1" applyBorder="1" applyAlignment="1">
      <alignment horizontal="distributed" vertical="center"/>
    </xf>
    <xf numFmtId="0" fontId="11" fillId="2" borderId="31" xfId="1" applyFont="1" applyFill="1" applyBorder="1" applyAlignment="1">
      <alignment horizontal="center" vertical="center"/>
    </xf>
    <xf numFmtId="0" fontId="11" fillId="2" borderId="27" xfId="1" applyFont="1" applyFill="1" applyBorder="1" applyAlignment="1">
      <alignment horizontal="center" vertical="center"/>
    </xf>
    <xf numFmtId="0" fontId="6" fillId="2" borderId="15" xfId="1" applyFont="1" applyFill="1" applyBorder="1" applyAlignment="1">
      <alignment horizontal="distributed" vertical="center"/>
    </xf>
    <xf numFmtId="0" fontId="20" fillId="2" borderId="21" xfId="1" applyFont="1" applyFill="1" applyBorder="1" applyAlignment="1">
      <alignment horizontal="distributed" vertical="center"/>
    </xf>
    <xf numFmtId="0" fontId="11" fillId="2" borderId="20" xfId="1" applyFont="1" applyFill="1" applyBorder="1" applyAlignment="1">
      <alignment vertical="center" wrapText="1"/>
    </xf>
    <xf numFmtId="0" fontId="11" fillId="2" borderId="21" xfId="1" applyFont="1" applyFill="1" applyBorder="1" applyAlignment="1">
      <alignment vertical="center" wrapText="1"/>
    </xf>
    <xf numFmtId="0" fontId="11" fillId="2" borderId="69" xfId="1" applyFont="1" applyFill="1" applyBorder="1" applyAlignment="1">
      <alignment vertical="center" wrapText="1"/>
    </xf>
    <xf numFmtId="0" fontId="20" fillId="2" borderId="27" xfId="1" applyFont="1" applyFill="1" applyBorder="1" applyAlignment="1">
      <alignment horizontal="distributed" vertical="center" wrapText="1"/>
    </xf>
    <xf numFmtId="0" fontId="20" fillId="2" borderId="27" xfId="1" applyFont="1" applyFill="1" applyBorder="1" applyAlignment="1">
      <alignment horizontal="distributed" vertical="center"/>
    </xf>
    <xf numFmtId="0" fontId="11" fillId="2" borderId="30" xfId="1" applyFont="1" applyFill="1" applyBorder="1" applyAlignment="1">
      <alignment horizontal="center" vertical="center"/>
    </xf>
    <xf numFmtId="0" fontId="11" fillId="2" borderId="33" xfId="1" applyFont="1" applyFill="1" applyBorder="1" applyAlignment="1">
      <alignment horizontal="center" vertical="center"/>
    </xf>
    <xf numFmtId="0" fontId="14" fillId="2" borderId="0" xfId="2" applyFont="1" applyFill="1" applyAlignment="1">
      <alignment horizontal="center" vertical="center"/>
    </xf>
    <xf numFmtId="0" fontId="15" fillId="2" borderId="0" xfId="2" applyFont="1" applyFill="1" applyAlignment="1">
      <alignment horizontal="center" vertical="center"/>
    </xf>
    <xf numFmtId="0" fontId="15" fillId="2" borderId="0" xfId="2" applyFont="1" applyFill="1" applyAlignment="1">
      <alignment horizontal="distributed" vertical="center" justifyLastLine="1"/>
    </xf>
    <xf numFmtId="0" fontId="15" fillId="2" borderId="0" xfId="2" applyFont="1" applyFill="1" applyAlignment="1">
      <alignment horizontal="distributed" vertical="center" textRotation="255"/>
    </xf>
    <xf numFmtId="0" fontId="15" fillId="2" borderId="0" xfId="2" applyFont="1" applyFill="1" applyAlignment="1">
      <alignment horizontal="center" vertical="center" wrapText="1"/>
    </xf>
    <xf numFmtId="0" fontId="15" fillId="2" borderId="0" xfId="2" applyFont="1" applyFill="1" applyAlignment="1">
      <alignment horizontal="left" vertical="center" wrapText="1"/>
    </xf>
    <xf numFmtId="0" fontId="15" fillId="2" borderId="0" xfId="2" applyFont="1" applyFill="1" applyAlignment="1">
      <alignment horizontal="distributed" vertical="center"/>
    </xf>
    <xf numFmtId="0" fontId="11" fillId="2" borderId="0" xfId="2" applyFont="1" applyFill="1">
      <alignment vertical="center"/>
    </xf>
    <xf numFmtId="0" fontId="14" fillId="2" borderId="144" xfId="2" applyFont="1" applyFill="1" applyBorder="1" applyAlignment="1">
      <alignment horizontal="center" vertical="center"/>
    </xf>
    <xf numFmtId="0" fontId="14" fillId="2" borderId="53" xfId="2" applyFont="1" applyFill="1" applyBorder="1" applyAlignment="1">
      <alignment horizontal="center" vertical="center"/>
    </xf>
    <xf numFmtId="0" fontId="14" fillId="2" borderId="143" xfId="2" applyFont="1" applyFill="1" applyBorder="1" applyAlignment="1">
      <alignment horizontal="center" vertical="center"/>
    </xf>
    <xf numFmtId="0" fontId="15" fillId="2" borderId="6" xfId="2" applyFont="1" applyFill="1" applyBorder="1" applyAlignment="1">
      <alignment vertical="center" wrapText="1"/>
    </xf>
    <xf numFmtId="0" fontId="15" fillId="2" borderId="6" xfId="2" applyFont="1" applyFill="1" applyBorder="1">
      <alignment vertical="center"/>
    </xf>
    <xf numFmtId="0" fontId="15" fillId="2" borderId="4" xfId="2" applyFont="1" applyFill="1" applyBorder="1" applyAlignment="1">
      <alignment horizontal="center" vertical="center" shrinkToFit="1"/>
    </xf>
    <xf numFmtId="0" fontId="15" fillId="2" borderId="0" xfId="2" applyFont="1" applyFill="1" applyAlignment="1">
      <alignment horizontal="center" vertical="center" shrinkToFit="1"/>
    </xf>
    <xf numFmtId="0" fontId="15" fillId="2" borderId="5" xfId="2" applyFont="1" applyFill="1" applyBorder="1" applyAlignment="1">
      <alignment horizontal="center" vertical="center" shrinkToFit="1"/>
    </xf>
    <xf numFmtId="0" fontId="15" fillId="2" borderId="1" xfId="2" applyFont="1" applyFill="1" applyBorder="1" applyAlignment="1">
      <alignment horizontal="center" vertical="center"/>
    </xf>
    <xf numFmtId="0" fontId="15" fillId="2" borderId="2" xfId="2" applyFont="1" applyFill="1" applyBorder="1" applyAlignment="1">
      <alignment horizontal="center" vertical="center"/>
    </xf>
    <xf numFmtId="0" fontId="15" fillId="2" borderId="3" xfId="2" applyFont="1" applyFill="1" applyBorder="1" applyAlignment="1">
      <alignment horizontal="center" vertical="center"/>
    </xf>
    <xf numFmtId="0" fontId="15" fillId="2" borderId="2" xfId="2" applyFont="1" applyFill="1" applyBorder="1" applyAlignment="1">
      <alignment vertical="top"/>
    </xf>
    <xf numFmtId="0" fontId="15" fillId="2" borderId="3" xfId="2" applyFont="1" applyFill="1" applyBorder="1" applyAlignment="1">
      <alignment vertical="top"/>
    </xf>
    <xf numFmtId="0" fontId="15" fillId="2" borderId="0" xfId="2" applyFont="1" applyFill="1" applyAlignment="1">
      <alignment vertical="top"/>
    </xf>
    <xf numFmtId="0" fontId="15" fillId="2" borderId="5" xfId="2" applyFont="1" applyFill="1" applyBorder="1" applyAlignment="1">
      <alignment vertical="top"/>
    </xf>
    <xf numFmtId="0" fontId="15" fillId="2" borderId="2" xfId="2" applyFont="1" applyFill="1" applyBorder="1" applyAlignment="1">
      <alignment horizontal="left" vertical="top" wrapText="1"/>
    </xf>
    <xf numFmtId="0" fontId="15" fillId="2" borderId="3" xfId="2" applyFont="1" applyFill="1" applyBorder="1" applyAlignment="1">
      <alignment horizontal="left" vertical="top" wrapText="1"/>
    </xf>
    <xf numFmtId="0" fontId="15" fillId="2" borderId="0" xfId="2" applyFont="1" applyFill="1" applyAlignment="1">
      <alignment horizontal="left" vertical="top" wrapText="1"/>
    </xf>
    <xf numFmtId="0" fontId="15" fillId="2" borderId="5" xfId="2" applyFont="1" applyFill="1" applyBorder="1" applyAlignment="1">
      <alignment horizontal="left" vertical="top" wrapText="1"/>
    </xf>
    <xf numFmtId="0" fontId="15" fillId="2" borderId="7" xfId="2" applyFont="1" applyFill="1" applyBorder="1" applyAlignment="1">
      <alignment horizontal="center" vertical="center" shrinkToFit="1"/>
    </xf>
    <xf numFmtId="0" fontId="15" fillId="2" borderId="6" xfId="2" applyFont="1" applyFill="1" applyBorder="1" applyAlignment="1">
      <alignment horizontal="center" vertical="center" shrinkToFit="1"/>
    </xf>
    <xf numFmtId="0" fontId="15" fillId="2" borderId="8" xfId="2" applyFont="1" applyFill="1" applyBorder="1" applyAlignment="1">
      <alignment horizontal="center" vertical="center" shrinkToFit="1"/>
    </xf>
    <xf numFmtId="0" fontId="11" fillId="2" borderId="7" xfId="2" applyFont="1" applyFill="1" applyBorder="1" applyAlignment="1">
      <alignment horizontal="center" vertical="center"/>
    </xf>
    <xf numFmtId="0" fontId="11" fillId="2" borderId="6" xfId="2" applyFont="1" applyFill="1" applyBorder="1" applyAlignment="1">
      <alignment horizontal="center" vertical="center"/>
    </xf>
    <xf numFmtId="0" fontId="11" fillId="2" borderId="8" xfId="2" applyFont="1" applyFill="1" applyBorder="1" applyAlignment="1">
      <alignment horizontal="center" vertical="center"/>
    </xf>
    <xf numFmtId="0" fontId="16" fillId="2" borderId="49" xfId="2" applyFont="1" applyFill="1" applyBorder="1" applyAlignment="1">
      <alignment horizontal="center" vertical="center" wrapText="1"/>
    </xf>
    <xf numFmtId="0" fontId="11" fillId="2" borderId="49" xfId="2" applyFont="1" applyFill="1" applyBorder="1" applyAlignment="1">
      <alignment horizontal="center" vertical="center" shrinkToFit="1"/>
    </xf>
    <xf numFmtId="0" fontId="11" fillId="2" borderId="0" xfId="2" applyFont="1" applyFill="1" applyAlignment="1">
      <alignment horizontal="center" vertical="center"/>
    </xf>
    <xf numFmtId="0" fontId="11" fillId="2" borderId="5" xfId="2" applyFont="1" applyFill="1" applyBorder="1" applyAlignment="1">
      <alignment horizontal="center" vertical="center"/>
    </xf>
    <xf numFmtId="179" fontId="15" fillId="2" borderId="7" xfId="2" applyNumberFormat="1" applyFont="1" applyFill="1" applyBorder="1" applyAlignment="1">
      <alignment horizontal="distributed" vertical="center" justifyLastLine="1"/>
    </xf>
    <xf numFmtId="179" fontId="15" fillId="2" borderId="6" xfId="2" applyNumberFormat="1" applyFont="1" applyFill="1" applyBorder="1" applyAlignment="1">
      <alignment horizontal="distributed" vertical="center" justifyLastLine="1"/>
    </xf>
    <xf numFmtId="179" fontId="15" fillId="2" borderId="8" xfId="2" applyNumberFormat="1" applyFont="1" applyFill="1" applyBorder="1" applyAlignment="1">
      <alignment horizontal="distributed" vertical="center" justifyLastLine="1"/>
    </xf>
    <xf numFmtId="179" fontId="16" fillId="2" borderId="55" xfId="2" quotePrefix="1" applyNumberFormat="1" applyFont="1" applyFill="1" applyBorder="1" applyAlignment="1">
      <alignment horizontal="right" vertical="center"/>
    </xf>
    <xf numFmtId="179" fontId="16" fillId="2" borderId="56" xfId="2" quotePrefix="1" applyNumberFormat="1" applyFont="1" applyFill="1" applyBorder="1" applyAlignment="1">
      <alignment horizontal="right" vertical="center"/>
    </xf>
    <xf numFmtId="0" fontId="14" fillId="2" borderId="142" xfId="2" applyFont="1" applyFill="1" applyBorder="1" applyAlignment="1">
      <alignment horizontal="center" vertical="center"/>
    </xf>
    <xf numFmtId="0" fontId="14" fillId="2" borderId="145" xfId="2" applyFont="1" applyFill="1" applyBorder="1" applyAlignment="1">
      <alignment horizontal="center" vertical="center"/>
    </xf>
    <xf numFmtId="0" fontId="15" fillId="2" borderId="52" xfId="2" applyFont="1" applyFill="1" applyBorder="1" applyAlignment="1">
      <alignment horizontal="distributed" vertical="center" justifyLastLine="1"/>
    </xf>
    <xf numFmtId="0" fontId="15" fillId="2" borderId="53" xfId="2" applyFont="1" applyFill="1" applyBorder="1" applyAlignment="1">
      <alignment horizontal="distributed" vertical="center" justifyLastLine="1"/>
    </xf>
    <xf numFmtId="0" fontId="15" fillId="2" borderId="54" xfId="2" applyFont="1" applyFill="1" applyBorder="1" applyAlignment="1">
      <alignment horizontal="distributed" vertical="center" justifyLastLine="1"/>
    </xf>
    <xf numFmtId="0" fontId="14" fillId="2" borderId="54" xfId="2" applyFont="1" applyFill="1" applyBorder="1" applyAlignment="1">
      <alignment horizontal="center" vertical="center"/>
    </xf>
    <xf numFmtId="0" fontId="15" fillId="2" borderId="58" xfId="2" applyFont="1" applyFill="1" applyBorder="1" applyAlignment="1">
      <alignment horizontal="center" vertical="center" textRotation="255" justifyLastLine="1"/>
    </xf>
    <xf numFmtId="0" fontId="15" fillId="2" borderId="62" xfId="2" applyFont="1" applyFill="1" applyBorder="1" applyAlignment="1">
      <alignment horizontal="center" vertical="center" textRotation="255" justifyLastLine="1"/>
    </xf>
    <xf numFmtId="0" fontId="11" fillId="2" borderId="59" xfId="2" applyFont="1" applyFill="1" applyBorder="1" applyAlignment="1">
      <alignment horizontal="center" vertical="center"/>
    </xf>
    <xf numFmtId="0" fontId="11" fillId="2" borderId="60" xfId="2" applyFont="1" applyFill="1" applyBorder="1" applyAlignment="1">
      <alignment horizontal="center" vertical="center"/>
    </xf>
    <xf numFmtId="0" fontId="11" fillId="2" borderId="61" xfId="2" applyFont="1" applyFill="1" applyBorder="1" applyAlignment="1">
      <alignment horizontal="center" vertical="center"/>
    </xf>
    <xf numFmtId="0" fontId="11" fillId="2" borderId="4" xfId="2" applyFont="1" applyFill="1" applyBorder="1" applyAlignment="1">
      <alignment horizontal="center" vertical="center"/>
    </xf>
    <xf numFmtId="0" fontId="15" fillId="2" borderId="5" xfId="2" applyFont="1" applyFill="1" applyBorder="1" applyAlignment="1">
      <alignment horizontal="center" vertical="center" textRotation="255" justifyLastLine="1"/>
    </xf>
    <xf numFmtId="179" fontId="16" fillId="2" borderId="56" xfId="2" applyNumberFormat="1" applyFont="1" applyFill="1" applyBorder="1" applyAlignment="1">
      <alignment horizontal="center" vertical="center"/>
    </xf>
    <xf numFmtId="179" fontId="16" fillId="2" borderId="57" xfId="2" applyNumberFormat="1" applyFont="1" applyFill="1" applyBorder="1" applyAlignment="1">
      <alignment horizontal="center" vertical="center"/>
    </xf>
    <xf numFmtId="0" fontId="14" fillId="2" borderId="141" xfId="2" applyFont="1" applyFill="1" applyBorder="1" applyAlignment="1">
      <alignment horizontal="center" vertical="center"/>
    </xf>
    <xf numFmtId="0" fontId="14" fillId="2" borderId="86" xfId="2" applyFont="1" applyFill="1" applyBorder="1" applyAlignment="1">
      <alignment horizontal="center" vertical="center"/>
    </xf>
    <xf numFmtId="0" fontId="14" fillId="2" borderId="87" xfId="2" applyFont="1" applyFill="1" applyBorder="1" applyAlignment="1">
      <alignment horizontal="center" vertical="center"/>
    </xf>
    <xf numFmtId="0" fontId="14" fillId="2" borderId="85" xfId="2" applyFont="1" applyFill="1" applyBorder="1" applyAlignment="1">
      <alignment horizontal="center" vertical="center"/>
    </xf>
    <xf numFmtId="0" fontId="14" fillId="2" borderId="140" xfId="2" applyFont="1" applyFill="1" applyBorder="1" applyAlignment="1">
      <alignment horizontal="center" vertical="center"/>
    </xf>
    <xf numFmtId="0" fontId="15" fillId="2" borderId="85" xfId="2" applyFont="1" applyFill="1" applyBorder="1" applyAlignment="1">
      <alignment horizontal="distributed" vertical="center" justifyLastLine="1"/>
    </xf>
    <xf numFmtId="0" fontId="15" fillId="2" borderId="86" xfId="2" applyFont="1" applyFill="1" applyBorder="1" applyAlignment="1">
      <alignment horizontal="distributed" vertical="center" justifyLastLine="1"/>
    </xf>
    <xf numFmtId="0" fontId="15" fillId="2" borderId="87" xfId="2" applyFont="1" applyFill="1" applyBorder="1" applyAlignment="1">
      <alignment horizontal="distributed" vertical="center" justifyLastLine="1"/>
    </xf>
    <xf numFmtId="0" fontId="14" fillId="2" borderId="153" xfId="2" applyFont="1" applyFill="1" applyBorder="1" applyAlignment="1">
      <alignment horizontal="center" vertical="center"/>
    </xf>
    <xf numFmtId="0" fontId="14" fillId="2" borderId="154" xfId="2" applyFont="1" applyFill="1" applyBorder="1" applyAlignment="1">
      <alignment horizontal="center" vertical="center"/>
    </xf>
    <xf numFmtId="0" fontId="14" fillId="2" borderId="155" xfId="2" applyFont="1" applyFill="1" applyBorder="1" applyAlignment="1">
      <alignment horizontal="center" vertical="center"/>
    </xf>
    <xf numFmtId="0" fontId="15" fillId="2" borderId="1" xfId="2" applyFont="1" applyFill="1" applyBorder="1" applyAlignment="1">
      <alignment horizontal="distributed" vertical="center" textRotation="255"/>
    </xf>
    <xf numFmtId="0" fontId="15" fillId="2" borderId="2" xfId="2" applyFont="1" applyFill="1" applyBorder="1" applyAlignment="1">
      <alignment horizontal="distributed" vertical="center" textRotation="255"/>
    </xf>
    <xf numFmtId="0" fontId="15" fillId="2" borderId="3" xfId="2" applyFont="1" applyFill="1" applyBorder="1" applyAlignment="1">
      <alignment horizontal="distributed" vertical="center" textRotation="255"/>
    </xf>
    <xf numFmtId="0" fontId="15" fillId="2" borderId="95" xfId="2" applyFont="1" applyFill="1" applyBorder="1" applyAlignment="1">
      <alignment horizontal="distributed" vertical="center" textRotation="255"/>
    </xf>
    <xf numFmtId="0" fontId="15" fillId="2" borderId="96" xfId="2" applyFont="1" applyFill="1" applyBorder="1" applyAlignment="1">
      <alignment horizontal="distributed" vertical="center" textRotation="255"/>
    </xf>
    <xf numFmtId="0" fontId="15" fillId="2" borderId="139" xfId="2" applyFont="1" applyFill="1" applyBorder="1" applyAlignment="1">
      <alignment horizontal="distributed" vertical="center" textRotation="255"/>
    </xf>
    <xf numFmtId="0" fontId="15" fillId="2" borderId="9" xfId="2" applyFont="1" applyFill="1" applyBorder="1" applyAlignment="1">
      <alignment horizontal="distributed" vertical="center" justifyLastLine="1"/>
    </xf>
    <xf numFmtId="0" fontId="15" fillId="2" borderId="10" xfId="2" applyFont="1" applyFill="1" applyBorder="1" applyAlignment="1">
      <alignment horizontal="distributed" vertical="center" justifyLastLine="1"/>
    </xf>
    <xf numFmtId="0" fontId="15" fillId="2" borderId="11" xfId="2" applyFont="1" applyFill="1" applyBorder="1" applyAlignment="1">
      <alignment horizontal="distributed" vertical="center" justifyLastLine="1"/>
    </xf>
    <xf numFmtId="0" fontId="15" fillId="2" borderId="9" xfId="2" applyFont="1" applyFill="1" applyBorder="1" applyAlignment="1">
      <alignment horizontal="center" vertical="center"/>
    </xf>
    <xf numFmtId="0" fontId="15" fillId="2" borderId="10" xfId="2" applyFont="1" applyFill="1" applyBorder="1" applyAlignment="1">
      <alignment horizontal="center" vertical="center"/>
    </xf>
    <xf numFmtId="0" fontId="15" fillId="2" borderId="137" xfId="2" applyFont="1" applyFill="1" applyBorder="1" applyAlignment="1">
      <alignment horizontal="center" vertical="center"/>
    </xf>
    <xf numFmtId="0" fontId="15" fillId="2" borderId="138" xfId="2" applyFont="1" applyFill="1" applyBorder="1" applyAlignment="1">
      <alignment horizontal="center" vertical="center"/>
    </xf>
    <xf numFmtId="0" fontId="15" fillId="2" borderId="11" xfId="2" applyFont="1" applyFill="1" applyBorder="1" applyAlignment="1">
      <alignment horizontal="center" vertical="center"/>
    </xf>
    <xf numFmtId="0" fontId="11" fillId="2" borderId="9" xfId="2" applyFont="1" applyFill="1" applyBorder="1">
      <alignment vertical="center"/>
    </xf>
    <xf numFmtId="0" fontId="11" fillId="2" borderId="10" xfId="2" applyFont="1" applyFill="1" applyBorder="1">
      <alignment vertical="center"/>
    </xf>
    <xf numFmtId="0" fontId="11" fillId="2" borderId="11" xfId="2" applyFont="1" applyFill="1" applyBorder="1">
      <alignment vertical="center"/>
    </xf>
    <xf numFmtId="0" fontId="15" fillId="2" borderId="7" xfId="2" applyFont="1" applyFill="1" applyBorder="1" applyAlignment="1">
      <alignment horizontal="center" vertical="center"/>
    </xf>
    <xf numFmtId="0" fontId="15" fillId="2" borderId="6" xfId="2" applyFont="1" applyFill="1" applyBorder="1" applyAlignment="1">
      <alignment horizontal="center" vertical="center"/>
    </xf>
    <xf numFmtId="0" fontId="15" fillId="2" borderId="8" xfId="2" applyFont="1" applyFill="1" applyBorder="1" applyAlignment="1">
      <alignment horizontal="center" vertical="center"/>
    </xf>
    <xf numFmtId="179" fontId="15" fillId="2" borderId="0" xfId="2" applyNumberFormat="1" applyFont="1" applyFill="1" applyAlignment="1">
      <alignment horizontal="left" vertical="center" wrapText="1"/>
    </xf>
    <xf numFmtId="179" fontId="18" fillId="2" borderId="0" xfId="2" applyNumberFormat="1" applyFont="1" applyFill="1" applyAlignment="1">
      <alignment horizontal="center" vertical="center" wrapText="1"/>
    </xf>
    <xf numFmtId="179" fontId="15" fillId="2" borderId="0" xfId="2" applyNumberFormat="1" applyFont="1" applyFill="1" applyAlignment="1">
      <alignment horizontal="center" vertical="center" wrapText="1"/>
    </xf>
    <xf numFmtId="179" fontId="15" fillId="2" borderId="1" xfId="2" applyNumberFormat="1" applyFont="1" applyFill="1" applyBorder="1" applyAlignment="1">
      <alignment horizontal="center" vertical="center"/>
    </xf>
    <xf numFmtId="179" fontId="15" fillId="2" borderId="2" xfId="2" applyNumberFormat="1" applyFont="1" applyFill="1" applyBorder="1" applyAlignment="1">
      <alignment horizontal="center" vertical="center"/>
    </xf>
    <xf numFmtId="179" fontId="15" fillId="2" borderId="3" xfId="2" applyNumberFormat="1" applyFont="1" applyFill="1" applyBorder="1" applyAlignment="1">
      <alignment horizontal="center" vertical="center"/>
    </xf>
    <xf numFmtId="179" fontId="15" fillId="2" borderId="7" xfId="2" applyNumberFormat="1" applyFont="1" applyFill="1" applyBorder="1" applyAlignment="1">
      <alignment horizontal="center" vertical="center"/>
    </xf>
    <xf numFmtId="179" fontId="15" fillId="2" borderId="6" xfId="2" applyNumberFormat="1" applyFont="1" applyFill="1" applyBorder="1" applyAlignment="1">
      <alignment horizontal="center" vertical="center"/>
    </xf>
    <xf numFmtId="179" fontId="15" fillId="2" borderId="8" xfId="2" applyNumberFormat="1" applyFont="1" applyFill="1" applyBorder="1" applyAlignment="1">
      <alignment horizontal="center" vertical="center"/>
    </xf>
    <xf numFmtId="0" fontId="15" fillId="2" borderId="9" xfId="2" applyFont="1" applyFill="1" applyBorder="1" applyAlignment="1">
      <alignment horizontal="center" vertical="center" wrapText="1"/>
    </xf>
    <xf numFmtId="0" fontId="15" fillId="2" borderId="10" xfId="2" applyFont="1" applyFill="1" applyBorder="1" applyAlignment="1">
      <alignment horizontal="center" vertical="center" wrapText="1"/>
    </xf>
    <xf numFmtId="0" fontId="15" fillId="2" borderId="11" xfId="2" applyFont="1" applyFill="1" applyBorder="1" applyAlignment="1">
      <alignment horizontal="center" vertical="center" wrapText="1"/>
    </xf>
    <xf numFmtId="0" fontId="15" fillId="2" borderId="6" xfId="2" applyFont="1" applyFill="1" applyBorder="1" applyAlignment="1">
      <alignment horizontal="distributed" vertical="center"/>
    </xf>
    <xf numFmtId="0" fontId="14" fillId="2" borderId="6" xfId="2" applyFont="1" applyFill="1" applyBorder="1" applyAlignment="1">
      <alignment horizontal="center" vertical="center"/>
    </xf>
    <xf numFmtId="0" fontId="11" fillId="2" borderId="49" xfId="2" applyFont="1" applyFill="1" applyBorder="1" applyAlignment="1">
      <alignment horizontal="center" vertical="center"/>
    </xf>
    <xf numFmtId="0" fontId="15" fillId="2" borderId="49" xfId="2" applyFont="1" applyFill="1" applyBorder="1" applyAlignment="1">
      <alignment horizontal="center" vertical="center"/>
    </xf>
    <xf numFmtId="0" fontId="15" fillId="2" borderId="49" xfId="2" applyFont="1" applyFill="1" applyBorder="1" applyAlignment="1">
      <alignment horizontal="distributed" vertical="center" justifyLastLine="1"/>
    </xf>
    <xf numFmtId="0" fontId="15" fillId="2" borderId="62" xfId="2" applyFont="1" applyFill="1" applyBorder="1" applyAlignment="1">
      <alignment horizontal="center" vertical="center"/>
    </xf>
    <xf numFmtId="0" fontId="12" fillId="2" borderId="2" xfId="2" applyFont="1" applyFill="1" applyBorder="1" applyAlignment="1">
      <alignment horizontal="left" vertical="center"/>
    </xf>
    <xf numFmtId="0" fontId="15" fillId="2" borderId="4" xfId="2" applyFont="1" applyFill="1" applyBorder="1" applyAlignment="1">
      <alignment horizontal="distributed" vertical="center" wrapText="1" justifyLastLine="1"/>
    </xf>
    <xf numFmtId="0" fontId="15" fillId="2" borderId="0" xfId="2" applyFont="1" applyFill="1" applyAlignment="1">
      <alignment horizontal="distributed" vertical="center" wrapText="1" justifyLastLine="1"/>
    </xf>
    <xf numFmtId="0" fontId="16" fillId="2" borderId="49" xfId="2" applyFont="1" applyFill="1" applyBorder="1" applyAlignment="1">
      <alignment horizontal="center" vertical="center"/>
    </xf>
    <xf numFmtId="0" fontId="23" fillId="2" borderId="49" xfId="2" applyFont="1" applyFill="1" applyBorder="1" applyAlignment="1">
      <alignment horizontal="center" vertical="center" wrapText="1"/>
    </xf>
    <xf numFmtId="0" fontId="15" fillId="2" borderId="4" xfId="2" applyFont="1" applyFill="1" applyBorder="1" applyAlignment="1">
      <alignment horizontal="distributed" vertical="center" justifyLastLine="1"/>
    </xf>
  </cellXfs>
  <cellStyles count="3">
    <cellStyle name="標準" xfId="0" builtinId="0"/>
    <cellStyle name="標準 2" xfId="1" xr:uid="{00000000-0005-0000-0000-000001000000}"/>
    <cellStyle name="標準 3" xfId="2" xr:uid="{970691D3-516F-4B53-A0B4-7807C3C3EBD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4141</xdr:colOff>
      <xdr:row>8</xdr:row>
      <xdr:rowOff>141219</xdr:rowOff>
    </xdr:from>
    <xdr:to>
      <xdr:col>9</xdr:col>
      <xdr:colOff>91113</xdr:colOff>
      <xdr:row>11</xdr:row>
      <xdr:rowOff>99588</xdr:rowOff>
    </xdr:to>
    <xdr:sp macro="" textlink="">
      <xdr:nvSpPr>
        <xdr:cNvPr id="4" name="楕円 3">
          <a:extLst>
            <a:ext uri="{FF2B5EF4-FFF2-40B4-BE49-F238E27FC236}">
              <a16:creationId xmlns:a16="http://schemas.microsoft.com/office/drawing/2014/main" id="{DB9C9F1B-7ADB-4175-9F9B-71AC2E41AB00}"/>
            </a:ext>
          </a:extLst>
        </xdr:cNvPr>
        <xdr:cNvSpPr/>
      </xdr:nvSpPr>
      <xdr:spPr>
        <a:xfrm>
          <a:off x="742329" y="1812857"/>
          <a:ext cx="715622" cy="715606"/>
        </a:xfrm>
        <a:prstGeom prst="ellipse">
          <a:avLst/>
        </a:prstGeom>
        <a:noFill/>
        <a:ln w="6350">
          <a:solidFill>
            <a:schemeClr val="tx1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kumimoji="1" lang="en-US" altLang="ja-JP" sz="1100">
            <a:solidFill>
              <a:schemeClr val="tx1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12700</xdr:colOff>
          <xdr:row>6</xdr:row>
          <xdr:rowOff>63500</xdr:rowOff>
        </xdr:from>
        <xdr:to>
          <xdr:col>47</xdr:col>
          <xdr:colOff>31750</xdr:colOff>
          <xdr:row>7</xdr:row>
          <xdr:rowOff>88900</xdr:rowOff>
        </xdr:to>
        <xdr:sp macro="" textlink="">
          <xdr:nvSpPr>
            <xdr:cNvPr id="121857" name="Button 1" hidden="1">
              <a:extLst>
                <a:ext uri="{63B3BB69-23CF-44E3-9099-C40C66FF867C}">
                  <a14:compatExt spid="_x0000_s121857"/>
                </a:ext>
                <a:ext uri="{FF2B5EF4-FFF2-40B4-BE49-F238E27FC236}">
                  <a16:creationId xmlns:a16="http://schemas.microsoft.com/office/drawing/2014/main" id="{00000000-0008-0000-0100-000001DC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納入申告書印刷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88900</xdr:colOff>
          <xdr:row>6</xdr:row>
          <xdr:rowOff>57150</xdr:rowOff>
        </xdr:from>
        <xdr:to>
          <xdr:col>59</xdr:col>
          <xdr:colOff>38100</xdr:colOff>
          <xdr:row>7</xdr:row>
          <xdr:rowOff>88900</xdr:rowOff>
        </xdr:to>
        <xdr:sp macro="" textlink="">
          <xdr:nvSpPr>
            <xdr:cNvPr id="121858" name="Button 2" hidden="1">
              <a:extLst>
                <a:ext uri="{63B3BB69-23CF-44E3-9099-C40C66FF867C}">
                  <a14:compatExt spid="_x0000_s121858"/>
                </a:ext>
                <a:ext uri="{FF2B5EF4-FFF2-40B4-BE49-F238E27FC236}">
                  <a16:creationId xmlns:a16="http://schemas.microsoft.com/office/drawing/2014/main" id="{00000000-0008-0000-0100-000002DC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月計表印刷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59</xdr:col>
          <xdr:colOff>88900</xdr:colOff>
          <xdr:row>6</xdr:row>
          <xdr:rowOff>57150</xdr:rowOff>
        </xdr:from>
        <xdr:to>
          <xdr:col>71</xdr:col>
          <xdr:colOff>44450</xdr:colOff>
          <xdr:row>7</xdr:row>
          <xdr:rowOff>88900</xdr:rowOff>
        </xdr:to>
        <xdr:sp macro="" textlink="">
          <xdr:nvSpPr>
            <xdr:cNvPr id="121859" name="Button 3" hidden="1">
              <a:extLst>
                <a:ext uri="{63B3BB69-23CF-44E3-9099-C40C66FF867C}">
                  <a14:compatExt spid="_x0000_s121859"/>
                </a:ext>
                <a:ext uri="{FF2B5EF4-FFF2-40B4-BE49-F238E27FC236}">
                  <a16:creationId xmlns:a16="http://schemas.microsoft.com/office/drawing/2014/main" id="{00000000-0008-0000-0100-000003DC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月計表１印刷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72</xdr:col>
          <xdr:colOff>0</xdr:colOff>
          <xdr:row>6</xdr:row>
          <xdr:rowOff>57150</xdr:rowOff>
        </xdr:from>
        <xdr:to>
          <xdr:col>83</xdr:col>
          <xdr:colOff>44450</xdr:colOff>
          <xdr:row>7</xdr:row>
          <xdr:rowOff>88900</xdr:rowOff>
        </xdr:to>
        <xdr:sp macro="" textlink="">
          <xdr:nvSpPr>
            <xdr:cNvPr id="121860" name="Button 4" hidden="1">
              <a:extLst>
                <a:ext uri="{63B3BB69-23CF-44E3-9099-C40C66FF867C}">
                  <a14:compatExt spid="_x0000_s121860"/>
                </a:ext>
                <a:ext uri="{FF2B5EF4-FFF2-40B4-BE49-F238E27FC236}">
                  <a16:creationId xmlns:a16="http://schemas.microsoft.com/office/drawing/2014/main" id="{00000000-0008-0000-0100-000004DC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月計表２印刷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84</xdr:col>
          <xdr:colOff>6350</xdr:colOff>
          <xdr:row>6</xdr:row>
          <xdr:rowOff>50800</xdr:rowOff>
        </xdr:from>
        <xdr:to>
          <xdr:col>95</xdr:col>
          <xdr:colOff>50800</xdr:colOff>
          <xdr:row>7</xdr:row>
          <xdr:rowOff>82550</xdr:rowOff>
        </xdr:to>
        <xdr:sp macro="" textlink="">
          <xdr:nvSpPr>
            <xdr:cNvPr id="121861" name="Button 5" hidden="1">
              <a:extLst>
                <a:ext uri="{63B3BB69-23CF-44E3-9099-C40C66FF867C}">
                  <a14:compatExt spid="_x0000_s121861"/>
                </a:ext>
                <a:ext uri="{FF2B5EF4-FFF2-40B4-BE49-F238E27FC236}">
                  <a16:creationId xmlns:a16="http://schemas.microsoft.com/office/drawing/2014/main" id="{00000000-0008-0000-0100-000005DC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月計表３印刷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96</xdr:col>
          <xdr:colOff>0</xdr:colOff>
          <xdr:row>6</xdr:row>
          <xdr:rowOff>50800</xdr:rowOff>
        </xdr:from>
        <xdr:to>
          <xdr:col>107</xdr:col>
          <xdr:colOff>44450</xdr:colOff>
          <xdr:row>7</xdr:row>
          <xdr:rowOff>82550</xdr:rowOff>
        </xdr:to>
        <xdr:sp macro="" textlink="">
          <xdr:nvSpPr>
            <xdr:cNvPr id="121862" name="Button 6" hidden="1">
              <a:extLst>
                <a:ext uri="{63B3BB69-23CF-44E3-9099-C40C66FF867C}">
                  <a14:compatExt spid="_x0000_s121862"/>
                </a:ext>
                <a:ext uri="{FF2B5EF4-FFF2-40B4-BE49-F238E27FC236}">
                  <a16:creationId xmlns:a16="http://schemas.microsoft.com/office/drawing/2014/main" id="{00000000-0008-0000-0100-000006DC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納入書印刷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107</xdr:col>
          <xdr:colOff>88900</xdr:colOff>
          <xdr:row>6</xdr:row>
          <xdr:rowOff>50800</xdr:rowOff>
        </xdr:from>
        <xdr:to>
          <xdr:col>119</xdr:col>
          <xdr:colOff>31750</xdr:colOff>
          <xdr:row>7</xdr:row>
          <xdr:rowOff>76200</xdr:rowOff>
        </xdr:to>
        <xdr:sp macro="" textlink="">
          <xdr:nvSpPr>
            <xdr:cNvPr id="121863" name="Button 7" hidden="1">
              <a:extLst>
                <a:ext uri="{63B3BB69-23CF-44E3-9099-C40C66FF867C}">
                  <a14:compatExt spid="_x0000_s121863"/>
                </a:ext>
                <a:ext uri="{FF2B5EF4-FFF2-40B4-BE49-F238E27FC236}">
                  <a16:creationId xmlns:a16="http://schemas.microsoft.com/office/drawing/2014/main" id="{00000000-0008-0000-0100-000007DC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一括印刷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119</xdr:col>
          <xdr:colOff>69850</xdr:colOff>
          <xdr:row>6</xdr:row>
          <xdr:rowOff>44450</xdr:rowOff>
        </xdr:from>
        <xdr:to>
          <xdr:col>131</xdr:col>
          <xdr:colOff>19050</xdr:colOff>
          <xdr:row>7</xdr:row>
          <xdr:rowOff>76200</xdr:rowOff>
        </xdr:to>
        <xdr:sp macro="" textlink="">
          <xdr:nvSpPr>
            <xdr:cNvPr id="121871" name="Button 15" hidden="1">
              <a:extLst>
                <a:ext uri="{63B3BB69-23CF-44E3-9099-C40C66FF867C}">
                  <a14:compatExt spid="_x0000_s121871"/>
                </a:ext>
                <a:ext uri="{FF2B5EF4-FFF2-40B4-BE49-F238E27FC236}">
                  <a16:creationId xmlns:a16="http://schemas.microsoft.com/office/drawing/2014/main" id="{00000000-0008-0000-0100-00000FDC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月計表クリア</a:t>
              </a:r>
            </a:p>
          </xdr:txBody>
        </xdr:sp>
        <xdr:clientData fPrintsWithSheet="0"/>
      </xdr:twoCellAnchor>
    </mc:Choice>
    <mc:Fallback/>
  </mc:AlternateContent>
  <xdr:twoCellAnchor>
    <xdr:from>
      <xdr:col>95</xdr:col>
      <xdr:colOff>61912</xdr:colOff>
      <xdr:row>4</xdr:row>
      <xdr:rowOff>23811</xdr:rowOff>
    </xdr:from>
    <xdr:to>
      <xdr:col>120</xdr:col>
      <xdr:colOff>19639</xdr:colOff>
      <xdr:row>5</xdr:row>
      <xdr:rowOff>247650</xdr:rowOff>
    </xdr:to>
    <xdr:sp macro="" textlink="">
      <xdr:nvSpPr>
        <xdr:cNvPr id="3" name="四角形: 角を丸くする 2">
          <a:extLst>
            <a:ext uri="{FF2B5EF4-FFF2-40B4-BE49-F238E27FC236}">
              <a16:creationId xmlns:a16="http://schemas.microsoft.com/office/drawing/2014/main" id="{800D8C5A-2B18-4F1A-8E84-4BD325AECB09}"/>
            </a:ext>
          </a:extLst>
        </xdr:cNvPr>
        <xdr:cNvSpPr/>
      </xdr:nvSpPr>
      <xdr:spPr>
        <a:xfrm>
          <a:off x="9007556" y="937033"/>
          <a:ext cx="2289880" cy="474239"/>
        </a:xfrm>
        <a:prstGeom prst="round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282</xdr:col>
      <xdr:colOff>11482</xdr:colOff>
      <xdr:row>2</xdr:row>
      <xdr:rowOff>154699</xdr:rowOff>
    </xdr:from>
    <xdr:to>
      <xdr:col>290</xdr:col>
      <xdr:colOff>64397</xdr:colOff>
      <xdr:row>4</xdr:row>
      <xdr:rowOff>62734</xdr:rowOff>
    </xdr:to>
    <xdr:grpSp>
      <xdr:nvGrpSpPr>
        <xdr:cNvPr id="3" name="グループ化 2">
          <a:extLst>
            <a:ext uri="{FF2B5EF4-FFF2-40B4-BE49-F238E27FC236}">
              <a16:creationId xmlns:a16="http://schemas.microsoft.com/office/drawing/2014/main" id="{D95474EA-BB12-4200-9C18-4974E3FBDD40}"/>
            </a:ext>
          </a:extLst>
        </xdr:cNvPr>
        <xdr:cNvGrpSpPr/>
      </xdr:nvGrpSpPr>
      <xdr:grpSpPr>
        <a:xfrm>
          <a:off x="9123732" y="395999"/>
          <a:ext cx="306915" cy="289035"/>
          <a:chOff x="5235466" y="1780190"/>
          <a:chExt cx="348155" cy="289035"/>
        </a:xfrm>
        <a:noFill/>
      </xdr:grpSpPr>
      <xdr:sp macro="" textlink="">
        <xdr:nvSpPr>
          <xdr:cNvPr id="4" name="楕円 3">
            <a:extLst>
              <a:ext uri="{FF2B5EF4-FFF2-40B4-BE49-F238E27FC236}">
                <a16:creationId xmlns:a16="http://schemas.microsoft.com/office/drawing/2014/main" id="{094ECB96-0355-4853-B541-778197092285}"/>
              </a:ext>
            </a:extLst>
          </xdr:cNvPr>
          <xdr:cNvSpPr/>
        </xdr:nvSpPr>
        <xdr:spPr>
          <a:xfrm>
            <a:off x="5301543" y="1816319"/>
            <a:ext cx="216000" cy="216776"/>
          </a:xfrm>
          <a:prstGeom prst="ellipse">
            <a:avLst/>
          </a:prstGeom>
          <a:grpFill/>
          <a:ln>
            <a:solidFill>
              <a:schemeClr val="tx1"/>
            </a:solidFill>
          </a:ln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kumimoji="1" lang="en-US" altLang="ja-JP" sz="1100"/>
          </a:p>
          <a:p>
            <a:pPr algn="l"/>
            <a:endParaRPr kumimoji="1" lang="ja-JP" altLang="en-US" sz="1100"/>
          </a:p>
        </xdr:txBody>
      </xdr:sp>
      <xdr:sp macro="" textlink="">
        <xdr:nvSpPr>
          <xdr:cNvPr id="5" name="テキスト ボックス 4">
            <a:extLst>
              <a:ext uri="{FF2B5EF4-FFF2-40B4-BE49-F238E27FC236}">
                <a16:creationId xmlns:a16="http://schemas.microsoft.com/office/drawing/2014/main" id="{E86732ED-3503-4F74-B8E2-2FC0258484D1}"/>
              </a:ext>
            </a:extLst>
          </xdr:cNvPr>
          <xdr:cNvSpPr txBox="1"/>
        </xdr:nvSpPr>
        <xdr:spPr>
          <a:xfrm>
            <a:off x="5235466" y="1780190"/>
            <a:ext cx="348155" cy="289035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kumimoji="1" lang="ja-JP" altLang="en-US" sz="1100"/>
              <a:t>公</a:t>
            </a:r>
          </a:p>
        </xdr:txBody>
      </xdr:sp>
    </xdr:grpSp>
    <xdr:clientData/>
  </xdr:twoCellAnchor>
  <xdr:twoCellAnchor>
    <xdr:from>
      <xdr:col>88</xdr:col>
      <xdr:colOff>12196</xdr:colOff>
      <xdr:row>2</xdr:row>
      <xdr:rowOff>154699</xdr:rowOff>
    </xdr:from>
    <xdr:to>
      <xdr:col>97</xdr:col>
      <xdr:colOff>1823</xdr:colOff>
      <xdr:row>4</xdr:row>
      <xdr:rowOff>62734</xdr:rowOff>
    </xdr:to>
    <xdr:grpSp>
      <xdr:nvGrpSpPr>
        <xdr:cNvPr id="7" name="グループ化 6">
          <a:extLst>
            <a:ext uri="{FF2B5EF4-FFF2-40B4-BE49-F238E27FC236}">
              <a16:creationId xmlns:a16="http://schemas.microsoft.com/office/drawing/2014/main" id="{1EBDBB31-3BDA-4FBE-B79E-59C192FB894A}"/>
            </a:ext>
          </a:extLst>
        </xdr:cNvPr>
        <xdr:cNvGrpSpPr/>
      </xdr:nvGrpSpPr>
      <xdr:grpSpPr>
        <a:xfrm>
          <a:off x="2837946" y="395999"/>
          <a:ext cx="307127" cy="289035"/>
          <a:chOff x="5235466" y="1780190"/>
          <a:chExt cx="348155" cy="289035"/>
        </a:xfrm>
        <a:noFill/>
      </xdr:grpSpPr>
      <xdr:sp macro="" textlink="">
        <xdr:nvSpPr>
          <xdr:cNvPr id="8" name="楕円 7">
            <a:extLst>
              <a:ext uri="{FF2B5EF4-FFF2-40B4-BE49-F238E27FC236}">
                <a16:creationId xmlns:a16="http://schemas.microsoft.com/office/drawing/2014/main" id="{4889110A-962B-4A01-A0EE-F898F81295E8}"/>
              </a:ext>
            </a:extLst>
          </xdr:cNvPr>
          <xdr:cNvSpPr/>
        </xdr:nvSpPr>
        <xdr:spPr>
          <a:xfrm>
            <a:off x="5301543" y="1816319"/>
            <a:ext cx="216000" cy="216776"/>
          </a:xfrm>
          <a:prstGeom prst="ellipse">
            <a:avLst/>
          </a:prstGeom>
          <a:grpFill/>
          <a:ln>
            <a:solidFill>
              <a:schemeClr val="tx1"/>
            </a:solidFill>
          </a:ln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kumimoji="1" lang="en-US" altLang="ja-JP" sz="1100"/>
          </a:p>
          <a:p>
            <a:pPr algn="l"/>
            <a:endParaRPr kumimoji="1" lang="ja-JP" altLang="en-US" sz="1100"/>
          </a:p>
        </xdr:txBody>
      </xdr:sp>
      <xdr:sp macro="" textlink="">
        <xdr:nvSpPr>
          <xdr:cNvPr id="9" name="テキスト ボックス 8">
            <a:extLst>
              <a:ext uri="{FF2B5EF4-FFF2-40B4-BE49-F238E27FC236}">
                <a16:creationId xmlns:a16="http://schemas.microsoft.com/office/drawing/2014/main" id="{769A83EC-5B09-4906-8AD6-CA4A1BB680C2}"/>
              </a:ext>
            </a:extLst>
          </xdr:cNvPr>
          <xdr:cNvSpPr txBox="1"/>
        </xdr:nvSpPr>
        <xdr:spPr>
          <a:xfrm>
            <a:off x="5235466" y="1780190"/>
            <a:ext cx="348155" cy="289035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kumimoji="1" lang="ja-JP" altLang="en-US" sz="1100"/>
              <a:t>公</a:t>
            </a:r>
          </a:p>
        </xdr:txBody>
      </xdr:sp>
    </xdr:grpSp>
    <xdr:clientData/>
  </xdr:twoCellAnchor>
  <xdr:twoCellAnchor>
    <xdr:from>
      <xdr:col>185</xdr:col>
      <xdr:colOff>11158</xdr:colOff>
      <xdr:row>2</xdr:row>
      <xdr:rowOff>154699</xdr:rowOff>
    </xdr:from>
    <xdr:to>
      <xdr:col>194</xdr:col>
      <xdr:colOff>1304</xdr:colOff>
      <xdr:row>4</xdr:row>
      <xdr:rowOff>62734</xdr:rowOff>
    </xdr:to>
    <xdr:grpSp>
      <xdr:nvGrpSpPr>
        <xdr:cNvPr id="10" name="グループ化 9">
          <a:extLst>
            <a:ext uri="{FF2B5EF4-FFF2-40B4-BE49-F238E27FC236}">
              <a16:creationId xmlns:a16="http://schemas.microsoft.com/office/drawing/2014/main" id="{7DF71843-D938-441C-9900-BE3EE5EB3791}"/>
            </a:ext>
          </a:extLst>
        </xdr:cNvPr>
        <xdr:cNvGrpSpPr/>
      </xdr:nvGrpSpPr>
      <xdr:grpSpPr>
        <a:xfrm>
          <a:off x="5980158" y="395999"/>
          <a:ext cx="307646" cy="289035"/>
          <a:chOff x="5235466" y="1780190"/>
          <a:chExt cx="348155" cy="289035"/>
        </a:xfrm>
        <a:noFill/>
      </xdr:grpSpPr>
      <xdr:sp macro="" textlink="">
        <xdr:nvSpPr>
          <xdr:cNvPr id="11" name="楕円 10">
            <a:extLst>
              <a:ext uri="{FF2B5EF4-FFF2-40B4-BE49-F238E27FC236}">
                <a16:creationId xmlns:a16="http://schemas.microsoft.com/office/drawing/2014/main" id="{1C5B3D5F-E7CF-4682-ACD1-FF38D3DD1898}"/>
              </a:ext>
            </a:extLst>
          </xdr:cNvPr>
          <xdr:cNvSpPr/>
        </xdr:nvSpPr>
        <xdr:spPr>
          <a:xfrm>
            <a:off x="5301543" y="1816319"/>
            <a:ext cx="216000" cy="216776"/>
          </a:xfrm>
          <a:prstGeom prst="ellipse">
            <a:avLst/>
          </a:prstGeom>
          <a:grpFill/>
          <a:ln>
            <a:solidFill>
              <a:schemeClr val="tx1"/>
            </a:solidFill>
          </a:ln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kumimoji="1" lang="en-US" altLang="ja-JP" sz="1100"/>
          </a:p>
          <a:p>
            <a:pPr algn="l"/>
            <a:endParaRPr kumimoji="1" lang="ja-JP" altLang="en-US" sz="1100"/>
          </a:p>
        </xdr:txBody>
      </xdr:sp>
      <xdr:sp macro="" textlink="">
        <xdr:nvSpPr>
          <xdr:cNvPr id="12" name="テキスト ボックス 11">
            <a:extLst>
              <a:ext uri="{FF2B5EF4-FFF2-40B4-BE49-F238E27FC236}">
                <a16:creationId xmlns:a16="http://schemas.microsoft.com/office/drawing/2014/main" id="{DDE307BA-8248-4224-948E-C455159149C7}"/>
              </a:ext>
            </a:extLst>
          </xdr:cNvPr>
          <xdr:cNvSpPr txBox="1"/>
        </xdr:nvSpPr>
        <xdr:spPr>
          <a:xfrm>
            <a:off x="5235466" y="1780190"/>
            <a:ext cx="348155" cy="289035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kumimoji="1" lang="ja-JP" altLang="en-US" sz="1100"/>
              <a:t>公</a:t>
            </a: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omments" Target="../comments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6E2C24-A988-443C-9D33-C4D92696A0AF}">
  <sheetPr codeName="Sheet1">
    <pageSetUpPr fitToPage="1"/>
  </sheetPr>
  <dimension ref="B2:CS31"/>
  <sheetViews>
    <sheetView showGridLines="0" zoomScaleNormal="100" zoomScaleSheetLayoutView="100" workbookViewId="0">
      <selection activeCell="BS1" sqref="BS1"/>
    </sheetView>
  </sheetViews>
  <sheetFormatPr defaultColWidth="9" defaultRowHeight="13"/>
  <cols>
    <col min="1" max="1" width="9" style="1"/>
    <col min="2" max="8" width="1.36328125" style="1" customWidth="1"/>
    <col min="9" max="9" width="0.81640625" style="1" customWidth="1"/>
    <col min="10" max="17" width="1.36328125" style="1" customWidth="1"/>
    <col min="18" max="18" width="0.6328125" style="1" customWidth="1"/>
    <col min="19" max="19" width="1.36328125" style="1" customWidth="1"/>
    <col min="20" max="20" width="1.81640625" style="1" customWidth="1"/>
    <col min="21" max="21" width="0.6328125" style="1" customWidth="1"/>
    <col min="22" max="27" width="1.36328125" style="1" customWidth="1"/>
    <col min="28" max="30" width="1.26953125" style="1" customWidth="1"/>
    <col min="31" max="31" width="0.6328125" style="1" customWidth="1"/>
    <col min="32" max="49" width="1.26953125" style="1" customWidth="1"/>
    <col min="50" max="50" width="1.81640625" style="1" customWidth="1"/>
    <col min="51" max="51" width="0.6328125" style="1" customWidth="1"/>
    <col min="52" max="67" width="1.26953125" style="1" customWidth="1"/>
    <col min="68" max="68" width="1.81640625" style="1" customWidth="1"/>
    <col min="69" max="69" width="0.6328125" style="1" customWidth="1"/>
    <col min="70" max="70" width="1.36328125" style="1" customWidth="1"/>
    <col min="71" max="93" width="5.6328125" style="120" customWidth="1"/>
    <col min="94" max="97" width="1.6328125" style="120" customWidth="1"/>
    <col min="98" max="142" width="1.6328125" style="1" customWidth="1"/>
    <col min="143" max="16384" width="9" style="1"/>
  </cols>
  <sheetData>
    <row r="2" spans="2:70" ht="20" customHeight="1">
      <c r="B2" s="348" t="s">
        <v>92</v>
      </c>
      <c r="C2" s="348"/>
      <c r="D2" s="348"/>
      <c r="E2" s="348"/>
      <c r="F2" s="348"/>
      <c r="G2" s="348"/>
      <c r="H2" s="348"/>
      <c r="I2" s="348"/>
      <c r="J2" s="348"/>
      <c r="K2" s="348"/>
      <c r="L2" s="348"/>
      <c r="M2" s="348"/>
      <c r="N2" s="348"/>
      <c r="O2" s="348"/>
      <c r="P2" s="348"/>
      <c r="Q2" s="348"/>
      <c r="R2" s="348"/>
      <c r="S2" s="348"/>
      <c r="T2" s="348"/>
      <c r="U2" s="348"/>
      <c r="V2" s="348"/>
      <c r="W2" s="348"/>
      <c r="X2" s="348"/>
      <c r="Y2" s="348"/>
      <c r="Z2" s="348"/>
      <c r="AA2" s="348"/>
      <c r="AB2" s="348"/>
      <c r="AC2" s="348"/>
      <c r="AD2" s="348"/>
      <c r="AE2" s="348"/>
      <c r="AF2" s="348"/>
      <c r="AG2" s="348"/>
      <c r="AH2" s="348"/>
      <c r="AI2" s="348"/>
      <c r="AJ2" s="348"/>
      <c r="AK2" s="348"/>
      <c r="AL2" s="348"/>
      <c r="AM2" s="348"/>
      <c r="AN2" s="348"/>
      <c r="AO2" s="348"/>
      <c r="AP2" s="348"/>
      <c r="AQ2" s="348"/>
      <c r="AR2" s="348"/>
      <c r="AS2" s="348"/>
      <c r="AT2" s="348"/>
      <c r="AU2" s="348"/>
      <c r="AV2" s="348"/>
      <c r="AW2" s="348"/>
      <c r="AX2" s="348"/>
      <c r="AY2" s="348"/>
      <c r="AZ2" s="348"/>
      <c r="BA2" s="348"/>
      <c r="BB2" s="348"/>
      <c r="BC2" s="348"/>
      <c r="BD2" s="348"/>
      <c r="BE2" s="348"/>
      <c r="BF2" s="348"/>
      <c r="BG2" s="348"/>
      <c r="BH2" s="348"/>
      <c r="BI2" s="348"/>
      <c r="BJ2" s="348"/>
      <c r="BK2" s="348"/>
      <c r="BL2" s="348"/>
      <c r="BM2" s="348"/>
      <c r="BN2" s="348"/>
      <c r="BO2" s="348"/>
    </row>
    <row r="3" spans="2:70" ht="20" customHeight="1">
      <c r="B3" s="59"/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  <c r="O3" s="59"/>
      <c r="P3" s="59"/>
      <c r="Q3" s="59"/>
      <c r="R3" s="59"/>
      <c r="S3" s="59"/>
      <c r="T3" s="59"/>
      <c r="U3" s="59"/>
      <c r="V3" s="59"/>
      <c r="W3" s="59"/>
      <c r="X3" s="59"/>
      <c r="Y3" s="59"/>
      <c r="Z3" s="59"/>
      <c r="AA3" s="59"/>
      <c r="AB3" s="59"/>
      <c r="AC3" s="59"/>
      <c r="AD3" s="59"/>
      <c r="AE3" s="59"/>
      <c r="AF3" s="59"/>
      <c r="AG3" s="59"/>
      <c r="AH3" s="59"/>
      <c r="AI3" s="59"/>
      <c r="AJ3" s="59"/>
      <c r="AK3" s="59"/>
      <c r="AL3" s="59"/>
      <c r="AM3" s="59"/>
      <c r="AN3" s="59"/>
      <c r="AO3" s="59"/>
      <c r="AP3" s="59"/>
      <c r="AQ3" s="59"/>
      <c r="AR3" s="59"/>
      <c r="AS3" s="59"/>
      <c r="AT3" s="59"/>
      <c r="AU3" s="59"/>
      <c r="AY3" s="348" t="s">
        <v>109</v>
      </c>
      <c r="AZ3" s="348"/>
      <c r="BA3" s="348"/>
      <c r="BB3" s="348"/>
      <c r="BC3" s="349" t="str">
        <f>+IF(入湯税月計表!BZ2=0,"",入湯税月計表!BZ2)</f>
        <v/>
      </c>
      <c r="BD3" s="349"/>
      <c r="BE3" s="349"/>
      <c r="BF3" s="344" t="s">
        <v>110</v>
      </c>
      <c r="BG3" s="344"/>
      <c r="BH3" s="349" t="str">
        <f>+IF(入湯税月計表!CF2=0,"",入湯税月計表!CF2)</f>
        <v/>
      </c>
      <c r="BI3" s="349"/>
      <c r="BJ3" s="349"/>
      <c r="BK3" s="344" t="s">
        <v>111</v>
      </c>
      <c r="BL3" s="344"/>
      <c r="BM3" s="349" t="str">
        <f>+IF(入湯税月計表!CL2=0,"",入湯税月計表!CL2)</f>
        <v/>
      </c>
      <c r="BN3" s="349"/>
      <c r="BO3" s="349"/>
      <c r="BP3" s="344" t="s">
        <v>112</v>
      </c>
      <c r="BQ3" s="344"/>
    </row>
    <row r="4" spans="2:70" ht="20" customHeight="1">
      <c r="B4" s="345" t="s">
        <v>53</v>
      </c>
      <c r="C4" s="345"/>
      <c r="D4" s="345"/>
      <c r="E4" s="345"/>
      <c r="F4" s="345"/>
      <c r="G4" s="345"/>
      <c r="H4" s="345"/>
      <c r="I4" s="345"/>
      <c r="J4" s="345"/>
      <c r="K4" s="345"/>
      <c r="L4" s="345"/>
      <c r="M4" s="345"/>
      <c r="N4" s="345"/>
      <c r="O4" s="345"/>
      <c r="P4" s="345"/>
      <c r="Q4" s="345"/>
      <c r="R4" s="345"/>
      <c r="S4" s="345"/>
      <c r="T4" s="345"/>
      <c r="U4" s="345"/>
      <c r="V4" s="345"/>
      <c r="W4" s="345"/>
      <c r="X4" s="345"/>
      <c r="Y4" s="59"/>
      <c r="Z4" s="59"/>
      <c r="AA4" s="59"/>
      <c r="AB4" s="59"/>
      <c r="AC4" s="59"/>
      <c r="AD4" s="59"/>
      <c r="AE4" s="59"/>
      <c r="AF4" s="59"/>
      <c r="AG4" s="59"/>
      <c r="AH4" s="59"/>
      <c r="AI4" s="59"/>
      <c r="AJ4" s="59"/>
      <c r="AK4" s="59"/>
      <c r="AL4" s="59"/>
      <c r="AM4" s="59"/>
      <c r="AN4" s="59"/>
      <c r="AO4" s="59"/>
      <c r="AP4" s="59"/>
      <c r="AQ4" s="59"/>
      <c r="AR4" s="59"/>
      <c r="AS4" s="59"/>
      <c r="AT4" s="59"/>
      <c r="AU4" s="59"/>
      <c r="AV4" s="59"/>
      <c r="AW4" s="59"/>
      <c r="AX4" s="59"/>
      <c r="AY4" s="59"/>
      <c r="AZ4" s="59"/>
      <c r="BA4" s="59"/>
      <c r="BB4" s="59"/>
      <c r="BC4" s="59"/>
      <c r="BD4" s="59"/>
      <c r="BE4" s="59"/>
      <c r="BF4" s="59"/>
      <c r="BG4" s="59"/>
      <c r="BH4" s="59"/>
      <c r="BI4" s="59"/>
      <c r="BJ4" s="59"/>
      <c r="BK4" s="59"/>
      <c r="BL4" s="59"/>
      <c r="BM4" s="59"/>
      <c r="BN4" s="59"/>
      <c r="BO4" s="59"/>
    </row>
    <row r="5" spans="2:70" ht="10" customHeight="1">
      <c r="B5" s="59"/>
      <c r="C5" s="59"/>
      <c r="D5" s="59"/>
      <c r="E5" s="59"/>
      <c r="F5" s="59"/>
      <c r="G5" s="59"/>
      <c r="H5" s="59"/>
      <c r="I5" s="59"/>
      <c r="J5" s="59"/>
      <c r="K5" s="59"/>
      <c r="L5" s="59"/>
      <c r="M5" s="59"/>
      <c r="N5" s="59"/>
      <c r="O5" s="59"/>
      <c r="P5" s="59"/>
      <c r="Q5" s="59"/>
      <c r="R5" s="59"/>
      <c r="S5" s="59"/>
      <c r="T5" s="59"/>
      <c r="U5" s="59"/>
      <c r="V5" s="59"/>
      <c r="W5" s="59"/>
      <c r="X5" s="59"/>
      <c r="Y5" s="59"/>
      <c r="Z5" s="59"/>
      <c r="AA5" s="59"/>
      <c r="AB5" s="59"/>
      <c r="AC5" s="59"/>
      <c r="AD5" s="59"/>
      <c r="AE5" s="59"/>
      <c r="AF5" s="59"/>
      <c r="AG5" s="59"/>
      <c r="AH5" s="59"/>
      <c r="AI5" s="59"/>
      <c r="AJ5" s="59"/>
      <c r="AK5" s="59"/>
      <c r="AL5" s="59"/>
      <c r="AM5" s="59"/>
      <c r="AN5" s="59"/>
      <c r="AO5" s="59"/>
      <c r="AP5" s="59"/>
      <c r="AQ5" s="59"/>
      <c r="AR5" s="59"/>
      <c r="AS5" s="59"/>
      <c r="AT5" s="59"/>
      <c r="AU5" s="59"/>
      <c r="AV5" s="59"/>
      <c r="AW5" s="59"/>
      <c r="AX5" s="59"/>
      <c r="AY5" s="59"/>
      <c r="AZ5" s="59"/>
      <c r="BA5" s="59"/>
      <c r="BB5" s="59"/>
      <c r="BC5" s="59"/>
      <c r="BD5" s="59"/>
      <c r="BE5" s="59"/>
      <c r="BF5" s="59"/>
      <c r="BG5" s="59"/>
      <c r="BH5" s="59"/>
      <c r="BI5" s="59"/>
      <c r="BJ5" s="59"/>
      <c r="BK5" s="59"/>
      <c r="BL5" s="59"/>
      <c r="BM5" s="59"/>
      <c r="BN5" s="59"/>
      <c r="BO5" s="59"/>
    </row>
    <row r="6" spans="2:70" ht="20" customHeight="1">
      <c r="B6" s="346" t="s">
        <v>93</v>
      </c>
      <c r="C6" s="346"/>
      <c r="D6" s="346"/>
      <c r="E6" s="346"/>
      <c r="F6" s="346"/>
      <c r="G6" s="346"/>
      <c r="H6" s="346"/>
      <c r="I6" s="346"/>
      <c r="J6" s="346"/>
      <c r="K6" s="346"/>
      <c r="L6" s="346"/>
      <c r="M6" s="346"/>
      <c r="N6" s="346"/>
      <c r="O6" s="346"/>
      <c r="P6" s="346"/>
      <c r="Q6" s="346"/>
      <c r="R6" s="346"/>
      <c r="S6" s="346"/>
      <c r="T6" s="346"/>
      <c r="U6" s="346"/>
      <c r="V6" s="346"/>
      <c r="W6" s="346"/>
      <c r="X6" s="346"/>
      <c r="Y6" s="346"/>
      <c r="Z6" s="346"/>
      <c r="AA6" s="346"/>
      <c r="AB6" s="346"/>
      <c r="AC6" s="346"/>
      <c r="AD6" s="346"/>
      <c r="AE6" s="346"/>
      <c r="AF6" s="346"/>
      <c r="AG6" s="346"/>
      <c r="AH6" s="346"/>
      <c r="AI6" s="346"/>
      <c r="AJ6" s="346"/>
      <c r="AK6" s="346"/>
      <c r="AL6" s="346"/>
      <c r="AM6" s="346"/>
      <c r="AN6" s="346"/>
      <c r="AO6" s="346"/>
      <c r="AP6" s="346"/>
      <c r="AQ6" s="346"/>
      <c r="AR6" s="346"/>
      <c r="AS6" s="346"/>
      <c r="AT6" s="346"/>
      <c r="AU6" s="346"/>
      <c r="AV6" s="346"/>
      <c r="AW6" s="346"/>
      <c r="AX6" s="346"/>
      <c r="AY6" s="346"/>
      <c r="AZ6" s="346"/>
      <c r="BA6" s="346"/>
      <c r="BB6" s="346"/>
      <c r="BC6" s="346"/>
      <c r="BD6" s="346"/>
      <c r="BE6" s="346"/>
      <c r="BF6" s="346"/>
      <c r="BG6" s="346"/>
      <c r="BH6" s="346"/>
      <c r="BI6" s="346"/>
      <c r="BJ6" s="346"/>
      <c r="BK6" s="346"/>
      <c r="BL6" s="346"/>
      <c r="BM6" s="346"/>
      <c r="BN6" s="346"/>
      <c r="BO6" s="346"/>
      <c r="BP6" s="346"/>
      <c r="BQ6" s="346"/>
      <c r="BR6" s="346"/>
    </row>
    <row r="7" spans="2:70" ht="10" customHeight="1">
      <c r="B7" s="65"/>
      <c r="C7" s="65"/>
      <c r="D7" s="65"/>
      <c r="E7" s="65"/>
      <c r="F7" s="65"/>
      <c r="G7" s="65"/>
      <c r="H7" s="65"/>
      <c r="I7" s="65"/>
      <c r="J7" s="65"/>
      <c r="K7" s="65"/>
      <c r="L7" s="65"/>
      <c r="M7" s="65"/>
      <c r="N7" s="65"/>
      <c r="O7" s="65"/>
      <c r="P7" s="65"/>
      <c r="Q7" s="65"/>
      <c r="R7" s="65"/>
      <c r="S7" s="65"/>
      <c r="T7" s="65"/>
      <c r="U7" s="65"/>
      <c r="V7" s="65"/>
      <c r="W7" s="65"/>
      <c r="X7" s="65"/>
      <c r="Y7" s="65"/>
      <c r="Z7" s="65"/>
      <c r="AA7" s="65"/>
      <c r="AB7" s="65"/>
      <c r="AC7" s="65"/>
      <c r="AD7" s="65"/>
      <c r="AE7" s="65"/>
      <c r="AF7" s="65"/>
      <c r="AG7" s="65"/>
      <c r="AH7" s="65"/>
      <c r="AI7" s="65"/>
      <c r="AJ7" s="65"/>
      <c r="AK7" s="65"/>
      <c r="AL7" s="65"/>
      <c r="AM7" s="65"/>
      <c r="AN7" s="65"/>
      <c r="AO7" s="65"/>
      <c r="AP7" s="65"/>
      <c r="AQ7" s="65"/>
      <c r="AR7" s="65"/>
      <c r="AS7" s="65"/>
      <c r="AT7" s="65"/>
      <c r="AU7" s="65"/>
      <c r="AV7" s="65"/>
      <c r="AW7" s="65"/>
      <c r="AX7" s="65"/>
      <c r="AY7" s="65"/>
      <c r="AZ7" s="65"/>
      <c r="BA7" s="65"/>
      <c r="BB7" s="65"/>
      <c r="BC7" s="65"/>
      <c r="BD7" s="65"/>
      <c r="BE7" s="65"/>
      <c r="BF7" s="65"/>
      <c r="BG7" s="65"/>
      <c r="BH7" s="65"/>
      <c r="BI7" s="65"/>
      <c r="BJ7" s="65"/>
      <c r="BK7" s="65"/>
      <c r="BL7" s="65"/>
      <c r="BM7" s="65"/>
      <c r="BN7" s="65"/>
      <c r="BO7" s="65"/>
      <c r="BP7" s="65"/>
      <c r="BQ7" s="65"/>
      <c r="BR7" s="65"/>
    </row>
    <row r="8" spans="2:70" ht="20" customHeight="1">
      <c r="B8" s="60"/>
      <c r="C8" s="50"/>
      <c r="D8" s="50"/>
      <c r="E8" s="50"/>
      <c r="F8" s="50"/>
      <c r="G8" s="50"/>
      <c r="H8" s="50"/>
      <c r="I8" s="50"/>
      <c r="J8" s="50"/>
      <c r="K8" s="61"/>
      <c r="L8" s="228" t="s">
        <v>47</v>
      </c>
      <c r="M8" s="229"/>
      <c r="N8" s="229"/>
      <c r="O8" s="229"/>
      <c r="P8" s="229"/>
      <c r="Q8" s="457"/>
      <c r="R8" s="54"/>
      <c r="S8" s="471" t="s">
        <v>6</v>
      </c>
      <c r="T8" s="471"/>
      <c r="U8" s="471"/>
      <c r="V8" s="471"/>
      <c r="W8" s="471"/>
      <c r="X8" s="471"/>
      <c r="Y8" s="471"/>
      <c r="Z8" s="471"/>
      <c r="AA8" s="471"/>
      <c r="AB8" s="471"/>
      <c r="AC8" s="471"/>
      <c r="AD8" s="471"/>
      <c r="AE8" s="50"/>
      <c r="AF8" s="461" t="str">
        <f>+IF(入湯税月計表!S2="","",入湯税月計表!S2)</f>
        <v/>
      </c>
      <c r="AG8" s="462"/>
      <c r="AH8" s="462"/>
      <c r="AI8" s="462"/>
      <c r="AJ8" s="462"/>
      <c r="AK8" s="462"/>
      <c r="AL8" s="462"/>
      <c r="AM8" s="462"/>
      <c r="AN8" s="462"/>
      <c r="AO8" s="462"/>
      <c r="AP8" s="462"/>
      <c r="AQ8" s="462"/>
      <c r="AR8" s="462"/>
      <c r="AS8" s="462"/>
      <c r="AT8" s="462"/>
      <c r="AU8" s="462"/>
      <c r="AV8" s="462"/>
      <c r="AW8" s="462"/>
      <c r="AX8" s="462"/>
      <c r="AY8" s="462"/>
      <c r="AZ8" s="462"/>
      <c r="BA8" s="462"/>
      <c r="BB8" s="462"/>
      <c r="BC8" s="462"/>
      <c r="BD8" s="462"/>
      <c r="BE8" s="462"/>
      <c r="BF8" s="462"/>
      <c r="BG8" s="462"/>
      <c r="BH8" s="462"/>
      <c r="BI8" s="462"/>
      <c r="BJ8" s="462"/>
      <c r="BK8" s="462"/>
      <c r="BL8" s="462"/>
      <c r="BM8" s="462"/>
      <c r="BN8" s="462"/>
      <c r="BO8" s="462"/>
      <c r="BP8" s="462"/>
      <c r="BQ8" s="462"/>
      <c r="BR8" s="463"/>
    </row>
    <row r="9" spans="2:70" ht="20" customHeight="1">
      <c r="B9" s="62"/>
      <c r="K9" s="63"/>
      <c r="L9" s="231"/>
      <c r="M9" s="232"/>
      <c r="N9" s="232"/>
      <c r="O9" s="232"/>
      <c r="P9" s="232"/>
      <c r="Q9" s="458"/>
      <c r="R9" s="55"/>
      <c r="S9" s="472" t="s">
        <v>7</v>
      </c>
      <c r="T9" s="472"/>
      <c r="U9" s="472"/>
      <c r="V9" s="472"/>
      <c r="W9" s="472"/>
      <c r="X9" s="472"/>
      <c r="Y9" s="472"/>
      <c r="Z9" s="472"/>
      <c r="AA9" s="472"/>
      <c r="AB9" s="472"/>
      <c r="AC9" s="472"/>
      <c r="AD9" s="472"/>
      <c r="AE9" s="58"/>
      <c r="AF9" s="473" t="str">
        <f>+IF(入湯税月計表!S3="","",入湯税月計表!S3)</f>
        <v/>
      </c>
      <c r="AG9" s="474"/>
      <c r="AH9" s="474"/>
      <c r="AI9" s="474"/>
      <c r="AJ9" s="474"/>
      <c r="AK9" s="474"/>
      <c r="AL9" s="474"/>
      <c r="AM9" s="474"/>
      <c r="AN9" s="474"/>
      <c r="AO9" s="474"/>
      <c r="AP9" s="474"/>
      <c r="AQ9" s="474"/>
      <c r="AR9" s="474"/>
      <c r="AS9" s="474"/>
      <c r="AT9" s="474"/>
      <c r="AU9" s="474"/>
      <c r="AV9" s="474"/>
      <c r="AW9" s="474"/>
      <c r="AX9" s="474"/>
      <c r="AY9" s="474"/>
      <c r="AZ9" s="474"/>
      <c r="BA9" s="474"/>
      <c r="BB9" s="474"/>
      <c r="BC9" s="474"/>
      <c r="BD9" s="474"/>
      <c r="BE9" s="474"/>
      <c r="BF9" s="474"/>
      <c r="BG9" s="474"/>
      <c r="BH9" s="474"/>
      <c r="BI9" s="474"/>
      <c r="BJ9" s="474"/>
      <c r="BK9" s="474"/>
      <c r="BL9" s="474"/>
      <c r="BM9" s="474"/>
      <c r="BN9" s="474"/>
      <c r="BO9" s="474"/>
      <c r="BP9" s="474"/>
      <c r="BQ9" s="474"/>
      <c r="BR9" s="475"/>
    </row>
    <row r="10" spans="2:70" ht="20" customHeight="1">
      <c r="B10" s="62"/>
      <c r="K10" s="63"/>
      <c r="L10" s="234"/>
      <c r="M10" s="235"/>
      <c r="N10" s="235"/>
      <c r="O10" s="235"/>
      <c r="P10" s="235"/>
      <c r="Q10" s="459"/>
      <c r="R10" s="56"/>
      <c r="S10" s="476" t="s">
        <v>73</v>
      </c>
      <c r="T10" s="477"/>
      <c r="U10" s="477"/>
      <c r="V10" s="477"/>
      <c r="W10" s="477"/>
      <c r="X10" s="477"/>
      <c r="Y10" s="477"/>
      <c r="Z10" s="477"/>
      <c r="AA10" s="477"/>
      <c r="AB10" s="477"/>
      <c r="AC10" s="477"/>
      <c r="AD10" s="477"/>
      <c r="AE10" s="65"/>
      <c r="AF10" s="478" t="str">
        <f>+IF(入湯税月計表!S4="","",入湯税月計表!S4)</f>
        <v/>
      </c>
      <c r="AG10" s="478"/>
      <c r="AH10" s="478"/>
      <c r="AI10" s="478" t="str">
        <f>+IF(入湯税月計表!V4="","",入湯税月計表!V4)</f>
        <v/>
      </c>
      <c r="AJ10" s="478"/>
      <c r="AK10" s="478"/>
      <c r="AL10" s="478" t="str">
        <f>+IF(入湯税月計表!Y4="","",入湯税月計表!Y4)</f>
        <v/>
      </c>
      <c r="AM10" s="478"/>
      <c r="AN10" s="478"/>
      <c r="AO10" s="478" t="str">
        <f>+IF(入湯税月計表!AB4="","",入湯税月計表!AB4)</f>
        <v/>
      </c>
      <c r="AP10" s="478"/>
      <c r="AQ10" s="478"/>
      <c r="AR10" s="478" t="str">
        <f>+IF(入湯税月計表!AE4="","",入湯税月計表!AE4)</f>
        <v/>
      </c>
      <c r="AS10" s="478"/>
      <c r="AT10" s="478"/>
      <c r="AU10" s="478" t="str">
        <f>+IF(入湯税月計表!AH4="","",入湯税月計表!AH4)</f>
        <v/>
      </c>
      <c r="AV10" s="478"/>
      <c r="AW10" s="478"/>
      <c r="AX10" s="478" t="str">
        <f>+IF(入湯税月計表!AK4="","",入湯税月計表!AK4)</f>
        <v/>
      </c>
      <c r="AY10" s="478"/>
      <c r="AZ10" s="478"/>
      <c r="BA10" s="478" t="str">
        <f>+IF(入湯税月計表!AN4="","",入湯税月計表!AN4)</f>
        <v/>
      </c>
      <c r="BB10" s="478"/>
      <c r="BC10" s="478"/>
      <c r="BD10" s="478" t="str">
        <f>+IF(入湯税月計表!AQ4="","",入湯税月計表!AQ4)</f>
        <v/>
      </c>
      <c r="BE10" s="478"/>
      <c r="BF10" s="478"/>
      <c r="BG10" s="478" t="str">
        <f>+IF(入湯税月計表!AT4="","",入湯税月計表!AT4)</f>
        <v/>
      </c>
      <c r="BH10" s="478"/>
      <c r="BI10" s="478"/>
      <c r="BJ10" s="478" t="str">
        <f>+IF(入湯税月計表!AW4="","",入湯税月計表!AW4)</f>
        <v/>
      </c>
      <c r="BK10" s="478"/>
      <c r="BL10" s="478"/>
      <c r="BM10" s="478" t="str">
        <f>+IF(入湯税月計表!AZ4="","",入湯税月計表!AZ4)</f>
        <v/>
      </c>
      <c r="BN10" s="478"/>
      <c r="BO10" s="478"/>
      <c r="BP10" s="478" t="str">
        <f>+IF(入湯税月計表!BC4="","",入湯税月計表!BC4)</f>
        <v/>
      </c>
      <c r="BQ10" s="478"/>
      <c r="BR10" s="479"/>
    </row>
    <row r="11" spans="2:70" ht="20" customHeight="1">
      <c r="B11" s="62"/>
      <c r="K11" s="63"/>
      <c r="L11" s="228" t="s">
        <v>91</v>
      </c>
      <c r="M11" s="229"/>
      <c r="N11" s="229"/>
      <c r="O11" s="229"/>
      <c r="P11" s="229"/>
      <c r="Q11" s="457"/>
      <c r="R11" s="54"/>
      <c r="S11" s="460" t="s">
        <v>8</v>
      </c>
      <c r="T11" s="460"/>
      <c r="U11" s="460"/>
      <c r="V11" s="460"/>
      <c r="W11" s="460"/>
      <c r="X11" s="460"/>
      <c r="Y11" s="460"/>
      <c r="Z11" s="460"/>
      <c r="AA11" s="460"/>
      <c r="AB11" s="460"/>
      <c r="AC11" s="460"/>
      <c r="AD11" s="460"/>
      <c r="AF11" s="461" t="str">
        <f>+IF(入湯税月計表!S5="","",入湯税月計表!S5)</f>
        <v/>
      </c>
      <c r="AG11" s="462"/>
      <c r="AH11" s="462"/>
      <c r="AI11" s="462"/>
      <c r="AJ11" s="462"/>
      <c r="AK11" s="462"/>
      <c r="AL11" s="462"/>
      <c r="AM11" s="462"/>
      <c r="AN11" s="462"/>
      <c r="AO11" s="462"/>
      <c r="AP11" s="462"/>
      <c r="AQ11" s="462"/>
      <c r="AR11" s="462"/>
      <c r="AS11" s="462"/>
      <c r="AT11" s="462"/>
      <c r="AU11" s="462"/>
      <c r="AV11" s="462"/>
      <c r="AW11" s="462"/>
      <c r="AX11" s="462"/>
      <c r="AY11" s="462"/>
      <c r="AZ11" s="462"/>
      <c r="BA11" s="462"/>
      <c r="BB11" s="462"/>
      <c r="BC11" s="462"/>
      <c r="BD11" s="462"/>
      <c r="BE11" s="462"/>
      <c r="BF11" s="462"/>
      <c r="BG11" s="462"/>
      <c r="BH11" s="462"/>
      <c r="BI11" s="462"/>
      <c r="BJ11" s="462"/>
      <c r="BK11" s="462"/>
      <c r="BL11" s="462"/>
      <c r="BM11" s="462"/>
      <c r="BN11" s="462"/>
      <c r="BO11" s="462"/>
      <c r="BP11" s="462"/>
      <c r="BQ11" s="462"/>
      <c r="BR11" s="463"/>
    </row>
    <row r="12" spans="2:70" ht="20" customHeight="1">
      <c r="B12" s="62"/>
      <c r="K12" s="63"/>
      <c r="L12" s="231"/>
      <c r="M12" s="232"/>
      <c r="N12" s="232"/>
      <c r="O12" s="232"/>
      <c r="P12" s="232"/>
      <c r="Q12" s="458"/>
      <c r="R12" s="55"/>
      <c r="S12" s="464" t="s">
        <v>9</v>
      </c>
      <c r="T12" s="464"/>
      <c r="U12" s="464"/>
      <c r="V12" s="464"/>
      <c r="W12" s="464"/>
      <c r="X12" s="464"/>
      <c r="Y12" s="464"/>
      <c r="Z12" s="464"/>
      <c r="AA12" s="464"/>
      <c r="AB12" s="464"/>
      <c r="AC12" s="464"/>
      <c r="AD12" s="464"/>
      <c r="AE12" s="58"/>
      <c r="AF12" s="465" t="str">
        <f>+IF(入湯税月計表!S6="","",入湯税月計表!S6)</f>
        <v/>
      </c>
      <c r="AG12" s="466"/>
      <c r="AH12" s="466"/>
      <c r="AI12" s="466"/>
      <c r="AJ12" s="466"/>
      <c r="AK12" s="466"/>
      <c r="AL12" s="466"/>
      <c r="AM12" s="466"/>
      <c r="AN12" s="466"/>
      <c r="AO12" s="466"/>
      <c r="AP12" s="466"/>
      <c r="AQ12" s="466"/>
      <c r="AR12" s="466"/>
      <c r="AS12" s="466"/>
      <c r="AT12" s="466"/>
      <c r="AU12" s="466"/>
      <c r="AV12" s="466"/>
      <c r="AW12" s="466"/>
      <c r="AX12" s="466"/>
      <c r="AY12" s="466"/>
      <c r="AZ12" s="466"/>
      <c r="BA12" s="466"/>
      <c r="BB12" s="466"/>
      <c r="BC12" s="466"/>
      <c r="BD12" s="466"/>
      <c r="BE12" s="466"/>
      <c r="BF12" s="466"/>
      <c r="BG12" s="466"/>
      <c r="BH12" s="466"/>
      <c r="BI12" s="466"/>
      <c r="BJ12" s="466"/>
      <c r="BK12" s="466"/>
      <c r="BL12" s="466"/>
      <c r="BM12" s="466"/>
      <c r="BN12" s="466"/>
      <c r="BO12" s="466"/>
      <c r="BP12" s="466"/>
      <c r="BQ12" s="466"/>
      <c r="BR12" s="467"/>
    </row>
    <row r="13" spans="2:70" ht="20" customHeight="1">
      <c r="B13" s="64"/>
      <c r="C13" s="65"/>
      <c r="D13" s="65"/>
      <c r="E13" s="65"/>
      <c r="F13" s="65"/>
      <c r="G13" s="65"/>
      <c r="H13" s="65"/>
      <c r="I13" s="65"/>
      <c r="J13" s="65"/>
      <c r="K13" s="66"/>
      <c r="L13" s="234"/>
      <c r="M13" s="235"/>
      <c r="N13" s="235"/>
      <c r="O13" s="235"/>
      <c r="P13" s="235"/>
      <c r="Q13" s="459"/>
      <c r="R13" s="57"/>
      <c r="S13" s="468" t="s">
        <v>10</v>
      </c>
      <c r="T13" s="468"/>
      <c r="U13" s="468"/>
      <c r="V13" s="468"/>
      <c r="W13" s="468"/>
      <c r="X13" s="468"/>
      <c r="Y13" s="468"/>
      <c r="Z13" s="468"/>
      <c r="AA13" s="468"/>
      <c r="AB13" s="468"/>
      <c r="AC13" s="468"/>
      <c r="AD13" s="468"/>
      <c r="AE13" s="65"/>
      <c r="AF13" s="469" t="str">
        <f>+IF(入湯税月計表!S7="","",入湯税月計表!S7)</f>
        <v/>
      </c>
      <c r="AG13" s="470"/>
      <c r="AH13" s="470"/>
      <c r="AI13" s="470" t="str">
        <f>+IF(入湯税月計表!V7="","",入湯税月計表!V7)</f>
        <v/>
      </c>
      <c r="AJ13" s="470"/>
      <c r="AK13" s="470"/>
      <c r="AL13" s="470" t="str">
        <f>+IF(入湯税月計表!Y7="","",入湯税月計表!Y7)</f>
        <v/>
      </c>
      <c r="AM13" s="470"/>
      <c r="AN13" s="470"/>
      <c r="AO13" s="470"/>
      <c r="AP13" s="470"/>
      <c r="AQ13" s="470"/>
      <c r="AR13" s="470"/>
      <c r="AS13" s="470"/>
      <c r="AT13" s="470"/>
      <c r="AU13" s="108" t="str">
        <f>+IF(入湯税月計表!AH14="","",入湯税月計表!AH14)</f>
        <v/>
      </c>
      <c r="AV13" s="108"/>
      <c r="AW13" s="108"/>
      <c r="AX13" s="108"/>
      <c r="AY13" s="108"/>
      <c r="AZ13" s="108"/>
      <c r="BA13" s="108"/>
      <c r="BB13" s="108"/>
      <c r="BC13" s="108"/>
      <c r="BD13" s="108"/>
      <c r="BE13" s="108"/>
      <c r="BF13" s="108"/>
      <c r="BG13" s="108"/>
      <c r="BH13" s="108"/>
      <c r="BI13" s="108"/>
      <c r="BJ13" s="108"/>
      <c r="BK13" s="108"/>
      <c r="BL13" s="108"/>
      <c r="BM13" s="108"/>
      <c r="BN13" s="108"/>
      <c r="BO13" s="108"/>
      <c r="BP13" s="108"/>
      <c r="BQ13" s="108"/>
      <c r="BR13" s="138"/>
    </row>
    <row r="14" spans="2:70" ht="20" customHeight="1">
      <c r="B14" s="446" t="s">
        <v>11</v>
      </c>
      <c r="C14" s="447"/>
      <c r="D14" s="447"/>
      <c r="E14" s="447"/>
      <c r="F14" s="447"/>
      <c r="G14" s="447"/>
      <c r="H14" s="447"/>
      <c r="I14" s="448" t="s">
        <v>74</v>
      </c>
      <c r="J14" s="448"/>
      <c r="K14" s="448"/>
      <c r="L14" s="448"/>
      <c r="M14" s="448"/>
      <c r="N14" s="448"/>
      <c r="O14" s="448"/>
      <c r="P14" s="449" t="s">
        <v>56</v>
      </c>
      <c r="Q14" s="143"/>
      <c r="R14" s="143"/>
      <c r="S14" s="143"/>
      <c r="T14" s="143"/>
      <c r="U14" s="143"/>
      <c r="V14" s="143"/>
      <c r="W14" s="143"/>
      <c r="X14" s="143"/>
      <c r="Y14" s="143"/>
      <c r="Z14" s="143"/>
      <c r="AA14" s="143"/>
      <c r="AB14" s="143"/>
      <c r="AC14" s="143"/>
      <c r="AD14" s="143"/>
      <c r="AE14" s="143"/>
      <c r="AF14" s="143"/>
      <c r="AG14" s="143"/>
      <c r="AH14" s="143"/>
      <c r="AI14" s="143"/>
      <c r="AJ14" s="143"/>
      <c r="AK14" s="143"/>
      <c r="AL14" s="143"/>
      <c r="AM14" s="143"/>
      <c r="AN14" s="143"/>
      <c r="AO14" s="143"/>
      <c r="AP14" s="143"/>
      <c r="AQ14" s="450"/>
      <c r="AR14" s="451" t="s">
        <v>15</v>
      </c>
      <c r="AS14" s="452"/>
      <c r="AT14" s="452"/>
      <c r="AU14" s="452"/>
      <c r="AV14" s="452"/>
      <c r="AW14" s="452"/>
      <c r="AX14" s="452"/>
      <c r="AY14" s="452"/>
      <c r="AZ14" s="453"/>
      <c r="BA14" s="454" t="s">
        <v>12</v>
      </c>
      <c r="BB14" s="455"/>
      <c r="BC14" s="455"/>
      <c r="BD14" s="455"/>
      <c r="BE14" s="455"/>
      <c r="BF14" s="455"/>
      <c r="BG14" s="456"/>
      <c r="BH14" s="449" t="s">
        <v>13</v>
      </c>
      <c r="BI14" s="143"/>
      <c r="BJ14" s="143"/>
      <c r="BK14" s="143"/>
      <c r="BL14" s="143"/>
      <c r="BM14" s="143"/>
      <c r="BN14" s="143"/>
      <c r="BO14" s="143"/>
      <c r="BP14" s="143"/>
      <c r="BQ14" s="143"/>
      <c r="BR14" s="144"/>
    </row>
    <row r="15" spans="2:70" ht="20" customHeight="1">
      <c r="B15" s="433" t="s">
        <v>16</v>
      </c>
      <c r="C15" s="434"/>
      <c r="D15" s="434"/>
      <c r="E15" s="434"/>
      <c r="F15" s="434"/>
      <c r="G15" s="434"/>
      <c r="H15" s="434"/>
      <c r="I15" s="5"/>
      <c r="J15" s="391" t="str">
        <f>+IF(入湯税月計表!$AZ$13=0,"",入湯税月計表!$AZ$13)</f>
        <v/>
      </c>
      <c r="K15" s="391"/>
      <c r="L15" s="391"/>
      <c r="M15" s="391"/>
      <c r="N15" s="392" t="s">
        <v>1</v>
      </c>
      <c r="O15" s="393"/>
      <c r="P15" s="435" t="s">
        <v>90</v>
      </c>
      <c r="Q15" s="436"/>
      <c r="R15" s="437"/>
      <c r="S15" s="438" t="s">
        <v>89</v>
      </c>
      <c r="T15" s="439"/>
      <c r="U15" s="439"/>
      <c r="V15" s="439"/>
      <c r="W15" s="439"/>
      <c r="X15" s="439"/>
      <c r="Y15" s="439"/>
      <c r="Z15" s="439"/>
      <c r="AA15" s="439"/>
      <c r="AB15" s="439"/>
      <c r="AC15" s="439"/>
      <c r="AD15" s="439"/>
      <c r="AE15" s="439"/>
      <c r="AF15" s="439"/>
      <c r="AG15" s="439"/>
      <c r="AH15" s="439"/>
      <c r="AI15" s="439"/>
      <c r="AJ15" s="439"/>
      <c r="AK15" s="439"/>
      <c r="AL15" s="439"/>
      <c r="AM15" s="439"/>
      <c r="AN15" s="439"/>
      <c r="AO15" s="439"/>
      <c r="AP15" s="439"/>
      <c r="AQ15" s="440"/>
      <c r="AR15" s="402" t="str">
        <f>+IF(入湯税月計表!H$54=0,"",入湯税月計表!H$54)</f>
        <v/>
      </c>
      <c r="AS15" s="403"/>
      <c r="AT15" s="403"/>
      <c r="AU15" s="403"/>
      <c r="AV15" s="403"/>
      <c r="AW15" s="403"/>
      <c r="AX15" s="403"/>
      <c r="AY15" s="408" t="s">
        <v>67</v>
      </c>
      <c r="AZ15" s="409"/>
      <c r="BA15" s="428" t="s">
        <v>54</v>
      </c>
      <c r="BB15" s="429"/>
      <c r="BC15" s="429"/>
      <c r="BD15" s="429"/>
      <c r="BE15" s="429"/>
      <c r="BF15" s="429"/>
      <c r="BG15" s="430"/>
      <c r="BH15" s="413" t="str">
        <f>IF(AR15="","",100*AR15)</f>
        <v/>
      </c>
      <c r="BI15" s="414"/>
      <c r="BJ15" s="414"/>
      <c r="BK15" s="414"/>
      <c r="BL15" s="414"/>
      <c r="BM15" s="414"/>
      <c r="BN15" s="414"/>
      <c r="BO15" s="414"/>
      <c r="BP15" s="414"/>
      <c r="BQ15" s="415" t="s">
        <v>49</v>
      </c>
      <c r="BR15" s="416"/>
    </row>
    <row r="16" spans="2:70" ht="20" customHeight="1">
      <c r="B16" s="433"/>
      <c r="C16" s="434"/>
      <c r="D16" s="434"/>
      <c r="E16" s="434"/>
      <c r="F16" s="434"/>
      <c r="G16" s="434"/>
      <c r="H16" s="434"/>
      <c r="I16" s="5"/>
      <c r="J16" s="391"/>
      <c r="K16" s="391"/>
      <c r="L16" s="391"/>
      <c r="M16" s="391"/>
      <c r="N16" s="392"/>
      <c r="O16" s="393"/>
      <c r="P16" s="396"/>
      <c r="Q16" s="344"/>
      <c r="R16" s="395"/>
      <c r="S16" s="417" t="s">
        <v>85</v>
      </c>
      <c r="T16" s="418"/>
      <c r="U16" s="418"/>
      <c r="V16" s="418"/>
      <c r="W16" s="418"/>
      <c r="X16" s="418"/>
      <c r="Y16" s="418"/>
      <c r="Z16" s="418"/>
      <c r="AA16" s="418"/>
      <c r="AB16" s="418"/>
      <c r="AC16" s="418"/>
      <c r="AD16" s="418"/>
      <c r="AE16" s="418"/>
      <c r="AF16" s="418"/>
      <c r="AG16" s="418"/>
      <c r="AH16" s="418"/>
      <c r="AI16" s="418"/>
      <c r="AJ16" s="418"/>
      <c r="AK16" s="418"/>
      <c r="AL16" s="418"/>
      <c r="AM16" s="418"/>
      <c r="AN16" s="418"/>
      <c r="AO16" s="418"/>
      <c r="AP16" s="418"/>
      <c r="AQ16" s="419"/>
      <c r="AR16" s="384" t="str">
        <f>+IF(入湯税月計表!O$54=0,"",入湯税月計表!O$54)</f>
        <v/>
      </c>
      <c r="AS16" s="385"/>
      <c r="AT16" s="385"/>
      <c r="AU16" s="385"/>
      <c r="AV16" s="385"/>
      <c r="AW16" s="385"/>
      <c r="AX16" s="385"/>
      <c r="AY16" s="386" t="s">
        <v>67</v>
      </c>
      <c r="AZ16" s="387"/>
      <c r="BA16" s="388" t="s">
        <v>55</v>
      </c>
      <c r="BB16" s="389"/>
      <c r="BC16" s="389"/>
      <c r="BD16" s="389"/>
      <c r="BE16" s="389"/>
      <c r="BF16" s="389"/>
      <c r="BG16" s="390"/>
      <c r="BH16" s="404" t="str">
        <f>IF(AR16="","",50*AR16)</f>
        <v/>
      </c>
      <c r="BI16" s="405"/>
      <c r="BJ16" s="405"/>
      <c r="BK16" s="405"/>
      <c r="BL16" s="405"/>
      <c r="BM16" s="405"/>
      <c r="BN16" s="405"/>
      <c r="BO16" s="405"/>
      <c r="BP16" s="405"/>
      <c r="BQ16" s="406" t="s">
        <v>49</v>
      </c>
      <c r="BR16" s="407"/>
    </row>
    <row r="17" spans="2:93" ht="20" customHeight="1">
      <c r="B17" s="433"/>
      <c r="C17" s="434"/>
      <c r="D17" s="434"/>
      <c r="E17" s="434"/>
      <c r="F17" s="434"/>
      <c r="G17" s="434"/>
      <c r="H17" s="434"/>
      <c r="I17" s="5"/>
      <c r="J17" s="391"/>
      <c r="K17" s="391"/>
      <c r="L17" s="391"/>
      <c r="M17" s="391"/>
      <c r="N17" s="392"/>
      <c r="O17" s="393"/>
      <c r="P17" s="397"/>
      <c r="Q17" s="226"/>
      <c r="R17" s="398"/>
      <c r="S17" s="381" t="s">
        <v>83</v>
      </c>
      <c r="T17" s="382"/>
      <c r="U17" s="382"/>
      <c r="V17" s="382"/>
      <c r="W17" s="382"/>
      <c r="X17" s="382"/>
      <c r="Y17" s="382"/>
      <c r="Z17" s="382"/>
      <c r="AA17" s="382"/>
      <c r="AB17" s="382"/>
      <c r="AC17" s="382"/>
      <c r="AD17" s="382"/>
      <c r="AE17" s="382"/>
      <c r="AF17" s="382"/>
      <c r="AG17" s="382"/>
      <c r="AH17" s="382"/>
      <c r="AI17" s="382"/>
      <c r="AJ17" s="382"/>
      <c r="AK17" s="382"/>
      <c r="AL17" s="382"/>
      <c r="AM17" s="382"/>
      <c r="AN17" s="382"/>
      <c r="AO17" s="382"/>
      <c r="AP17" s="382"/>
      <c r="AQ17" s="383"/>
      <c r="AR17" s="384" t="str">
        <f>+IF(入湯税月計表!V$54=0,"",入湯税月計表!V$54)</f>
        <v/>
      </c>
      <c r="AS17" s="385"/>
      <c r="AT17" s="385"/>
      <c r="AU17" s="385"/>
      <c r="AV17" s="385"/>
      <c r="AW17" s="385"/>
      <c r="AX17" s="385"/>
      <c r="AY17" s="386" t="s">
        <v>67</v>
      </c>
      <c r="AZ17" s="387"/>
      <c r="BA17" s="388" t="s">
        <v>54</v>
      </c>
      <c r="BB17" s="389"/>
      <c r="BC17" s="389"/>
      <c r="BD17" s="389"/>
      <c r="BE17" s="389"/>
      <c r="BF17" s="389"/>
      <c r="BG17" s="390"/>
      <c r="BH17" s="404" t="str">
        <f>IF(AR17="","",100*AR17)</f>
        <v/>
      </c>
      <c r="BI17" s="405"/>
      <c r="BJ17" s="405"/>
      <c r="BK17" s="405"/>
      <c r="BL17" s="405"/>
      <c r="BM17" s="405"/>
      <c r="BN17" s="405"/>
      <c r="BO17" s="405"/>
      <c r="BP17" s="405"/>
      <c r="BQ17" s="406" t="s">
        <v>49</v>
      </c>
      <c r="BR17" s="407"/>
    </row>
    <row r="18" spans="2:93" ht="20" customHeight="1">
      <c r="B18" s="433"/>
      <c r="C18" s="434"/>
      <c r="D18" s="434"/>
      <c r="E18" s="434"/>
      <c r="F18" s="434"/>
      <c r="G18" s="434"/>
      <c r="H18" s="434"/>
      <c r="I18" s="5"/>
      <c r="J18" s="391" t="str">
        <f>+IF(入湯税月計表!BE13=0,"",入湯税月計表!BE13)</f>
        <v/>
      </c>
      <c r="K18" s="391"/>
      <c r="L18" s="391"/>
      <c r="M18" s="391"/>
      <c r="N18" s="392" t="s">
        <v>14</v>
      </c>
      <c r="O18" s="393"/>
      <c r="P18" s="363" t="s">
        <v>86</v>
      </c>
      <c r="Q18" s="241"/>
      <c r="R18" s="241"/>
      <c r="S18" s="241"/>
      <c r="T18" s="241"/>
      <c r="U18" s="241"/>
      <c r="V18" s="241"/>
      <c r="W18" s="241"/>
      <c r="X18" s="241"/>
      <c r="Y18" s="241"/>
      <c r="Z18" s="241"/>
      <c r="AA18" s="241"/>
      <c r="AB18" s="241"/>
      <c r="AC18" s="241"/>
      <c r="AD18" s="241"/>
      <c r="AE18" s="241"/>
      <c r="AF18" s="241"/>
      <c r="AG18" s="241"/>
      <c r="AH18" s="241"/>
      <c r="AI18" s="241"/>
      <c r="AJ18" s="241"/>
      <c r="AK18" s="241"/>
      <c r="AL18" s="241"/>
      <c r="AM18" s="241"/>
      <c r="AN18" s="241"/>
      <c r="AO18" s="241"/>
      <c r="AP18" s="241"/>
      <c r="AQ18" s="242"/>
      <c r="AR18" s="444" t="str">
        <f>+IF(入湯税月計表!AC$55=0,"",入湯税月計表!AC$55)</f>
        <v/>
      </c>
      <c r="AS18" s="445"/>
      <c r="AT18" s="445"/>
      <c r="AU18" s="445"/>
      <c r="AV18" s="445"/>
      <c r="AW18" s="445"/>
      <c r="AX18" s="445"/>
      <c r="AY18" s="376" t="s">
        <v>67</v>
      </c>
      <c r="AZ18" s="377"/>
      <c r="BA18" s="378"/>
      <c r="BB18" s="379"/>
      <c r="BC18" s="379"/>
      <c r="BD18" s="379"/>
      <c r="BE18" s="379"/>
      <c r="BF18" s="379"/>
      <c r="BG18" s="380"/>
      <c r="BH18" s="361"/>
      <c r="BI18" s="361"/>
      <c r="BJ18" s="361"/>
      <c r="BK18" s="361"/>
      <c r="BL18" s="361"/>
      <c r="BM18" s="361"/>
      <c r="BN18" s="361"/>
      <c r="BO18" s="361"/>
      <c r="BP18" s="361"/>
      <c r="BQ18" s="361"/>
      <c r="BR18" s="362"/>
    </row>
    <row r="19" spans="2:93" ht="20" customHeight="1">
      <c r="B19" s="433"/>
      <c r="C19" s="434"/>
      <c r="D19" s="434"/>
      <c r="E19" s="434"/>
      <c r="F19" s="434"/>
      <c r="G19" s="434"/>
      <c r="H19" s="434"/>
      <c r="I19" s="6"/>
      <c r="J19" s="441"/>
      <c r="K19" s="441"/>
      <c r="L19" s="441"/>
      <c r="M19" s="441"/>
      <c r="N19" s="442"/>
      <c r="O19" s="443"/>
      <c r="P19" s="431" t="s">
        <v>94</v>
      </c>
      <c r="Q19" s="423"/>
      <c r="R19" s="423"/>
      <c r="S19" s="423"/>
      <c r="T19" s="423"/>
      <c r="U19" s="423"/>
      <c r="V19" s="423"/>
      <c r="W19" s="423"/>
      <c r="X19" s="423"/>
      <c r="Y19" s="423"/>
      <c r="Z19" s="423"/>
      <c r="AA19" s="423"/>
      <c r="AB19" s="423"/>
      <c r="AC19" s="423"/>
      <c r="AD19" s="423"/>
      <c r="AE19" s="423"/>
      <c r="AF19" s="423"/>
      <c r="AG19" s="423"/>
      <c r="AH19" s="423"/>
      <c r="AI19" s="423"/>
      <c r="AJ19" s="423"/>
      <c r="AK19" s="423"/>
      <c r="AL19" s="423"/>
      <c r="AM19" s="423"/>
      <c r="AN19" s="423"/>
      <c r="AO19" s="423"/>
      <c r="AP19" s="423"/>
      <c r="AQ19" s="432"/>
      <c r="AR19" s="365" t="str">
        <f>IF(SUM(AR15:AX18)=0,"",SUM(AR15:AX18))</f>
        <v/>
      </c>
      <c r="AS19" s="366"/>
      <c r="AT19" s="366"/>
      <c r="AU19" s="366"/>
      <c r="AV19" s="366"/>
      <c r="AW19" s="366"/>
      <c r="AX19" s="366"/>
      <c r="AY19" s="367" t="s">
        <v>67</v>
      </c>
      <c r="AZ19" s="368"/>
      <c r="BA19" s="369"/>
      <c r="BB19" s="370"/>
      <c r="BC19" s="370"/>
      <c r="BD19" s="370"/>
      <c r="BE19" s="370"/>
      <c r="BF19" s="370"/>
      <c r="BG19" s="371"/>
      <c r="BH19" s="372" t="str">
        <f>IF(SUM(BH15:BP17)=0,"",SUM(BH15:BP17))</f>
        <v/>
      </c>
      <c r="BI19" s="373"/>
      <c r="BJ19" s="373"/>
      <c r="BK19" s="373"/>
      <c r="BL19" s="373"/>
      <c r="BM19" s="373"/>
      <c r="BN19" s="373"/>
      <c r="BO19" s="373"/>
      <c r="BP19" s="373"/>
      <c r="BQ19" s="374" t="s">
        <v>49</v>
      </c>
      <c r="BR19" s="375"/>
    </row>
    <row r="20" spans="2:93" ht="20" customHeight="1">
      <c r="B20" s="433"/>
      <c r="C20" s="434"/>
      <c r="D20" s="434"/>
      <c r="E20" s="434"/>
      <c r="F20" s="434"/>
      <c r="G20" s="434"/>
      <c r="H20" s="434"/>
      <c r="I20" s="5"/>
      <c r="J20" s="391" t="str">
        <f>+IF(入湯税月計表!$DK$13=0,"",入湯税月計表!$DK$13)</f>
        <v/>
      </c>
      <c r="K20" s="391"/>
      <c r="L20" s="391"/>
      <c r="M20" s="391"/>
      <c r="N20" s="392" t="s">
        <v>1</v>
      </c>
      <c r="O20" s="393"/>
      <c r="P20" s="422" t="s">
        <v>90</v>
      </c>
      <c r="Q20" s="423"/>
      <c r="R20" s="424"/>
      <c r="S20" s="425" t="s">
        <v>89</v>
      </c>
      <c r="T20" s="426"/>
      <c r="U20" s="426"/>
      <c r="V20" s="426"/>
      <c r="W20" s="426"/>
      <c r="X20" s="426"/>
      <c r="Y20" s="426"/>
      <c r="Z20" s="426"/>
      <c r="AA20" s="426"/>
      <c r="AB20" s="426"/>
      <c r="AC20" s="426"/>
      <c r="AD20" s="426"/>
      <c r="AE20" s="426"/>
      <c r="AF20" s="426"/>
      <c r="AG20" s="426"/>
      <c r="AH20" s="426"/>
      <c r="AI20" s="426"/>
      <c r="AJ20" s="426"/>
      <c r="AK20" s="426"/>
      <c r="AL20" s="426"/>
      <c r="AM20" s="426"/>
      <c r="AN20" s="426"/>
      <c r="AO20" s="426"/>
      <c r="AP20" s="426"/>
      <c r="AQ20" s="427"/>
      <c r="AR20" s="402" t="str">
        <f>+IF(入湯税月計表!BS$54=0,"",入湯税月計表!BS$54)</f>
        <v/>
      </c>
      <c r="AS20" s="403"/>
      <c r="AT20" s="403"/>
      <c r="AU20" s="403"/>
      <c r="AV20" s="403"/>
      <c r="AW20" s="403"/>
      <c r="AX20" s="403"/>
      <c r="AY20" s="408" t="s">
        <v>67</v>
      </c>
      <c r="AZ20" s="409"/>
      <c r="BA20" s="388" t="s">
        <v>54</v>
      </c>
      <c r="BB20" s="389"/>
      <c r="BC20" s="389"/>
      <c r="BD20" s="389"/>
      <c r="BE20" s="389"/>
      <c r="BF20" s="389"/>
      <c r="BG20" s="390"/>
      <c r="BH20" s="413" t="str">
        <f>IF(AR20="","",100*AR20)</f>
        <v/>
      </c>
      <c r="BI20" s="414"/>
      <c r="BJ20" s="414"/>
      <c r="BK20" s="414"/>
      <c r="BL20" s="414"/>
      <c r="BM20" s="414"/>
      <c r="BN20" s="414"/>
      <c r="BO20" s="414"/>
      <c r="BP20" s="414"/>
      <c r="BQ20" s="415" t="s">
        <v>49</v>
      </c>
      <c r="BR20" s="416"/>
    </row>
    <row r="21" spans="2:93" ht="20" customHeight="1">
      <c r="B21" s="433"/>
      <c r="C21" s="434"/>
      <c r="D21" s="434"/>
      <c r="E21" s="434"/>
      <c r="F21" s="434"/>
      <c r="G21" s="434"/>
      <c r="H21" s="434"/>
      <c r="I21" s="5"/>
      <c r="J21" s="391"/>
      <c r="K21" s="391"/>
      <c r="L21" s="391"/>
      <c r="M21" s="391"/>
      <c r="N21" s="392"/>
      <c r="O21" s="393"/>
      <c r="P21" s="396"/>
      <c r="Q21" s="344"/>
      <c r="R21" s="395"/>
      <c r="S21" s="417" t="s">
        <v>85</v>
      </c>
      <c r="T21" s="418"/>
      <c r="U21" s="418"/>
      <c r="V21" s="418"/>
      <c r="W21" s="418"/>
      <c r="X21" s="418"/>
      <c r="Y21" s="418"/>
      <c r="Z21" s="418"/>
      <c r="AA21" s="418"/>
      <c r="AB21" s="418"/>
      <c r="AC21" s="418"/>
      <c r="AD21" s="418"/>
      <c r="AE21" s="418"/>
      <c r="AF21" s="418"/>
      <c r="AG21" s="418"/>
      <c r="AH21" s="418"/>
      <c r="AI21" s="418"/>
      <c r="AJ21" s="418"/>
      <c r="AK21" s="418"/>
      <c r="AL21" s="418"/>
      <c r="AM21" s="418"/>
      <c r="AN21" s="418"/>
      <c r="AO21" s="418"/>
      <c r="AP21" s="418"/>
      <c r="AQ21" s="419"/>
      <c r="AR21" s="384" t="str">
        <f>+IF(入湯税月計表!BZ$54=0,"",入湯税月計表!BZ$54)</f>
        <v/>
      </c>
      <c r="AS21" s="385"/>
      <c r="AT21" s="385"/>
      <c r="AU21" s="385"/>
      <c r="AV21" s="385"/>
      <c r="AW21" s="385"/>
      <c r="AX21" s="385"/>
      <c r="AY21" s="386" t="s">
        <v>67</v>
      </c>
      <c r="AZ21" s="387"/>
      <c r="BA21" s="388" t="s">
        <v>55</v>
      </c>
      <c r="BB21" s="389"/>
      <c r="BC21" s="389"/>
      <c r="BD21" s="389"/>
      <c r="BE21" s="389"/>
      <c r="BF21" s="389"/>
      <c r="BG21" s="390"/>
      <c r="BH21" s="404" t="str">
        <f>IF(AR21="","",50*AR21)</f>
        <v/>
      </c>
      <c r="BI21" s="405"/>
      <c r="BJ21" s="405"/>
      <c r="BK21" s="405"/>
      <c r="BL21" s="405"/>
      <c r="BM21" s="405"/>
      <c r="BN21" s="405"/>
      <c r="BO21" s="405"/>
      <c r="BP21" s="405"/>
      <c r="BQ21" s="406" t="s">
        <v>49</v>
      </c>
      <c r="BR21" s="407"/>
    </row>
    <row r="22" spans="2:93" ht="20" customHeight="1">
      <c r="B22" s="433"/>
      <c r="C22" s="434"/>
      <c r="D22" s="434"/>
      <c r="E22" s="434"/>
      <c r="F22" s="434"/>
      <c r="G22" s="434"/>
      <c r="H22" s="434"/>
      <c r="I22" s="5"/>
      <c r="J22" s="391"/>
      <c r="K22" s="391"/>
      <c r="L22" s="391"/>
      <c r="M22" s="391"/>
      <c r="N22" s="392"/>
      <c r="O22" s="393"/>
      <c r="P22" s="397"/>
      <c r="Q22" s="226"/>
      <c r="R22" s="398"/>
      <c r="S22" s="381" t="s">
        <v>83</v>
      </c>
      <c r="T22" s="382"/>
      <c r="U22" s="382"/>
      <c r="V22" s="382"/>
      <c r="W22" s="382"/>
      <c r="X22" s="382"/>
      <c r="Y22" s="382"/>
      <c r="Z22" s="382"/>
      <c r="AA22" s="382"/>
      <c r="AB22" s="382"/>
      <c r="AC22" s="382"/>
      <c r="AD22" s="382"/>
      <c r="AE22" s="382"/>
      <c r="AF22" s="382"/>
      <c r="AG22" s="382"/>
      <c r="AH22" s="382"/>
      <c r="AI22" s="382"/>
      <c r="AJ22" s="382"/>
      <c r="AK22" s="382"/>
      <c r="AL22" s="382"/>
      <c r="AM22" s="382"/>
      <c r="AN22" s="382"/>
      <c r="AO22" s="382"/>
      <c r="AP22" s="382"/>
      <c r="AQ22" s="383"/>
      <c r="AR22" s="384" t="str">
        <f>+IF(入湯税月計表!CG$54=0,"",入湯税月計表!CG$54)</f>
        <v/>
      </c>
      <c r="AS22" s="385"/>
      <c r="AT22" s="385"/>
      <c r="AU22" s="385"/>
      <c r="AV22" s="385"/>
      <c r="AW22" s="385"/>
      <c r="AX22" s="385"/>
      <c r="AY22" s="386" t="s">
        <v>67</v>
      </c>
      <c r="AZ22" s="387"/>
      <c r="BA22" s="388" t="s">
        <v>54</v>
      </c>
      <c r="BB22" s="389"/>
      <c r="BC22" s="389"/>
      <c r="BD22" s="389"/>
      <c r="BE22" s="389"/>
      <c r="BF22" s="389"/>
      <c r="BG22" s="390"/>
      <c r="BH22" s="404" t="str">
        <f>IF(AR22="","",100*AR22)</f>
        <v/>
      </c>
      <c r="BI22" s="405"/>
      <c r="BJ22" s="405"/>
      <c r="BK22" s="405"/>
      <c r="BL22" s="405"/>
      <c r="BM22" s="405"/>
      <c r="BN22" s="405"/>
      <c r="BO22" s="405"/>
      <c r="BP22" s="405"/>
      <c r="BQ22" s="406" t="s">
        <v>49</v>
      </c>
      <c r="BR22" s="407"/>
    </row>
    <row r="23" spans="2:93" ht="20" customHeight="1">
      <c r="B23" s="433"/>
      <c r="C23" s="434"/>
      <c r="D23" s="434"/>
      <c r="E23" s="434"/>
      <c r="F23" s="434"/>
      <c r="G23" s="434"/>
      <c r="H23" s="434"/>
      <c r="I23" s="5"/>
      <c r="J23" s="391" t="str">
        <f>+IF(入湯税月計表!DP13=0,"",入湯税月計表!DP13)</f>
        <v/>
      </c>
      <c r="K23" s="391"/>
      <c r="L23" s="391"/>
      <c r="M23" s="391"/>
      <c r="N23" s="392" t="s">
        <v>14</v>
      </c>
      <c r="O23" s="393"/>
      <c r="P23" s="363" t="s">
        <v>86</v>
      </c>
      <c r="Q23" s="241"/>
      <c r="R23" s="241"/>
      <c r="S23" s="241"/>
      <c r="T23" s="241"/>
      <c r="U23" s="241"/>
      <c r="V23" s="241"/>
      <c r="W23" s="241"/>
      <c r="X23" s="241"/>
      <c r="Y23" s="241"/>
      <c r="Z23" s="241"/>
      <c r="AA23" s="241"/>
      <c r="AB23" s="241"/>
      <c r="AC23" s="241"/>
      <c r="AD23" s="241"/>
      <c r="AE23" s="241"/>
      <c r="AF23" s="241"/>
      <c r="AG23" s="241"/>
      <c r="AH23" s="241"/>
      <c r="AI23" s="241"/>
      <c r="AJ23" s="241"/>
      <c r="AK23" s="241"/>
      <c r="AL23" s="241"/>
      <c r="AM23" s="241"/>
      <c r="AN23" s="241"/>
      <c r="AO23" s="241"/>
      <c r="AP23" s="241"/>
      <c r="AQ23" s="242"/>
      <c r="AR23" s="444" t="str">
        <f>+IF(入湯税月計表!CN$55=0,"",入湯税月計表!CN$55)</f>
        <v/>
      </c>
      <c r="AS23" s="445"/>
      <c r="AT23" s="445"/>
      <c r="AU23" s="445"/>
      <c r="AV23" s="445"/>
      <c r="AW23" s="445"/>
      <c r="AX23" s="445"/>
      <c r="AY23" s="376" t="s">
        <v>67</v>
      </c>
      <c r="AZ23" s="377"/>
      <c r="BA23" s="378"/>
      <c r="BB23" s="379"/>
      <c r="BC23" s="379"/>
      <c r="BD23" s="379"/>
      <c r="BE23" s="379"/>
      <c r="BF23" s="379"/>
      <c r="BG23" s="380"/>
      <c r="BH23" s="361"/>
      <c r="BI23" s="361"/>
      <c r="BJ23" s="361"/>
      <c r="BK23" s="361"/>
      <c r="BL23" s="361"/>
      <c r="BM23" s="361"/>
      <c r="BN23" s="361"/>
      <c r="BO23" s="361"/>
      <c r="BP23" s="361"/>
      <c r="BQ23" s="361"/>
      <c r="BR23" s="362"/>
    </row>
    <row r="24" spans="2:93" ht="20" customHeight="1">
      <c r="B24" s="433"/>
      <c r="C24" s="434"/>
      <c r="D24" s="434"/>
      <c r="E24" s="434"/>
      <c r="F24" s="434"/>
      <c r="G24" s="434"/>
      <c r="H24" s="434"/>
      <c r="I24" s="6"/>
      <c r="J24" s="441"/>
      <c r="K24" s="441"/>
      <c r="L24" s="441"/>
      <c r="M24" s="441"/>
      <c r="N24" s="442"/>
      <c r="O24" s="443"/>
      <c r="P24" s="363" t="s">
        <v>94</v>
      </c>
      <c r="Q24" s="241"/>
      <c r="R24" s="241"/>
      <c r="S24" s="241"/>
      <c r="T24" s="241"/>
      <c r="U24" s="241"/>
      <c r="V24" s="241"/>
      <c r="W24" s="241"/>
      <c r="X24" s="241"/>
      <c r="Y24" s="241"/>
      <c r="Z24" s="241"/>
      <c r="AA24" s="241"/>
      <c r="AB24" s="241"/>
      <c r="AC24" s="241"/>
      <c r="AD24" s="241"/>
      <c r="AE24" s="241"/>
      <c r="AF24" s="241"/>
      <c r="AG24" s="241"/>
      <c r="AH24" s="241"/>
      <c r="AI24" s="241"/>
      <c r="AJ24" s="241"/>
      <c r="AK24" s="241"/>
      <c r="AL24" s="241"/>
      <c r="AM24" s="241"/>
      <c r="AN24" s="241"/>
      <c r="AO24" s="241"/>
      <c r="AP24" s="241"/>
      <c r="AQ24" s="364"/>
      <c r="AR24" s="365" t="str">
        <f>IF(SUM(AR20:AX23)=0,"",SUM(AR20:AX23))</f>
        <v/>
      </c>
      <c r="AS24" s="366"/>
      <c r="AT24" s="366"/>
      <c r="AU24" s="366"/>
      <c r="AV24" s="366"/>
      <c r="AW24" s="366"/>
      <c r="AX24" s="366"/>
      <c r="AY24" s="367" t="s">
        <v>67</v>
      </c>
      <c r="AZ24" s="368"/>
      <c r="BA24" s="420"/>
      <c r="BB24" s="379"/>
      <c r="BC24" s="379"/>
      <c r="BD24" s="379"/>
      <c r="BE24" s="379"/>
      <c r="BF24" s="379"/>
      <c r="BG24" s="421"/>
      <c r="BH24" s="372" t="str">
        <f>IF(SUM(BH20:BP22)=0,"",SUM(BH20:BP22))</f>
        <v/>
      </c>
      <c r="BI24" s="373"/>
      <c r="BJ24" s="373"/>
      <c r="BK24" s="373"/>
      <c r="BL24" s="373"/>
      <c r="BM24" s="373"/>
      <c r="BN24" s="373"/>
      <c r="BO24" s="373"/>
      <c r="BP24" s="373"/>
      <c r="BQ24" s="374" t="s">
        <v>49</v>
      </c>
      <c r="BR24" s="375"/>
    </row>
    <row r="25" spans="2:93" ht="20" customHeight="1">
      <c r="B25" s="433"/>
      <c r="C25" s="434"/>
      <c r="D25" s="434"/>
      <c r="E25" s="434"/>
      <c r="F25" s="434"/>
      <c r="G25" s="434"/>
      <c r="H25" s="434"/>
      <c r="I25" s="5"/>
      <c r="J25" s="391" t="str">
        <f>+IF(入湯税月計表!$FV$13=0,"",入湯税月計表!$FV$13)</f>
        <v/>
      </c>
      <c r="K25" s="391"/>
      <c r="L25" s="391"/>
      <c r="M25" s="391"/>
      <c r="N25" s="392" t="s">
        <v>1</v>
      </c>
      <c r="O25" s="393"/>
      <c r="P25" s="394" t="s">
        <v>90</v>
      </c>
      <c r="Q25" s="344"/>
      <c r="R25" s="395"/>
      <c r="S25" s="399" t="s">
        <v>89</v>
      </c>
      <c r="T25" s="400"/>
      <c r="U25" s="400"/>
      <c r="V25" s="400"/>
      <c r="W25" s="400"/>
      <c r="X25" s="400"/>
      <c r="Y25" s="400"/>
      <c r="Z25" s="400"/>
      <c r="AA25" s="400"/>
      <c r="AB25" s="400"/>
      <c r="AC25" s="400"/>
      <c r="AD25" s="400"/>
      <c r="AE25" s="400"/>
      <c r="AF25" s="400"/>
      <c r="AG25" s="400"/>
      <c r="AH25" s="400"/>
      <c r="AI25" s="400"/>
      <c r="AJ25" s="400"/>
      <c r="AK25" s="400"/>
      <c r="AL25" s="400"/>
      <c r="AM25" s="400"/>
      <c r="AN25" s="400"/>
      <c r="AO25" s="400"/>
      <c r="AP25" s="400"/>
      <c r="AQ25" s="401"/>
      <c r="AR25" s="402" t="str">
        <f>+IF(入湯税月計表!ED$54=0,"",入湯税月計表!ED$54)</f>
        <v/>
      </c>
      <c r="AS25" s="403"/>
      <c r="AT25" s="403"/>
      <c r="AU25" s="403"/>
      <c r="AV25" s="403"/>
      <c r="AW25" s="403"/>
      <c r="AX25" s="403"/>
      <c r="AY25" s="408" t="s">
        <v>67</v>
      </c>
      <c r="AZ25" s="409"/>
      <c r="BA25" s="410" t="s">
        <v>54</v>
      </c>
      <c r="BB25" s="411"/>
      <c r="BC25" s="411"/>
      <c r="BD25" s="411"/>
      <c r="BE25" s="411"/>
      <c r="BF25" s="411"/>
      <c r="BG25" s="412"/>
      <c r="BH25" s="413" t="str">
        <f>IF(AR25="","",100*AR25)</f>
        <v/>
      </c>
      <c r="BI25" s="414"/>
      <c r="BJ25" s="414"/>
      <c r="BK25" s="414"/>
      <c r="BL25" s="414"/>
      <c r="BM25" s="414"/>
      <c r="BN25" s="414"/>
      <c r="BO25" s="414"/>
      <c r="BP25" s="414"/>
      <c r="BQ25" s="415" t="s">
        <v>49</v>
      </c>
      <c r="BR25" s="416"/>
    </row>
    <row r="26" spans="2:93" ht="20" customHeight="1">
      <c r="B26" s="433"/>
      <c r="C26" s="434"/>
      <c r="D26" s="434"/>
      <c r="E26" s="434"/>
      <c r="F26" s="434"/>
      <c r="G26" s="434"/>
      <c r="H26" s="434"/>
      <c r="I26" s="5"/>
      <c r="J26" s="391"/>
      <c r="K26" s="391"/>
      <c r="L26" s="391"/>
      <c r="M26" s="391"/>
      <c r="N26" s="392"/>
      <c r="O26" s="393"/>
      <c r="P26" s="396"/>
      <c r="Q26" s="344"/>
      <c r="R26" s="395"/>
      <c r="S26" s="417" t="s">
        <v>85</v>
      </c>
      <c r="T26" s="418"/>
      <c r="U26" s="418"/>
      <c r="V26" s="418"/>
      <c r="W26" s="418"/>
      <c r="X26" s="418"/>
      <c r="Y26" s="418"/>
      <c r="Z26" s="418"/>
      <c r="AA26" s="418"/>
      <c r="AB26" s="418"/>
      <c r="AC26" s="418"/>
      <c r="AD26" s="418"/>
      <c r="AE26" s="418"/>
      <c r="AF26" s="418"/>
      <c r="AG26" s="418"/>
      <c r="AH26" s="418"/>
      <c r="AI26" s="418"/>
      <c r="AJ26" s="418"/>
      <c r="AK26" s="418"/>
      <c r="AL26" s="418"/>
      <c r="AM26" s="418"/>
      <c r="AN26" s="418"/>
      <c r="AO26" s="418"/>
      <c r="AP26" s="418"/>
      <c r="AQ26" s="419"/>
      <c r="AR26" s="384" t="str">
        <f>+IF(入湯税月計表!EK$54=0,"",入湯税月計表!EK$54)</f>
        <v/>
      </c>
      <c r="AS26" s="385"/>
      <c r="AT26" s="385"/>
      <c r="AU26" s="385"/>
      <c r="AV26" s="385"/>
      <c r="AW26" s="385"/>
      <c r="AX26" s="385"/>
      <c r="AY26" s="386" t="s">
        <v>67</v>
      </c>
      <c r="AZ26" s="387"/>
      <c r="BA26" s="388" t="s">
        <v>55</v>
      </c>
      <c r="BB26" s="389"/>
      <c r="BC26" s="389"/>
      <c r="BD26" s="389"/>
      <c r="BE26" s="389"/>
      <c r="BF26" s="389"/>
      <c r="BG26" s="390"/>
      <c r="BH26" s="404" t="str">
        <f>IF(AR26="","",50*AR26)</f>
        <v/>
      </c>
      <c r="BI26" s="405"/>
      <c r="BJ26" s="405"/>
      <c r="BK26" s="405"/>
      <c r="BL26" s="405"/>
      <c r="BM26" s="405"/>
      <c r="BN26" s="405"/>
      <c r="BO26" s="405"/>
      <c r="BP26" s="405"/>
      <c r="BQ26" s="406" t="s">
        <v>49</v>
      </c>
      <c r="BR26" s="407"/>
    </row>
    <row r="27" spans="2:93" ht="20" customHeight="1">
      <c r="B27" s="433"/>
      <c r="C27" s="434"/>
      <c r="D27" s="434"/>
      <c r="E27" s="434"/>
      <c r="F27" s="434"/>
      <c r="G27" s="434"/>
      <c r="H27" s="434"/>
      <c r="I27" s="5"/>
      <c r="J27" s="391"/>
      <c r="K27" s="391"/>
      <c r="L27" s="391"/>
      <c r="M27" s="391"/>
      <c r="N27" s="392"/>
      <c r="O27" s="393"/>
      <c r="P27" s="397"/>
      <c r="Q27" s="226"/>
      <c r="R27" s="398"/>
      <c r="S27" s="381" t="s">
        <v>83</v>
      </c>
      <c r="T27" s="382"/>
      <c r="U27" s="382"/>
      <c r="V27" s="382"/>
      <c r="W27" s="382"/>
      <c r="X27" s="382"/>
      <c r="Y27" s="382"/>
      <c r="Z27" s="382"/>
      <c r="AA27" s="382"/>
      <c r="AB27" s="382"/>
      <c r="AC27" s="382"/>
      <c r="AD27" s="382"/>
      <c r="AE27" s="382"/>
      <c r="AF27" s="382"/>
      <c r="AG27" s="382"/>
      <c r="AH27" s="382"/>
      <c r="AI27" s="382"/>
      <c r="AJ27" s="382"/>
      <c r="AK27" s="382"/>
      <c r="AL27" s="382"/>
      <c r="AM27" s="382"/>
      <c r="AN27" s="382"/>
      <c r="AO27" s="382"/>
      <c r="AP27" s="382"/>
      <c r="AQ27" s="383"/>
      <c r="AR27" s="384" t="str">
        <f>+IF(入湯税月計表!ER$54=0,"",入湯税月計表!ER$54)</f>
        <v/>
      </c>
      <c r="AS27" s="385"/>
      <c r="AT27" s="385"/>
      <c r="AU27" s="385"/>
      <c r="AV27" s="385"/>
      <c r="AW27" s="385"/>
      <c r="AX27" s="385"/>
      <c r="AY27" s="386" t="s">
        <v>67</v>
      </c>
      <c r="AZ27" s="387"/>
      <c r="BA27" s="388" t="s">
        <v>54</v>
      </c>
      <c r="BB27" s="389"/>
      <c r="BC27" s="389"/>
      <c r="BD27" s="389"/>
      <c r="BE27" s="389"/>
      <c r="BF27" s="389"/>
      <c r="BG27" s="390"/>
      <c r="BH27" s="404" t="str">
        <f>IF(AR27="","",100*AR27)</f>
        <v/>
      </c>
      <c r="BI27" s="405"/>
      <c r="BJ27" s="405"/>
      <c r="BK27" s="405"/>
      <c r="BL27" s="405"/>
      <c r="BM27" s="405"/>
      <c r="BN27" s="405"/>
      <c r="BO27" s="405"/>
      <c r="BP27" s="405"/>
      <c r="BQ27" s="406" t="s">
        <v>49</v>
      </c>
      <c r="BR27" s="407"/>
    </row>
    <row r="28" spans="2:93" ht="20" customHeight="1">
      <c r="B28" s="433"/>
      <c r="C28" s="434"/>
      <c r="D28" s="434"/>
      <c r="E28" s="434"/>
      <c r="F28" s="434"/>
      <c r="G28" s="434"/>
      <c r="H28" s="434"/>
      <c r="I28" s="5"/>
      <c r="J28" s="391" t="str">
        <f>+IF(入湯税月計表!GA13=0,"",入湯税月計表!GA13)</f>
        <v/>
      </c>
      <c r="K28" s="391"/>
      <c r="L28" s="391"/>
      <c r="M28" s="391"/>
      <c r="N28" s="392" t="s">
        <v>14</v>
      </c>
      <c r="O28" s="393"/>
      <c r="P28" s="363" t="s">
        <v>86</v>
      </c>
      <c r="Q28" s="241"/>
      <c r="R28" s="241"/>
      <c r="S28" s="241"/>
      <c r="T28" s="241"/>
      <c r="U28" s="241"/>
      <c r="V28" s="241"/>
      <c r="W28" s="241"/>
      <c r="X28" s="241"/>
      <c r="Y28" s="241"/>
      <c r="Z28" s="241"/>
      <c r="AA28" s="241"/>
      <c r="AB28" s="241"/>
      <c r="AC28" s="241"/>
      <c r="AD28" s="241"/>
      <c r="AE28" s="241"/>
      <c r="AF28" s="241"/>
      <c r="AG28" s="241"/>
      <c r="AH28" s="241"/>
      <c r="AI28" s="241"/>
      <c r="AJ28" s="241"/>
      <c r="AK28" s="241"/>
      <c r="AL28" s="241"/>
      <c r="AM28" s="241"/>
      <c r="AN28" s="241"/>
      <c r="AO28" s="241"/>
      <c r="AP28" s="241"/>
      <c r="AQ28" s="242"/>
      <c r="AR28" s="444" t="str">
        <f>+IF(入湯税月計表!EY$55=0,"",入湯税月計表!EY$55)</f>
        <v/>
      </c>
      <c r="AS28" s="445"/>
      <c r="AT28" s="445"/>
      <c r="AU28" s="445"/>
      <c r="AV28" s="445"/>
      <c r="AW28" s="445"/>
      <c r="AX28" s="445"/>
      <c r="AY28" s="376" t="s">
        <v>67</v>
      </c>
      <c r="AZ28" s="377"/>
      <c r="BA28" s="378"/>
      <c r="BB28" s="379"/>
      <c r="BC28" s="379"/>
      <c r="BD28" s="379"/>
      <c r="BE28" s="379"/>
      <c r="BF28" s="379"/>
      <c r="BG28" s="380"/>
      <c r="BH28" s="361"/>
      <c r="BI28" s="361"/>
      <c r="BJ28" s="361"/>
      <c r="BK28" s="361"/>
      <c r="BL28" s="361"/>
      <c r="BM28" s="361"/>
      <c r="BN28" s="361"/>
      <c r="BO28" s="361"/>
      <c r="BP28" s="361"/>
      <c r="BQ28" s="361"/>
      <c r="BR28" s="362"/>
    </row>
    <row r="29" spans="2:93" ht="20" customHeight="1" thickBot="1">
      <c r="B29" s="433"/>
      <c r="C29" s="434"/>
      <c r="D29" s="434"/>
      <c r="E29" s="434"/>
      <c r="F29" s="434"/>
      <c r="G29" s="434"/>
      <c r="H29" s="434"/>
      <c r="I29" s="5"/>
      <c r="J29" s="391"/>
      <c r="K29" s="391"/>
      <c r="L29" s="391"/>
      <c r="M29" s="391"/>
      <c r="N29" s="392"/>
      <c r="O29" s="393"/>
      <c r="P29" s="363" t="s">
        <v>94</v>
      </c>
      <c r="Q29" s="241"/>
      <c r="R29" s="241"/>
      <c r="S29" s="241"/>
      <c r="T29" s="241"/>
      <c r="U29" s="241"/>
      <c r="V29" s="241"/>
      <c r="W29" s="241"/>
      <c r="X29" s="241"/>
      <c r="Y29" s="241"/>
      <c r="Z29" s="241"/>
      <c r="AA29" s="241"/>
      <c r="AB29" s="241"/>
      <c r="AC29" s="241"/>
      <c r="AD29" s="241"/>
      <c r="AE29" s="241"/>
      <c r="AF29" s="241"/>
      <c r="AG29" s="241"/>
      <c r="AH29" s="241"/>
      <c r="AI29" s="241"/>
      <c r="AJ29" s="241"/>
      <c r="AK29" s="241"/>
      <c r="AL29" s="241"/>
      <c r="AM29" s="241"/>
      <c r="AN29" s="241"/>
      <c r="AO29" s="241"/>
      <c r="AP29" s="241"/>
      <c r="AQ29" s="364"/>
      <c r="AR29" s="365" t="str">
        <f>IF(SUM(AR25:AX28)=0,"",SUM(AR25:AX28))</f>
        <v/>
      </c>
      <c r="AS29" s="366"/>
      <c r="AT29" s="366"/>
      <c r="AU29" s="366"/>
      <c r="AV29" s="366"/>
      <c r="AW29" s="366"/>
      <c r="AX29" s="366"/>
      <c r="AY29" s="367" t="s">
        <v>67</v>
      </c>
      <c r="AZ29" s="368"/>
      <c r="BA29" s="369"/>
      <c r="BB29" s="370"/>
      <c r="BC29" s="370"/>
      <c r="BD29" s="370"/>
      <c r="BE29" s="370"/>
      <c r="BF29" s="370"/>
      <c r="BG29" s="371"/>
      <c r="BH29" s="372" t="str">
        <f>IF(SUM(BH25:BP27)=0,"",SUM(BH25:BP27))</f>
        <v/>
      </c>
      <c r="BI29" s="373"/>
      <c r="BJ29" s="373"/>
      <c r="BK29" s="373"/>
      <c r="BL29" s="373"/>
      <c r="BM29" s="373"/>
      <c r="BN29" s="373"/>
      <c r="BO29" s="373"/>
      <c r="BP29" s="373"/>
      <c r="BQ29" s="374" t="s">
        <v>49</v>
      </c>
      <c r="BR29" s="375"/>
      <c r="BS29" s="121"/>
      <c r="BT29" s="122" t="s">
        <v>114</v>
      </c>
      <c r="BU29" s="122" t="s">
        <v>115</v>
      </c>
      <c r="BV29" s="122" t="s">
        <v>116</v>
      </c>
      <c r="BW29" s="122" t="s">
        <v>117</v>
      </c>
      <c r="BX29" s="122" t="s">
        <v>114</v>
      </c>
      <c r="BY29" s="122" t="s">
        <v>115</v>
      </c>
      <c r="BZ29" s="122" t="s">
        <v>118</v>
      </c>
      <c r="CA29" s="122" t="s">
        <v>117</v>
      </c>
      <c r="CB29" s="122" t="s">
        <v>114</v>
      </c>
      <c r="CC29" s="122" t="s">
        <v>115</v>
      </c>
      <c r="CD29" s="122" t="s">
        <v>119</v>
      </c>
      <c r="CE29" s="122" t="s">
        <v>114</v>
      </c>
      <c r="CF29" s="122" t="s">
        <v>115</v>
      </c>
      <c r="CG29" s="122" t="s">
        <v>116</v>
      </c>
      <c r="CH29" s="122" t="s">
        <v>117</v>
      </c>
      <c r="CI29" s="122" t="s">
        <v>114</v>
      </c>
      <c r="CJ29" s="122" t="s">
        <v>115</v>
      </c>
      <c r="CK29" s="122" t="s">
        <v>118</v>
      </c>
      <c r="CL29" s="122" t="s">
        <v>117</v>
      </c>
      <c r="CM29" s="122" t="s">
        <v>114</v>
      </c>
      <c r="CN29" s="122" t="s">
        <v>115</v>
      </c>
      <c r="CO29" s="122" t="s">
        <v>119</v>
      </c>
    </row>
    <row r="30" spans="2:93" ht="20" customHeight="1" thickBot="1">
      <c r="B30" s="142" t="s">
        <v>57</v>
      </c>
      <c r="C30" s="143"/>
      <c r="D30" s="143"/>
      <c r="E30" s="143"/>
      <c r="F30" s="143"/>
      <c r="G30" s="143"/>
      <c r="H30" s="143"/>
      <c r="I30" s="143"/>
      <c r="J30" s="143"/>
      <c r="K30" s="143"/>
      <c r="L30" s="143"/>
      <c r="M30" s="143"/>
      <c r="N30" s="143"/>
      <c r="O30" s="143"/>
      <c r="P30" s="143"/>
      <c r="Q30" s="143"/>
      <c r="R30" s="143"/>
      <c r="S30" s="143"/>
      <c r="T30" s="143"/>
      <c r="U30" s="143"/>
      <c r="V30" s="143"/>
      <c r="W30" s="143"/>
      <c r="X30" s="143"/>
      <c r="Y30" s="143"/>
      <c r="Z30" s="143"/>
      <c r="AA30" s="143"/>
      <c r="AB30" s="143"/>
      <c r="AC30" s="143"/>
      <c r="AD30" s="143"/>
      <c r="AE30" s="143"/>
      <c r="AF30" s="143"/>
      <c r="AG30" s="143"/>
      <c r="AH30" s="143"/>
      <c r="AI30" s="143"/>
      <c r="AJ30" s="143"/>
      <c r="AK30" s="143"/>
      <c r="AL30" s="143"/>
      <c r="AM30" s="143"/>
      <c r="AN30" s="143"/>
      <c r="AO30" s="143"/>
      <c r="AP30" s="143"/>
      <c r="AQ30" s="143"/>
      <c r="AR30" s="350" t="str">
        <f>IF(SUM(AR15:AX18)+SUM(AR20:AX23)+SUM(AR25:AX28)=0,"",SUM(AR15:AX18)+SUM(AR20:AX23)+SUM(AR25:AX28))</f>
        <v/>
      </c>
      <c r="AS30" s="351"/>
      <c r="AT30" s="351"/>
      <c r="AU30" s="351"/>
      <c r="AV30" s="351"/>
      <c r="AW30" s="351"/>
      <c r="AX30" s="351"/>
      <c r="AY30" s="352" t="s">
        <v>67</v>
      </c>
      <c r="AZ30" s="353"/>
      <c r="BA30" s="354"/>
      <c r="BB30" s="355"/>
      <c r="BC30" s="355"/>
      <c r="BD30" s="355"/>
      <c r="BE30" s="355"/>
      <c r="BF30" s="355"/>
      <c r="BG30" s="356"/>
      <c r="BH30" s="357" t="str">
        <f>IF(SUM(BH15:BP17)+SUM(BH20:BP22)+SUM(BH25:BP27)=0,"",SUM(BH15:BP17)+SUM(BH20:BP22)+SUM(BH25:BP27))</f>
        <v/>
      </c>
      <c r="BI30" s="358"/>
      <c r="BJ30" s="358"/>
      <c r="BK30" s="358"/>
      <c r="BL30" s="358"/>
      <c r="BM30" s="358"/>
      <c r="BN30" s="358"/>
      <c r="BO30" s="358"/>
      <c r="BP30" s="358"/>
      <c r="BQ30" s="359" t="s">
        <v>49</v>
      </c>
      <c r="BR30" s="360"/>
      <c r="BS30" s="123">
        <f>IF(BH30="",0,BH30)</f>
        <v>0</v>
      </c>
      <c r="BT30" s="122">
        <f>ROUNDDOWN(RIGHT($BS$30,11)/10000000000,0)</f>
        <v>0</v>
      </c>
      <c r="BU30" s="122">
        <f>ROUNDDOWN(RIGHT($BS$30,10)/1000000000,0)</f>
        <v>0</v>
      </c>
      <c r="BV30" s="122">
        <f>ROUNDDOWN(RIGHT($BS$30,9)/100000000,0)</f>
        <v>0</v>
      </c>
      <c r="BW30" s="122">
        <f>ROUNDDOWN(RIGHT($BS$30,8)/10000000,0)</f>
        <v>0</v>
      </c>
      <c r="BX30" s="122">
        <f>ROUNDDOWN(RIGHT($BS$30,7)/1000000,0)</f>
        <v>0</v>
      </c>
      <c r="BY30" s="122">
        <f>ROUNDDOWN(RIGHT($BS$30,6)/100000,0)</f>
        <v>0</v>
      </c>
      <c r="BZ30" s="122">
        <f>ROUNDDOWN(RIGHT($BS$30,5)/10000,0)</f>
        <v>0</v>
      </c>
      <c r="CA30" s="122">
        <f>ROUNDDOWN(RIGHT($BS$30,4)/1000,0)</f>
        <v>0</v>
      </c>
      <c r="CB30" s="122">
        <f>ROUNDDOWN(RIGHT($BS$30,3)/100,0)</f>
        <v>0</v>
      </c>
      <c r="CC30" s="122">
        <f>ROUNDDOWN(RIGHT($BS$30,2)/10,0)</f>
        <v>0</v>
      </c>
      <c r="CD30" s="122">
        <f>ROUNDDOWN(RIGHT($BS$30,1)/1,0)</f>
        <v>0</v>
      </c>
      <c r="CE30" s="124" t="str">
        <f>IF(AND($BS30&gt;=1000000000,$BS30&lt;10000000000),"￥",IF($BS30&gt;=10000000000,BT30,""))</f>
        <v/>
      </c>
      <c r="CF30" s="124" t="str">
        <f>IF(AND($BS30&gt;=100000000,$BS30&lt;1000000000),"￥",IF($BS30&gt;=1000000000,BU30,""))</f>
        <v/>
      </c>
      <c r="CG30" s="124" t="str">
        <f>IF(AND($BS30&gt;=10000000,$BS30&lt;100000000),"￥",IF($BS30&gt;=100000000,BV30,""))</f>
        <v/>
      </c>
      <c r="CH30" s="124" t="str">
        <f>IF(AND($BS30&gt;=1000000,$BS30&lt;10000000),"￥",IF($BS30&gt;=10000000,BW30,""))</f>
        <v/>
      </c>
      <c r="CI30" s="124" t="str">
        <f>IF(AND($BS30&gt;=100000,$BS30&lt;1000000),"￥",IF($BS30&gt;=1000000,BX30,""))</f>
        <v/>
      </c>
      <c r="CJ30" s="124" t="str">
        <f>IF(AND($BS30&gt;=10000,$BS30&lt;100000),"￥",IF($BS30&gt;=100000,BY30,""))</f>
        <v/>
      </c>
      <c r="CK30" s="124" t="str">
        <f>IF(AND($BS30&gt;=1000,$BS30&lt;10000),"￥",IF($BS30&gt;=10000,BZ30,""))</f>
        <v/>
      </c>
      <c r="CL30" s="125" t="str">
        <f>IF(AND($BS30&gt;=100,$BS30&lt;1000),"￥",IF($BS30&gt;=1000,CA30,""))</f>
        <v/>
      </c>
      <c r="CM30" s="124" t="str">
        <f>IF(AND($BS30&gt;=10,$BS30&lt;100),"￥",IF($BS30&gt;=100,CB30,""))</f>
        <v/>
      </c>
      <c r="CN30" s="124" t="str">
        <f>IF(AND($BS30&gt;=1,$BS30&lt;10),"￥",IF($BS30&gt;=10,CC30,""))</f>
        <v/>
      </c>
      <c r="CO30" s="124" t="str">
        <f>IF($BS30&gt;=1,CD30,"")</f>
        <v/>
      </c>
    </row>
    <row r="31" spans="2:93">
      <c r="B31" s="347"/>
      <c r="C31" s="347"/>
      <c r="D31" s="347"/>
      <c r="E31" s="347"/>
      <c r="F31" s="347"/>
      <c r="G31" s="347"/>
      <c r="H31" s="347"/>
      <c r="I31" s="347"/>
      <c r="J31" s="347"/>
      <c r="K31" s="347"/>
      <c r="L31" s="347"/>
      <c r="M31" s="347"/>
      <c r="N31" s="347"/>
      <c r="O31" s="347"/>
      <c r="P31" s="347"/>
      <c r="Q31" s="347"/>
      <c r="R31" s="347"/>
      <c r="S31" s="347"/>
      <c r="T31" s="347"/>
      <c r="U31" s="347"/>
      <c r="V31" s="347"/>
      <c r="W31" s="347"/>
      <c r="X31" s="347"/>
      <c r="Y31" s="347"/>
      <c r="Z31" s="347"/>
      <c r="AA31" s="347"/>
      <c r="AB31" s="347"/>
      <c r="AC31" s="347"/>
      <c r="AD31" s="347"/>
      <c r="AE31" s="347"/>
      <c r="AF31" s="347"/>
      <c r="AG31" s="347"/>
      <c r="AH31" s="347"/>
      <c r="AI31" s="347"/>
      <c r="AJ31" s="347"/>
      <c r="AK31" s="347"/>
      <c r="AL31" s="347"/>
      <c r="AM31" s="347"/>
      <c r="AN31" s="347"/>
      <c r="AO31" s="347"/>
      <c r="AP31" s="347"/>
      <c r="AQ31" s="347"/>
      <c r="AR31" s="347"/>
      <c r="AS31" s="347"/>
      <c r="AT31" s="347"/>
      <c r="AU31" s="347"/>
      <c r="AV31" s="347"/>
      <c r="AW31" s="347"/>
      <c r="AX31" s="347"/>
      <c r="AY31" s="347"/>
      <c r="AZ31" s="347"/>
      <c r="BA31" s="347"/>
      <c r="BB31" s="347"/>
      <c r="BC31" s="347"/>
      <c r="BD31" s="347"/>
      <c r="BE31" s="347"/>
      <c r="BF31" s="347"/>
      <c r="BG31" s="347"/>
      <c r="BH31" s="347"/>
      <c r="BI31" s="347"/>
      <c r="BJ31" s="347"/>
      <c r="BK31" s="347"/>
      <c r="BL31" s="347"/>
      <c r="BM31" s="347"/>
      <c r="BN31" s="347"/>
      <c r="BO31" s="347"/>
    </row>
  </sheetData>
  <sheetProtection algorithmName="SHA-512" hashValue="8g/q3Ozdh9WiynLtgPrnMMBIUCNMxHV9KxL/4LkiuRbSweBQu8zmnuC6bwKy0yduFyZQTmVyptSbyhCDzPkejA==" saltValue="p6UljY9mTXx5OAGUXUD8SQ==" spinCount="100000" sheet="1" formatCells="0" selectLockedCells="1"/>
  <mergeCells count="156">
    <mergeCell ref="L8:Q10"/>
    <mergeCell ref="S8:AD8"/>
    <mergeCell ref="AF8:BR8"/>
    <mergeCell ref="S9:AD9"/>
    <mergeCell ref="AF9:BR9"/>
    <mergeCell ref="S10:AD10"/>
    <mergeCell ref="AF10:AH10"/>
    <mergeCell ref="BA10:BC10"/>
    <mergeCell ref="BD10:BF10"/>
    <mergeCell ref="BG10:BI10"/>
    <mergeCell ref="BJ10:BL10"/>
    <mergeCell ref="BM10:BO10"/>
    <mergeCell ref="BP10:BR10"/>
    <mergeCell ref="AI10:AK10"/>
    <mergeCell ref="AL10:AN10"/>
    <mergeCell ref="AO10:AQ10"/>
    <mergeCell ref="AR10:AT10"/>
    <mergeCell ref="AU10:AW10"/>
    <mergeCell ref="AX10:AZ10"/>
    <mergeCell ref="B14:H14"/>
    <mergeCell ref="I14:O14"/>
    <mergeCell ref="P14:AQ14"/>
    <mergeCell ref="AR14:AZ14"/>
    <mergeCell ref="BA14:BG14"/>
    <mergeCell ref="BH14:BR14"/>
    <mergeCell ref="L11:Q13"/>
    <mergeCell ref="S11:AD11"/>
    <mergeCell ref="AF11:BR11"/>
    <mergeCell ref="S12:AD12"/>
    <mergeCell ref="AF12:BR12"/>
    <mergeCell ref="S13:AD13"/>
    <mergeCell ref="AF13:AH13"/>
    <mergeCell ref="AI13:AK13"/>
    <mergeCell ref="AL13:AN13"/>
    <mergeCell ref="AO13:AQ13"/>
    <mergeCell ref="AR13:AT13"/>
    <mergeCell ref="B15:H29"/>
    <mergeCell ref="J15:M17"/>
    <mergeCell ref="N15:O17"/>
    <mergeCell ref="P15:R17"/>
    <mergeCell ref="S15:AQ15"/>
    <mergeCell ref="AR15:AX15"/>
    <mergeCell ref="S17:AQ17"/>
    <mergeCell ref="AR17:AX17"/>
    <mergeCell ref="J20:M22"/>
    <mergeCell ref="N20:O22"/>
    <mergeCell ref="J18:M19"/>
    <mergeCell ref="N18:O19"/>
    <mergeCell ref="P18:AQ18"/>
    <mergeCell ref="AR18:AX18"/>
    <mergeCell ref="J23:M24"/>
    <mergeCell ref="N23:O24"/>
    <mergeCell ref="P23:AQ23"/>
    <mergeCell ref="AR23:AX23"/>
    <mergeCell ref="J28:M29"/>
    <mergeCell ref="N28:O29"/>
    <mergeCell ref="P28:AQ28"/>
    <mergeCell ref="AR28:AX28"/>
    <mergeCell ref="BA15:BG15"/>
    <mergeCell ref="BH15:BP15"/>
    <mergeCell ref="BH18:BR18"/>
    <mergeCell ref="P19:AQ19"/>
    <mergeCell ref="AR19:AX19"/>
    <mergeCell ref="AY19:AZ19"/>
    <mergeCell ref="BA19:BG19"/>
    <mergeCell ref="BH19:BP19"/>
    <mergeCell ref="BQ19:BR19"/>
    <mergeCell ref="AY17:AZ17"/>
    <mergeCell ref="BA17:BG17"/>
    <mergeCell ref="BH17:BP17"/>
    <mergeCell ref="BQ17:BR17"/>
    <mergeCell ref="BQ15:BR15"/>
    <mergeCell ref="S16:AQ16"/>
    <mergeCell ref="AR16:AX16"/>
    <mergeCell ref="AY16:AZ16"/>
    <mergeCell ref="BA16:BG16"/>
    <mergeCell ref="BH16:BP16"/>
    <mergeCell ref="BQ16:BR16"/>
    <mergeCell ref="AY18:AZ18"/>
    <mergeCell ref="BA18:BG18"/>
    <mergeCell ref="AY15:AZ15"/>
    <mergeCell ref="BQ20:BR20"/>
    <mergeCell ref="S21:AQ21"/>
    <mergeCell ref="AR21:AX21"/>
    <mergeCell ref="AY21:AZ21"/>
    <mergeCell ref="BA21:BG21"/>
    <mergeCell ref="BH21:BP21"/>
    <mergeCell ref="BQ21:BR21"/>
    <mergeCell ref="P20:R22"/>
    <mergeCell ref="S20:AQ20"/>
    <mergeCell ref="AR20:AX20"/>
    <mergeCell ref="AY20:AZ20"/>
    <mergeCell ref="BA20:BG20"/>
    <mergeCell ref="BH20:BP20"/>
    <mergeCell ref="S22:AQ22"/>
    <mergeCell ref="AR22:AX22"/>
    <mergeCell ref="AY22:AZ22"/>
    <mergeCell ref="BA22:BG22"/>
    <mergeCell ref="BH22:BP22"/>
    <mergeCell ref="BQ22:BR22"/>
    <mergeCell ref="AY23:AZ23"/>
    <mergeCell ref="BA23:BG23"/>
    <mergeCell ref="BH23:BR23"/>
    <mergeCell ref="P24:AQ24"/>
    <mergeCell ref="AR24:AX24"/>
    <mergeCell ref="AY24:AZ24"/>
    <mergeCell ref="BA24:BG24"/>
    <mergeCell ref="BH24:BP24"/>
    <mergeCell ref="BQ24:BR24"/>
    <mergeCell ref="BH27:BP27"/>
    <mergeCell ref="BQ27:BR27"/>
    <mergeCell ref="AY25:AZ25"/>
    <mergeCell ref="BA25:BG25"/>
    <mergeCell ref="BH25:BP25"/>
    <mergeCell ref="BQ25:BR25"/>
    <mergeCell ref="S26:AQ26"/>
    <mergeCell ref="AR26:AX26"/>
    <mergeCell ref="AY26:AZ26"/>
    <mergeCell ref="BA26:BG26"/>
    <mergeCell ref="BH26:BP26"/>
    <mergeCell ref="BQ26:BR26"/>
    <mergeCell ref="AY28:AZ28"/>
    <mergeCell ref="BA28:BG28"/>
    <mergeCell ref="S27:AQ27"/>
    <mergeCell ref="AR27:AX27"/>
    <mergeCell ref="AY27:AZ27"/>
    <mergeCell ref="BA27:BG27"/>
    <mergeCell ref="J25:M27"/>
    <mergeCell ref="N25:O27"/>
    <mergeCell ref="P25:R27"/>
    <mergeCell ref="S25:AQ25"/>
    <mergeCell ref="AR25:AX25"/>
    <mergeCell ref="BP3:BQ3"/>
    <mergeCell ref="B4:X4"/>
    <mergeCell ref="B6:BR6"/>
    <mergeCell ref="B31:BO31"/>
    <mergeCell ref="B2:BO2"/>
    <mergeCell ref="AY3:BB3"/>
    <mergeCell ref="BC3:BE3"/>
    <mergeCell ref="BF3:BG3"/>
    <mergeCell ref="BH3:BJ3"/>
    <mergeCell ref="BK3:BL3"/>
    <mergeCell ref="BM3:BO3"/>
    <mergeCell ref="B30:AQ30"/>
    <mergeCell ref="AR30:AX30"/>
    <mergeCell ref="AY30:AZ30"/>
    <mergeCell ref="BA30:BG30"/>
    <mergeCell ref="BH30:BP30"/>
    <mergeCell ref="BQ30:BR30"/>
    <mergeCell ref="BH28:BR28"/>
    <mergeCell ref="P29:AQ29"/>
    <mergeCell ref="AR29:AX29"/>
    <mergeCell ref="AY29:AZ29"/>
    <mergeCell ref="BA29:BG29"/>
    <mergeCell ref="BH29:BP29"/>
    <mergeCell ref="BQ29:BR29"/>
  </mergeCells>
  <phoneticPr fontId="2"/>
  <printOptions horizontalCentered="1"/>
  <pageMargins left="0.70866141732283472" right="0.70866141732283472" top="0.78740157480314965" bottom="0.15748031496062992" header="0.31496062992125984" footer="0.31496062992125984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C594B5-AE8F-44C4-A611-E01B6BACB3D5}">
  <sheetPr codeName="Sheet2">
    <pageSetUpPr fitToPage="1"/>
  </sheetPr>
  <dimension ref="B1:HH76"/>
  <sheetViews>
    <sheetView tabSelected="1" zoomScale="85" zoomScaleNormal="85" zoomScaleSheetLayoutView="85" workbookViewId="0">
      <selection activeCell="S5" sqref="S5:BE5"/>
    </sheetView>
  </sheetViews>
  <sheetFormatPr defaultColWidth="9" defaultRowHeight="13"/>
  <cols>
    <col min="1" max="1" width="2.453125" style="1" customWidth="1"/>
    <col min="2" max="190" width="1.36328125" style="1" customWidth="1"/>
    <col min="191" max="206" width="5.6328125" style="126" customWidth="1"/>
    <col min="207" max="207" width="5.6328125" style="120" customWidth="1"/>
    <col min="208" max="211" width="9" style="120"/>
    <col min="212" max="16384" width="9" style="1"/>
  </cols>
  <sheetData>
    <row r="1" spans="2:216">
      <c r="B1" s="3"/>
      <c r="BF1" s="3"/>
      <c r="DJ1" s="3"/>
    </row>
    <row r="2" spans="2:216" ht="20" customHeight="1">
      <c r="B2" s="304" t="s">
        <v>47</v>
      </c>
      <c r="C2" s="305"/>
      <c r="D2" s="305"/>
      <c r="E2" s="305"/>
      <c r="F2" s="306"/>
      <c r="G2" s="338" t="s">
        <v>6</v>
      </c>
      <c r="H2" s="339"/>
      <c r="I2" s="339"/>
      <c r="J2" s="339"/>
      <c r="K2" s="339"/>
      <c r="L2" s="339"/>
      <c r="M2" s="339"/>
      <c r="N2" s="339"/>
      <c r="O2" s="339"/>
      <c r="P2" s="339"/>
      <c r="Q2" s="339"/>
      <c r="R2" s="340"/>
      <c r="S2" s="296"/>
      <c r="T2" s="297"/>
      <c r="U2" s="297"/>
      <c r="V2" s="297"/>
      <c r="W2" s="297"/>
      <c r="X2" s="297"/>
      <c r="Y2" s="297"/>
      <c r="Z2" s="297"/>
      <c r="AA2" s="297"/>
      <c r="AB2" s="297"/>
      <c r="AC2" s="297"/>
      <c r="AD2" s="297"/>
      <c r="AE2" s="297"/>
      <c r="AF2" s="297"/>
      <c r="AG2" s="297"/>
      <c r="AH2" s="297"/>
      <c r="AI2" s="297"/>
      <c r="AJ2" s="297"/>
      <c r="AK2" s="297"/>
      <c r="AL2" s="297"/>
      <c r="AM2" s="297"/>
      <c r="AN2" s="297"/>
      <c r="AO2" s="297"/>
      <c r="AP2" s="297"/>
      <c r="AQ2" s="297"/>
      <c r="AR2" s="297"/>
      <c r="AS2" s="297"/>
      <c r="AT2" s="297"/>
      <c r="AU2" s="297"/>
      <c r="AV2" s="297"/>
      <c r="AW2" s="297"/>
      <c r="AX2" s="297"/>
      <c r="AY2" s="297"/>
      <c r="AZ2" s="297"/>
      <c r="BA2" s="297"/>
      <c r="BB2" s="297"/>
      <c r="BC2" s="297"/>
      <c r="BD2" s="297"/>
      <c r="BE2" s="297"/>
      <c r="BF2" s="335" t="s">
        <v>102</v>
      </c>
      <c r="BG2" s="336"/>
      <c r="BH2" s="336"/>
      <c r="BI2" s="336"/>
      <c r="BJ2" s="336"/>
      <c r="BK2" s="336"/>
      <c r="BL2" s="336"/>
      <c r="BM2" s="336"/>
      <c r="BN2" s="336"/>
      <c r="BO2" s="336"/>
      <c r="BP2" s="336"/>
      <c r="BQ2" s="336"/>
      <c r="BR2" s="336"/>
      <c r="BS2" s="336"/>
      <c r="BT2" s="336"/>
      <c r="BU2" s="336"/>
      <c r="BV2" s="337"/>
      <c r="BW2" s="317" t="s">
        <v>100</v>
      </c>
      <c r="BX2" s="149"/>
      <c r="BY2" s="153"/>
      <c r="BZ2" s="331"/>
      <c r="CA2" s="332"/>
      <c r="CB2" s="333"/>
      <c r="CC2" s="317" t="s">
        <v>1</v>
      </c>
      <c r="CD2" s="149"/>
      <c r="CE2" s="153"/>
      <c r="CF2" s="331"/>
      <c r="CG2" s="332"/>
      <c r="CH2" s="333"/>
      <c r="CI2" s="317" t="s">
        <v>2</v>
      </c>
      <c r="CJ2" s="149"/>
      <c r="CK2" s="153"/>
      <c r="CL2" s="331"/>
      <c r="CM2" s="332"/>
      <c r="CN2" s="333"/>
      <c r="CO2" s="317" t="s">
        <v>103</v>
      </c>
      <c r="CP2" s="149"/>
      <c r="CQ2" s="153"/>
      <c r="DJ2" s="3"/>
      <c r="GO2" s="127" t="s">
        <v>120</v>
      </c>
      <c r="GP2" s="127" t="s">
        <v>121</v>
      </c>
      <c r="GQ2" s="127" t="s">
        <v>122</v>
      </c>
    </row>
    <row r="3" spans="2:216" ht="20" customHeight="1">
      <c r="B3" s="307"/>
      <c r="C3" s="308"/>
      <c r="D3" s="308"/>
      <c r="E3" s="308"/>
      <c r="F3" s="309"/>
      <c r="G3" s="334" t="s">
        <v>7</v>
      </c>
      <c r="H3" s="322"/>
      <c r="I3" s="322"/>
      <c r="J3" s="322"/>
      <c r="K3" s="322"/>
      <c r="L3" s="322"/>
      <c r="M3" s="322"/>
      <c r="N3" s="322"/>
      <c r="O3" s="322"/>
      <c r="P3" s="322"/>
      <c r="Q3" s="322"/>
      <c r="R3" s="323"/>
      <c r="S3" s="296"/>
      <c r="T3" s="297"/>
      <c r="U3" s="297"/>
      <c r="V3" s="297"/>
      <c r="W3" s="297"/>
      <c r="X3" s="297"/>
      <c r="Y3" s="297"/>
      <c r="Z3" s="297"/>
      <c r="AA3" s="297"/>
      <c r="AB3" s="297"/>
      <c r="AC3" s="297"/>
      <c r="AD3" s="297"/>
      <c r="AE3" s="297"/>
      <c r="AF3" s="297"/>
      <c r="AG3" s="297"/>
      <c r="AH3" s="297"/>
      <c r="AI3" s="297"/>
      <c r="AJ3" s="297"/>
      <c r="AK3" s="297"/>
      <c r="AL3" s="297"/>
      <c r="AM3" s="297"/>
      <c r="AN3" s="297"/>
      <c r="AO3" s="297"/>
      <c r="AP3" s="297"/>
      <c r="AQ3" s="297"/>
      <c r="AR3" s="297"/>
      <c r="AS3" s="297"/>
      <c r="AT3" s="297"/>
      <c r="AU3" s="297"/>
      <c r="AV3" s="297"/>
      <c r="AW3" s="297"/>
      <c r="AX3" s="297"/>
      <c r="AY3" s="297"/>
      <c r="AZ3" s="297"/>
      <c r="BA3" s="297"/>
      <c r="BB3" s="297"/>
      <c r="BC3" s="297"/>
      <c r="BD3" s="297"/>
      <c r="BE3" s="297"/>
      <c r="BF3" s="335" t="s">
        <v>104</v>
      </c>
      <c r="BG3" s="336"/>
      <c r="BH3" s="336"/>
      <c r="BI3" s="336"/>
      <c r="BJ3" s="336"/>
      <c r="BK3" s="336"/>
      <c r="BL3" s="336"/>
      <c r="BM3" s="336"/>
      <c r="BN3" s="336"/>
      <c r="BO3" s="336"/>
      <c r="BP3" s="336"/>
      <c r="BQ3" s="336"/>
      <c r="BR3" s="336"/>
      <c r="BS3" s="336"/>
      <c r="BT3" s="336"/>
      <c r="BU3" s="336"/>
      <c r="BV3" s="337"/>
      <c r="BW3" s="341" t="s">
        <v>125</v>
      </c>
      <c r="BX3" s="342"/>
      <c r="BY3" s="342"/>
      <c r="BZ3" s="342"/>
      <c r="CA3" s="342"/>
      <c r="CB3" s="343"/>
      <c r="CC3" s="317" t="s">
        <v>100</v>
      </c>
      <c r="CD3" s="149"/>
      <c r="CE3" s="153"/>
      <c r="CF3" s="331"/>
      <c r="CG3" s="332"/>
      <c r="CH3" s="333"/>
      <c r="CI3" s="317" t="s">
        <v>1</v>
      </c>
      <c r="CJ3" s="149"/>
      <c r="CK3" s="153"/>
      <c r="CL3" s="331"/>
      <c r="CM3" s="332"/>
      <c r="CN3" s="333"/>
      <c r="CO3" s="317" t="s">
        <v>2</v>
      </c>
      <c r="CP3" s="149"/>
      <c r="CQ3" s="153"/>
      <c r="CR3" s="317" t="s">
        <v>48</v>
      </c>
      <c r="CS3" s="149"/>
      <c r="CT3" s="153"/>
      <c r="CU3" s="317" t="s">
        <v>100</v>
      </c>
      <c r="CV3" s="149"/>
      <c r="CW3" s="153"/>
      <c r="CX3" s="318" t="str">
        <f>IF($BW3="一か月分",GI3,IF($BW3="二か月分",GK3,IF($BW3="三か月分",GM3,"")))</f>
        <v/>
      </c>
      <c r="CY3" s="319"/>
      <c r="CZ3" s="320"/>
      <c r="DA3" s="317" t="s">
        <v>1</v>
      </c>
      <c r="DB3" s="149"/>
      <c r="DC3" s="153"/>
      <c r="DD3" s="318" t="str">
        <f>IF($BW3="一か月分",GJ3,IF($BW3="二か月分",GL3,IF($BW3="三か月分",GN3,"")))</f>
        <v/>
      </c>
      <c r="DE3" s="319"/>
      <c r="DF3" s="320"/>
      <c r="DG3" s="317" t="s">
        <v>14</v>
      </c>
      <c r="DH3" s="149"/>
      <c r="DI3" s="153"/>
      <c r="DJ3" s="317" t="s">
        <v>51</v>
      </c>
      <c r="DK3" s="149"/>
      <c r="DL3" s="153"/>
      <c r="DM3" s="3"/>
      <c r="DN3" s="113"/>
      <c r="DO3" s="114"/>
      <c r="DP3" s="114"/>
      <c r="DQ3" s="114"/>
      <c r="DR3" s="114"/>
      <c r="DS3" s="114"/>
      <c r="DT3" s="114"/>
      <c r="DU3" s="114"/>
      <c r="DV3" s="114"/>
      <c r="DW3" s="114"/>
      <c r="DX3" s="114"/>
      <c r="DY3" s="114"/>
      <c r="DZ3" s="114"/>
      <c r="EA3" s="114"/>
      <c r="EB3" s="114"/>
      <c r="EC3" s="114"/>
      <c r="ED3" s="114"/>
      <c r="EE3" s="114"/>
      <c r="EF3" s="114"/>
      <c r="GH3" s="115"/>
      <c r="GI3" s="128">
        <f>+CF3</f>
        <v>0</v>
      </c>
      <c r="GJ3" s="128">
        <f>+CL3</f>
        <v>0</v>
      </c>
      <c r="GK3" s="128" t="str">
        <f>IF(CF3="","",IF(GL3=1,GI3+1,GI3))</f>
        <v/>
      </c>
      <c r="GL3" s="128" t="str">
        <f>IF(CL3="","",IF((GJ3+1)=13,1,GJ3+1))</f>
        <v/>
      </c>
      <c r="GM3" s="128" t="str">
        <f>IF(CF3="","",IF(GN3=1,GK3+1,GK3))</f>
        <v/>
      </c>
      <c r="GN3" s="128" t="str">
        <f>IF(CL3="","",IF((GL3+1)=13,1,GL3+1))</f>
        <v/>
      </c>
      <c r="GO3" s="128">
        <v>1</v>
      </c>
      <c r="GP3" s="128">
        <v>3</v>
      </c>
      <c r="GQ3" s="128">
        <v>3</v>
      </c>
      <c r="GR3" s="128"/>
      <c r="GS3" s="128"/>
    </row>
    <row r="4" spans="2:216" ht="20" customHeight="1" thickBot="1">
      <c r="B4" s="310"/>
      <c r="C4" s="311"/>
      <c r="D4" s="311"/>
      <c r="E4" s="311"/>
      <c r="F4" s="312"/>
      <c r="G4" s="321" t="s">
        <v>73</v>
      </c>
      <c r="H4" s="322"/>
      <c r="I4" s="322"/>
      <c r="J4" s="322"/>
      <c r="K4" s="322"/>
      <c r="L4" s="322"/>
      <c r="M4" s="322"/>
      <c r="N4" s="322"/>
      <c r="O4" s="322"/>
      <c r="P4" s="322"/>
      <c r="Q4" s="322"/>
      <c r="R4" s="323"/>
      <c r="S4" s="298"/>
      <c r="T4" s="298"/>
      <c r="U4" s="298"/>
      <c r="V4" s="299"/>
      <c r="W4" s="300"/>
      <c r="X4" s="300"/>
      <c r="Y4" s="300"/>
      <c r="Z4" s="300"/>
      <c r="AA4" s="300"/>
      <c r="AB4" s="300"/>
      <c r="AC4" s="300"/>
      <c r="AD4" s="300"/>
      <c r="AE4" s="300"/>
      <c r="AF4" s="300"/>
      <c r="AG4" s="324"/>
      <c r="AH4" s="299"/>
      <c r="AI4" s="300"/>
      <c r="AJ4" s="300"/>
      <c r="AK4" s="300"/>
      <c r="AL4" s="300"/>
      <c r="AM4" s="300"/>
      <c r="AN4" s="300"/>
      <c r="AO4" s="300"/>
      <c r="AP4" s="300"/>
      <c r="AQ4" s="300"/>
      <c r="AR4" s="300"/>
      <c r="AS4" s="324"/>
      <c r="AT4" s="299"/>
      <c r="AU4" s="300"/>
      <c r="AV4" s="300"/>
      <c r="AW4" s="300"/>
      <c r="AX4" s="300"/>
      <c r="AY4" s="300"/>
      <c r="AZ4" s="300"/>
      <c r="BA4" s="300"/>
      <c r="BB4" s="300"/>
      <c r="BC4" s="300"/>
      <c r="BD4" s="300"/>
      <c r="BE4" s="324"/>
      <c r="BF4" s="325" t="s">
        <v>52</v>
      </c>
      <c r="BG4" s="326"/>
      <c r="BH4" s="326"/>
      <c r="BI4" s="326"/>
      <c r="BJ4" s="326"/>
      <c r="BK4" s="326"/>
      <c r="BL4" s="326"/>
      <c r="BM4" s="326"/>
      <c r="BN4" s="326"/>
      <c r="BO4" s="326"/>
      <c r="BP4" s="326"/>
      <c r="BQ4" s="326"/>
      <c r="BR4" s="326"/>
      <c r="BS4" s="326"/>
      <c r="BT4" s="326"/>
      <c r="BU4" s="326"/>
      <c r="BV4" s="327"/>
      <c r="BW4" s="328" t="s">
        <v>105</v>
      </c>
      <c r="BX4" s="329"/>
      <c r="BY4" s="329"/>
      <c r="BZ4" s="329"/>
      <c r="CA4" s="329"/>
      <c r="CB4" s="329"/>
      <c r="CC4" s="329"/>
      <c r="CD4" s="329"/>
      <c r="CE4" s="329"/>
      <c r="CF4" s="329"/>
      <c r="CG4" s="329"/>
      <c r="CH4" s="329"/>
      <c r="CI4" s="329"/>
      <c r="CJ4" s="329"/>
      <c r="CK4" s="329"/>
      <c r="CL4" s="329"/>
      <c r="CM4" s="329"/>
      <c r="CN4" s="329"/>
      <c r="CO4" s="329"/>
      <c r="CP4" s="329"/>
      <c r="CQ4" s="330"/>
      <c r="CR4" s="116"/>
      <c r="CS4" s="116"/>
      <c r="CT4" s="116"/>
      <c r="CU4" s="116"/>
      <c r="CV4" s="116"/>
      <c r="CW4" s="116"/>
      <c r="CX4" s="116"/>
      <c r="CY4" s="116"/>
      <c r="CZ4" s="116"/>
      <c r="DA4" s="116"/>
      <c r="DB4" s="116"/>
      <c r="DC4" s="116"/>
      <c r="DD4" s="116"/>
      <c r="DE4" s="116"/>
      <c r="DF4" s="116"/>
      <c r="DG4" s="116"/>
      <c r="DH4" s="109"/>
      <c r="DI4" s="109"/>
      <c r="DJ4" s="109"/>
      <c r="DK4" s="109"/>
      <c r="DL4" s="109"/>
      <c r="DM4" s="109"/>
      <c r="DN4" s="109"/>
      <c r="DO4" s="109"/>
      <c r="DP4" s="109"/>
      <c r="DQ4" s="109"/>
      <c r="DR4" s="109"/>
      <c r="DS4" s="109"/>
      <c r="DT4" s="109"/>
      <c r="DU4" s="109"/>
      <c r="DV4" s="109"/>
      <c r="DW4" s="109"/>
      <c r="DX4" s="109"/>
      <c r="DY4" s="109"/>
      <c r="DZ4" s="109"/>
      <c r="EA4" s="110"/>
      <c r="EB4" s="110"/>
      <c r="EC4" s="110"/>
      <c r="ED4" s="110"/>
      <c r="EE4" s="110"/>
      <c r="EF4" s="110"/>
      <c r="EG4" s="110"/>
      <c r="EH4" s="110"/>
      <c r="EI4" s="110"/>
      <c r="GI4" s="129" t="s">
        <v>105</v>
      </c>
      <c r="GK4" s="127"/>
      <c r="GO4" s="128">
        <v>2</v>
      </c>
      <c r="GP4" s="128">
        <v>4</v>
      </c>
      <c r="GQ4" s="128">
        <v>6</v>
      </c>
      <c r="GR4" s="128"/>
      <c r="GS4" s="128"/>
    </row>
    <row r="5" spans="2:216" ht="20" customHeight="1" thickTop="1" thickBot="1">
      <c r="B5" s="304" t="s">
        <v>71</v>
      </c>
      <c r="C5" s="305"/>
      <c r="D5" s="305"/>
      <c r="E5" s="305"/>
      <c r="F5" s="306"/>
      <c r="G5" s="293" t="s">
        <v>8</v>
      </c>
      <c r="H5" s="294"/>
      <c r="I5" s="294"/>
      <c r="J5" s="294"/>
      <c r="K5" s="294"/>
      <c r="L5" s="294"/>
      <c r="M5" s="294"/>
      <c r="N5" s="294"/>
      <c r="O5" s="294"/>
      <c r="P5" s="294"/>
      <c r="Q5" s="294"/>
      <c r="R5" s="295"/>
      <c r="S5" s="296"/>
      <c r="T5" s="297"/>
      <c r="U5" s="297"/>
      <c r="V5" s="297"/>
      <c r="W5" s="297"/>
      <c r="X5" s="297"/>
      <c r="Y5" s="297"/>
      <c r="Z5" s="297"/>
      <c r="AA5" s="297"/>
      <c r="AB5" s="297"/>
      <c r="AC5" s="297"/>
      <c r="AD5" s="297"/>
      <c r="AE5" s="297"/>
      <c r="AF5" s="297"/>
      <c r="AG5" s="297"/>
      <c r="AH5" s="297"/>
      <c r="AI5" s="297"/>
      <c r="AJ5" s="297"/>
      <c r="AK5" s="297"/>
      <c r="AL5" s="297"/>
      <c r="AM5" s="297"/>
      <c r="AN5" s="297"/>
      <c r="AO5" s="297"/>
      <c r="AP5" s="297"/>
      <c r="AQ5" s="297"/>
      <c r="AR5" s="297"/>
      <c r="AS5" s="297"/>
      <c r="AT5" s="297"/>
      <c r="AU5" s="297"/>
      <c r="AV5" s="297"/>
      <c r="AW5" s="297"/>
      <c r="AX5" s="297"/>
      <c r="AY5" s="297"/>
      <c r="AZ5" s="297"/>
      <c r="BA5" s="297"/>
      <c r="BB5" s="297"/>
      <c r="BC5" s="297"/>
      <c r="BD5" s="297"/>
      <c r="BE5" s="297"/>
      <c r="BF5" s="313" t="s">
        <v>106</v>
      </c>
      <c r="BG5" s="314"/>
      <c r="BH5" s="314"/>
      <c r="BI5" s="314"/>
      <c r="BJ5" s="314"/>
      <c r="BK5" s="314"/>
      <c r="BL5" s="314"/>
      <c r="BM5" s="314"/>
      <c r="BN5" s="314"/>
      <c r="BO5" s="314"/>
      <c r="BP5" s="314"/>
      <c r="BQ5" s="314"/>
      <c r="BR5" s="314"/>
      <c r="BS5" s="314"/>
      <c r="BT5" s="314"/>
      <c r="BU5" s="314"/>
      <c r="BV5" s="315"/>
      <c r="BW5" s="290" t="s">
        <v>100</v>
      </c>
      <c r="BX5" s="291"/>
      <c r="BY5" s="316"/>
      <c r="BZ5" s="287"/>
      <c r="CA5" s="288"/>
      <c r="CB5" s="289"/>
      <c r="CC5" s="290" t="s">
        <v>1</v>
      </c>
      <c r="CD5" s="291"/>
      <c r="CE5" s="316"/>
      <c r="CF5" s="287"/>
      <c r="CG5" s="288"/>
      <c r="CH5" s="289"/>
      <c r="CI5" s="290" t="s">
        <v>2</v>
      </c>
      <c r="CJ5" s="291"/>
      <c r="CK5" s="316"/>
      <c r="CL5" s="287"/>
      <c r="CM5" s="288"/>
      <c r="CN5" s="289"/>
      <c r="CO5" s="290" t="s">
        <v>103</v>
      </c>
      <c r="CP5" s="291"/>
      <c r="CQ5" s="292"/>
      <c r="CR5" s="109" t="s">
        <v>124</v>
      </c>
      <c r="CS5" s="116"/>
      <c r="CT5" s="116"/>
      <c r="CU5" s="116"/>
      <c r="CV5" s="116"/>
      <c r="CW5" s="116"/>
      <c r="CX5" s="116"/>
      <c r="CY5" s="116"/>
      <c r="CZ5" s="116"/>
      <c r="DA5" s="116"/>
      <c r="DB5" s="116"/>
      <c r="DC5" s="116"/>
      <c r="DD5" s="116"/>
      <c r="DE5" s="116"/>
      <c r="DF5" s="116"/>
      <c r="DG5" s="116"/>
      <c r="DH5" s="117"/>
      <c r="DI5" s="117"/>
      <c r="DJ5" s="117"/>
      <c r="DK5" s="117"/>
      <c r="DL5" s="117"/>
      <c r="DM5" s="117"/>
      <c r="DN5" s="117"/>
      <c r="DO5" s="117"/>
      <c r="DP5" s="117"/>
      <c r="DQ5" s="117"/>
      <c r="DR5" s="117"/>
      <c r="DS5" s="117"/>
      <c r="DT5" s="117"/>
      <c r="DU5" s="117"/>
      <c r="GI5" s="129" t="s">
        <v>107</v>
      </c>
      <c r="GK5" s="127"/>
      <c r="GO5" s="128">
        <v>3</v>
      </c>
      <c r="GP5" s="128">
        <v>6</v>
      </c>
      <c r="GQ5" s="128">
        <v>9</v>
      </c>
      <c r="GR5" s="128"/>
      <c r="GS5" s="128"/>
    </row>
    <row r="6" spans="2:216" ht="20" customHeight="1" thickTop="1">
      <c r="B6" s="307"/>
      <c r="C6" s="308"/>
      <c r="D6" s="308"/>
      <c r="E6" s="308"/>
      <c r="F6" s="309"/>
      <c r="G6" s="293" t="s">
        <v>9</v>
      </c>
      <c r="H6" s="294"/>
      <c r="I6" s="294"/>
      <c r="J6" s="294"/>
      <c r="K6" s="294"/>
      <c r="L6" s="294"/>
      <c r="M6" s="294"/>
      <c r="N6" s="294"/>
      <c r="O6" s="294"/>
      <c r="P6" s="294"/>
      <c r="Q6" s="294"/>
      <c r="R6" s="295"/>
      <c r="S6" s="296"/>
      <c r="T6" s="297"/>
      <c r="U6" s="297"/>
      <c r="V6" s="297"/>
      <c r="W6" s="297"/>
      <c r="X6" s="297"/>
      <c r="Y6" s="297"/>
      <c r="Z6" s="297"/>
      <c r="AA6" s="297"/>
      <c r="AB6" s="297"/>
      <c r="AC6" s="297"/>
      <c r="AD6" s="297"/>
      <c r="AE6" s="297"/>
      <c r="AF6" s="297"/>
      <c r="AG6" s="297"/>
      <c r="AH6" s="297"/>
      <c r="AI6" s="297"/>
      <c r="AJ6" s="297"/>
      <c r="AK6" s="297"/>
      <c r="AL6" s="297"/>
      <c r="AM6" s="297"/>
      <c r="AN6" s="297"/>
      <c r="AO6" s="297"/>
      <c r="AP6" s="297"/>
      <c r="AQ6" s="297"/>
      <c r="AR6" s="297"/>
      <c r="AS6" s="297"/>
      <c r="AT6" s="297"/>
      <c r="AU6" s="297"/>
      <c r="AV6" s="297"/>
      <c r="AW6" s="297"/>
      <c r="AX6" s="297"/>
      <c r="AY6" s="297"/>
      <c r="AZ6" s="297"/>
      <c r="BA6" s="297"/>
      <c r="BB6" s="297"/>
      <c r="BC6" s="297"/>
      <c r="BD6" s="297"/>
      <c r="BE6" s="297"/>
      <c r="CR6" s="109" t="s">
        <v>123</v>
      </c>
      <c r="CS6" s="111"/>
      <c r="CT6" s="117"/>
      <c r="CU6" s="117"/>
      <c r="CV6" s="117"/>
      <c r="CW6" s="117"/>
      <c r="CX6" s="117"/>
      <c r="CY6" s="117"/>
      <c r="CZ6" s="117"/>
      <c r="DA6" s="117"/>
      <c r="DB6" s="117"/>
      <c r="DC6" s="117"/>
      <c r="DD6" s="117"/>
      <c r="DE6" s="117"/>
      <c r="DF6" s="117"/>
      <c r="DG6" s="116"/>
      <c r="DH6" s="117"/>
      <c r="DI6" s="117"/>
      <c r="DJ6" s="117"/>
      <c r="DK6" s="117"/>
      <c r="DL6" s="117"/>
      <c r="DM6" s="117"/>
      <c r="DN6" s="117"/>
      <c r="DO6" s="117"/>
      <c r="DP6" s="117"/>
      <c r="DQ6" s="117"/>
      <c r="DR6" s="117"/>
      <c r="DS6" s="117"/>
      <c r="DT6" s="117"/>
      <c r="DU6" s="117"/>
      <c r="GI6" s="129" t="s">
        <v>108</v>
      </c>
      <c r="GK6" s="130"/>
      <c r="GO6" s="128">
        <v>4</v>
      </c>
      <c r="GP6" s="128">
        <v>7</v>
      </c>
      <c r="GQ6" s="128">
        <v>12</v>
      </c>
      <c r="GR6" s="128"/>
      <c r="GS6" s="128"/>
    </row>
    <row r="7" spans="2:216" ht="20" customHeight="1">
      <c r="B7" s="310"/>
      <c r="C7" s="311"/>
      <c r="D7" s="311"/>
      <c r="E7" s="311"/>
      <c r="F7" s="312"/>
      <c r="G7" s="293" t="s">
        <v>10</v>
      </c>
      <c r="H7" s="294"/>
      <c r="I7" s="294"/>
      <c r="J7" s="294"/>
      <c r="K7" s="294"/>
      <c r="L7" s="294"/>
      <c r="M7" s="294"/>
      <c r="N7" s="294"/>
      <c r="O7" s="294"/>
      <c r="P7" s="294"/>
      <c r="Q7" s="294"/>
      <c r="R7" s="295"/>
      <c r="S7" s="298"/>
      <c r="T7" s="298"/>
      <c r="U7" s="298"/>
      <c r="V7" s="299"/>
      <c r="W7" s="300"/>
      <c r="X7" s="300"/>
      <c r="Y7" s="300"/>
      <c r="Z7" s="300"/>
      <c r="AA7" s="301"/>
      <c r="AB7" s="302"/>
      <c r="AC7" s="303"/>
      <c r="AD7" s="303"/>
      <c r="AE7" s="303"/>
      <c r="AF7" s="303"/>
      <c r="AG7" s="303"/>
      <c r="DG7" s="3"/>
      <c r="GO7" s="128">
        <v>5</v>
      </c>
      <c r="GP7" s="128">
        <v>9</v>
      </c>
      <c r="GQ7" s="128"/>
    </row>
    <row r="8" spans="2:216" ht="28.5" customHeight="1">
      <c r="B8" s="3"/>
      <c r="BF8" s="3"/>
      <c r="DJ8" s="3"/>
      <c r="GO8" s="128">
        <v>6</v>
      </c>
      <c r="GP8" s="128">
        <v>10</v>
      </c>
      <c r="GQ8" s="128"/>
    </row>
    <row r="9" spans="2:216" ht="10" customHeight="1">
      <c r="B9" s="270" t="s">
        <v>129</v>
      </c>
      <c r="C9" s="270"/>
      <c r="D9" s="270"/>
      <c r="E9" s="270"/>
      <c r="F9" s="270"/>
      <c r="G9" s="270"/>
      <c r="H9" s="270"/>
      <c r="I9" s="270"/>
      <c r="J9" s="270"/>
      <c r="K9" s="270"/>
      <c r="L9" s="270"/>
      <c r="M9" s="270"/>
      <c r="N9" s="270"/>
      <c r="O9" s="51"/>
      <c r="P9" s="51"/>
      <c r="Q9" s="51"/>
      <c r="R9" s="271"/>
      <c r="S9" s="271"/>
      <c r="T9" s="271"/>
      <c r="U9" s="271"/>
      <c r="V9" s="271"/>
      <c r="W9" s="271"/>
      <c r="X9" s="271"/>
      <c r="Y9" s="271"/>
      <c r="Z9" s="271"/>
      <c r="AA9" s="51"/>
      <c r="AB9" s="51"/>
      <c r="AC9" s="51"/>
      <c r="AD9" s="51"/>
      <c r="AE9" s="51"/>
      <c r="AF9" s="51"/>
      <c r="AG9" s="51"/>
      <c r="AH9" s="51"/>
      <c r="AI9" s="51"/>
      <c r="AJ9" s="51"/>
      <c r="AK9" s="51"/>
      <c r="BF9" s="2"/>
      <c r="BG9" s="2"/>
      <c r="BH9" s="2"/>
      <c r="BI9" s="2"/>
      <c r="BJ9" s="2"/>
      <c r="BK9" s="2"/>
      <c r="BM9" s="270" t="s">
        <v>129</v>
      </c>
      <c r="BN9" s="270"/>
      <c r="BO9" s="270"/>
      <c r="BP9" s="270"/>
      <c r="BQ9" s="270"/>
      <c r="BR9" s="270"/>
      <c r="BS9" s="270"/>
      <c r="BT9" s="270"/>
      <c r="BU9" s="270"/>
      <c r="BV9" s="270"/>
      <c r="BW9" s="270"/>
      <c r="BX9" s="270"/>
      <c r="BY9" s="270"/>
      <c r="BZ9" s="51"/>
      <c r="CA9" s="51"/>
      <c r="CB9" s="51"/>
      <c r="CC9" s="271"/>
      <c r="CD9" s="271"/>
      <c r="CE9" s="271"/>
      <c r="CF9" s="271"/>
      <c r="CG9" s="271"/>
      <c r="CH9" s="271"/>
      <c r="CI9" s="271"/>
      <c r="CJ9" s="271"/>
      <c r="CK9" s="271"/>
      <c r="CL9" s="51"/>
      <c r="CM9" s="51"/>
      <c r="CN9" s="51"/>
      <c r="CO9" s="51"/>
      <c r="CP9" s="51"/>
      <c r="CQ9" s="51"/>
      <c r="CR9" s="51"/>
      <c r="CS9" s="51"/>
      <c r="CT9" s="51"/>
      <c r="CU9" s="51"/>
      <c r="CV9" s="51"/>
      <c r="DQ9" s="2"/>
      <c r="DR9" s="2"/>
      <c r="DS9" s="2"/>
      <c r="DT9" s="2"/>
      <c r="DU9" s="2"/>
      <c r="DV9" s="2"/>
      <c r="DX9" s="270" t="s">
        <v>129</v>
      </c>
      <c r="DY9" s="270"/>
      <c r="DZ9" s="270"/>
      <c r="EA9" s="270"/>
      <c r="EB9" s="270"/>
      <c r="EC9" s="270"/>
      <c r="ED9" s="270"/>
      <c r="EE9" s="270"/>
      <c r="EF9" s="270"/>
      <c r="EG9" s="270"/>
      <c r="EH9" s="270"/>
      <c r="EI9" s="270"/>
      <c r="EJ9" s="270"/>
      <c r="EK9" s="51"/>
      <c r="EL9" s="51"/>
      <c r="EM9" s="51"/>
      <c r="EN9" s="271"/>
      <c r="EO9" s="271"/>
      <c r="EP9" s="271"/>
      <c r="EQ9" s="271"/>
      <c r="ER9" s="271"/>
      <c r="ES9" s="271"/>
      <c r="ET9" s="271"/>
      <c r="EU9" s="271"/>
      <c r="EV9" s="271"/>
      <c r="EW9" s="51"/>
      <c r="EX9" s="51"/>
      <c r="EY9" s="51"/>
      <c r="EZ9" s="51"/>
      <c r="FA9" s="51"/>
      <c r="FB9" s="51"/>
      <c r="FC9" s="51"/>
      <c r="FD9" s="51"/>
      <c r="FE9" s="51"/>
      <c r="FF9" s="51"/>
      <c r="FG9" s="51"/>
      <c r="GB9" s="2"/>
      <c r="GC9" s="2"/>
      <c r="GD9" s="2"/>
      <c r="GE9" s="2"/>
      <c r="GF9" s="2"/>
      <c r="GG9" s="2"/>
      <c r="GO9" s="128">
        <v>7</v>
      </c>
      <c r="GP9" s="128">
        <v>12</v>
      </c>
      <c r="GQ9" s="128"/>
    </row>
    <row r="10" spans="2:216" ht="14" customHeight="1">
      <c r="H10" s="51"/>
      <c r="I10" s="51"/>
      <c r="J10" s="51"/>
      <c r="K10" s="51"/>
      <c r="L10" s="51"/>
      <c r="M10" s="51"/>
      <c r="N10" s="51"/>
      <c r="O10" s="51"/>
      <c r="P10" s="51"/>
      <c r="Q10" s="51"/>
      <c r="R10" s="51"/>
      <c r="S10" s="51"/>
      <c r="T10" s="51"/>
      <c r="U10" s="51"/>
      <c r="V10" s="51"/>
      <c r="W10" s="51"/>
      <c r="X10" s="51"/>
      <c r="Y10" s="51"/>
      <c r="Z10" s="51"/>
      <c r="AA10" s="51"/>
      <c r="AB10" s="51"/>
      <c r="AC10" s="51"/>
      <c r="AD10" s="51"/>
      <c r="AE10" s="51"/>
      <c r="AF10" s="4"/>
      <c r="AG10" s="2"/>
      <c r="AH10" s="2"/>
      <c r="AI10" s="2"/>
      <c r="AJ10" s="2"/>
      <c r="AK10" s="2"/>
      <c r="AL10" s="2"/>
      <c r="AM10" s="2"/>
      <c r="AS10" s="84"/>
      <c r="AT10" s="139" t="s">
        <v>100</v>
      </c>
      <c r="AU10" s="139"/>
      <c r="AV10" s="139"/>
      <c r="AW10" s="139"/>
      <c r="AX10" s="139" t="str">
        <f>IF($BZ2="","",$BZ2)</f>
        <v/>
      </c>
      <c r="AY10" s="139"/>
      <c r="AZ10" s="139"/>
      <c r="BA10" s="140" t="s">
        <v>1</v>
      </c>
      <c r="BB10" s="140"/>
      <c r="BC10" s="139" t="str">
        <f>IF($CF2="","",$CF2)</f>
        <v/>
      </c>
      <c r="BD10" s="139"/>
      <c r="BE10" s="139"/>
      <c r="BF10" s="140" t="s">
        <v>14</v>
      </c>
      <c r="BG10" s="140"/>
      <c r="BH10" s="139" t="str">
        <f>IF($CL2="","",$CL2)</f>
        <v/>
      </c>
      <c r="BI10" s="139"/>
      <c r="BJ10" s="139"/>
      <c r="BK10" s="140" t="s">
        <v>3</v>
      </c>
      <c r="BL10" s="140"/>
      <c r="BS10" s="51"/>
      <c r="BT10" s="51"/>
      <c r="BU10" s="51"/>
      <c r="BV10" s="51"/>
      <c r="BW10" s="51"/>
      <c r="BX10" s="51"/>
      <c r="BY10" s="51"/>
      <c r="BZ10" s="51"/>
      <c r="CA10" s="51"/>
      <c r="CB10" s="51"/>
      <c r="CC10" s="51"/>
      <c r="CD10" s="51"/>
      <c r="CE10" s="51"/>
      <c r="CF10" s="51"/>
      <c r="CG10" s="51"/>
      <c r="CH10" s="51"/>
      <c r="CI10" s="51"/>
      <c r="CJ10" s="51"/>
      <c r="CK10" s="51"/>
      <c r="CL10" s="51"/>
      <c r="CM10" s="51"/>
      <c r="CN10" s="51"/>
      <c r="CO10" s="51"/>
      <c r="CP10" s="51"/>
      <c r="CQ10" s="4"/>
      <c r="CR10" s="2"/>
      <c r="CS10" s="2"/>
      <c r="CT10" s="2"/>
      <c r="CU10" s="2"/>
      <c r="CV10" s="2"/>
      <c r="CW10" s="2"/>
      <c r="CX10" s="2"/>
      <c r="DE10" s="139" t="s">
        <v>100</v>
      </c>
      <c r="DF10" s="139"/>
      <c r="DG10" s="139"/>
      <c r="DH10" s="139"/>
      <c r="DI10" s="139" t="str">
        <f>IF($BZ2="","",$BZ2)</f>
        <v/>
      </c>
      <c r="DJ10" s="139"/>
      <c r="DK10" s="139"/>
      <c r="DL10" s="140" t="s">
        <v>1</v>
      </c>
      <c r="DM10" s="140"/>
      <c r="DN10" s="139" t="str">
        <f>IF($CF2="","",$CF2)</f>
        <v/>
      </c>
      <c r="DO10" s="139"/>
      <c r="DP10" s="139"/>
      <c r="DQ10" s="140" t="s">
        <v>14</v>
      </c>
      <c r="DR10" s="140"/>
      <c r="DS10" s="139" t="str">
        <f>IF($CL2="","",$CL2)</f>
        <v/>
      </c>
      <c r="DT10" s="139"/>
      <c r="DU10" s="139"/>
      <c r="DV10" s="140" t="s">
        <v>3</v>
      </c>
      <c r="DW10" s="140"/>
      <c r="DX10" s="52"/>
      <c r="EE10" s="51"/>
      <c r="EF10" s="51"/>
      <c r="EG10" s="51"/>
      <c r="EH10" s="51"/>
      <c r="EI10" s="51"/>
      <c r="EJ10" s="51"/>
      <c r="EK10" s="51"/>
      <c r="EL10" s="51"/>
      <c r="EM10" s="51"/>
      <c r="EN10" s="51"/>
      <c r="EO10" s="51"/>
      <c r="EP10" s="51"/>
      <c r="EQ10" s="51"/>
      <c r="ER10" s="51"/>
      <c r="ES10" s="51"/>
      <c r="ET10" s="51"/>
      <c r="EU10" s="51"/>
      <c r="EV10" s="51"/>
      <c r="EW10" s="51"/>
      <c r="EX10" s="51"/>
      <c r="EY10" s="51"/>
      <c r="EZ10" s="51"/>
      <c r="FA10" s="51"/>
      <c r="FB10" s="51"/>
      <c r="FC10" s="4"/>
      <c r="FD10" s="2"/>
      <c r="FE10" s="2"/>
      <c r="FF10" s="2"/>
      <c r="FG10" s="2"/>
      <c r="FH10" s="2"/>
      <c r="FI10" s="2"/>
      <c r="FJ10" s="2"/>
      <c r="FP10" s="139" t="s">
        <v>100</v>
      </c>
      <c r="FQ10" s="139"/>
      <c r="FR10" s="139"/>
      <c r="FS10" s="139"/>
      <c r="FT10" s="139" t="str">
        <f>IF($BZ2="","",$BZ2)</f>
        <v/>
      </c>
      <c r="FU10" s="139"/>
      <c r="FV10" s="139"/>
      <c r="FW10" s="140" t="s">
        <v>1</v>
      </c>
      <c r="FX10" s="140"/>
      <c r="FY10" s="139" t="str">
        <f>IF($CF2="","",$CF2)</f>
        <v/>
      </c>
      <c r="FZ10" s="139"/>
      <c r="GA10" s="139"/>
      <c r="GB10" s="140" t="s">
        <v>14</v>
      </c>
      <c r="GC10" s="140"/>
      <c r="GD10" s="139" t="str">
        <f>IF($CL2="","",$CL2)</f>
        <v/>
      </c>
      <c r="GE10" s="139"/>
      <c r="GF10" s="139"/>
      <c r="GG10" s="140" t="s">
        <v>3</v>
      </c>
      <c r="GH10" s="140"/>
      <c r="GI10" s="131"/>
      <c r="GJ10" s="131"/>
      <c r="GK10" s="131"/>
      <c r="GL10" s="131"/>
      <c r="GM10" s="131"/>
      <c r="GN10" s="131"/>
      <c r="GO10" s="132">
        <v>8</v>
      </c>
      <c r="GP10" s="132">
        <v>1</v>
      </c>
      <c r="GQ10" s="132"/>
      <c r="GR10" s="131"/>
      <c r="GS10" s="131"/>
      <c r="GT10" s="131"/>
      <c r="GU10" s="131"/>
      <c r="GV10" s="131"/>
      <c r="GW10" s="131"/>
      <c r="GX10" s="131"/>
      <c r="GY10" s="133"/>
      <c r="GZ10" s="133"/>
      <c r="HA10" s="133"/>
      <c r="HB10" s="133"/>
      <c r="HC10" s="133"/>
      <c r="HD10" s="94"/>
      <c r="HE10" s="94"/>
      <c r="HF10" s="94"/>
      <c r="HG10" s="94"/>
      <c r="HH10" s="94"/>
    </row>
    <row r="11" spans="2:216" ht="18" customHeight="1">
      <c r="J11" s="51"/>
      <c r="K11" s="51"/>
      <c r="L11" s="51"/>
      <c r="M11" s="51"/>
      <c r="N11" s="51"/>
      <c r="O11" s="51"/>
      <c r="P11" s="51"/>
      <c r="Q11" s="51"/>
      <c r="R11" s="51"/>
      <c r="S11" s="51"/>
      <c r="T11" s="51"/>
      <c r="U11" s="51"/>
      <c r="V11" s="51"/>
      <c r="W11" s="51"/>
      <c r="X11" s="51"/>
      <c r="Y11" s="51"/>
      <c r="Z11" s="51"/>
      <c r="AA11" s="51"/>
      <c r="AB11" s="51"/>
      <c r="AC11" s="51"/>
      <c r="AD11" s="51"/>
      <c r="AE11" s="51"/>
      <c r="AF11" s="51"/>
      <c r="AG11" s="51"/>
      <c r="AH11" s="49"/>
      <c r="AI11" s="51"/>
      <c r="AJ11" s="51"/>
      <c r="AK11" s="51"/>
      <c r="AL11" s="80"/>
      <c r="AM11" s="80"/>
      <c r="AN11" s="80"/>
      <c r="AO11" s="80"/>
      <c r="AP11" s="80"/>
      <c r="AQ11" s="80"/>
      <c r="AR11" s="80"/>
      <c r="AS11" s="53"/>
      <c r="AT11" s="53"/>
      <c r="AU11" s="79"/>
      <c r="AV11" s="79"/>
      <c r="AW11" s="79"/>
      <c r="AX11" s="53"/>
      <c r="AY11" s="53"/>
      <c r="AZ11" s="80"/>
      <c r="BA11" s="80"/>
      <c r="BB11" s="80"/>
      <c r="BC11" s="53"/>
      <c r="BD11" s="53"/>
      <c r="BE11" s="53"/>
      <c r="BF11" s="2"/>
      <c r="BG11" s="2"/>
      <c r="BH11" s="2"/>
      <c r="BI11" s="2"/>
      <c r="BJ11" s="2"/>
      <c r="BK11" s="2"/>
      <c r="BL11" s="2"/>
      <c r="BU11" s="51"/>
      <c r="BV11" s="51"/>
      <c r="BW11" s="51"/>
      <c r="BX11" s="51"/>
      <c r="BY11" s="51"/>
      <c r="BZ11" s="51"/>
      <c r="CA11" s="51"/>
      <c r="CB11" s="51"/>
      <c r="CC11" s="51"/>
      <c r="CD11" s="51"/>
      <c r="CE11" s="51"/>
      <c r="CF11" s="51"/>
      <c r="CG11" s="51"/>
      <c r="CH11" s="51"/>
      <c r="CI11" s="51"/>
      <c r="CJ11" s="51"/>
      <c r="CK11" s="51"/>
      <c r="CL11" s="51"/>
      <c r="CM11" s="51"/>
      <c r="CN11" s="51"/>
      <c r="CO11" s="51"/>
      <c r="CP11" s="51"/>
      <c r="CQ11" s="51"/>
      <c r="CR11" s="51"/>
      <c r="CS11" s="49"/>
      <c r="CT11" s="51"/>
      <c r="CU11" s="51"/>
      <c r="CV11" s="51"/>
      <c r="CW11" s="80"/>
      <c r="CX11" s="80"/>
      <c r="CY11" s="80"/>
      <c r="CZ11" s="80"/>
      <c r="DA11" s="80"/>
      <c r="DB11" s="80"/>
      <c r="DC11" s="80"/>
      <c r="DD11" s="53"/>
      <c r="DE11" s="53"/>
      <c r="DF11" s="79"/>
      <c r="DG11" s="79"/>
      <c r="DH11" s="79"/>
      <c r="DI11" s="53"/>
      <c r="DJ11" s="53"/>
      <c r="DK11" s="80"/>
      <c r="DL11" s="80"/>
      <c r="DM11" s="80"/>
      <c r="DN11" s="53"/>
      <c r="DO11" s="53"/>
      <c r="DP11" s="53"/>
      <c r="DQ11" s="2"/>
      <c r="DR11" s="2"/>
      <c r="DS11" s="2"/>
      <c r="DT11" s="2"/>
      <c r="DU11" s="2"/>
      <c r="DV11" s="2"/>
      <c r="DW11" s="2"/>
      <c r="EF11" s="51"/>
      <c r="EG11" s="51"/>
      <c r="EH11" s="51"/>
      <c r="EI11" s="51"/>
      <c r="EJ11" s="51"/>
      <c r="EK11" s="51"/>
      <c r="EL11" s="51"/>
      <c r="EM11" s="51"/>
      <c r="EN11" s="51"/>
      <c r="EO11" s="51"/>
      <c r="EP11" s="51"/>
      <c r="EQ11" s="51"/>
      <c r="ER11" s="51"/>
      <c r="ES11" s="51"/>
      <c r="ET11" s="51"/>
      <c r="EU11" s="51"/>
      <c r="EV11" s="51"/>
      <c r="EW11" s="51"/>
      <c r="EX11" s="51"/>
      <c r="EY11" s="51"/>
      <c r="EZ11" s="51"/>
      <c r="FA11" s="51"/>
      <c r="FB11" s="51"/>
      <c r="FC11" s="51"/>
      <c r="FD11" s="49"/>
      <c r="FE11" s="51"/>
      <c r="FF11" s="51"/>
      <c r="FG11" s="51"/>
      <c r="FH11" s="80"/>
      <c r="FI11" s="80"/>
      <c r="FJ11" s="80"/>
      <c r="FK11" s="80"/>
      <c r="FL11" s="80"/>
      <c r="FM11" s="80"/>
      <c r="FN11" s="80"/>
      <c r="FO11" s="53"/>
      <c r="FP11" s="53"/>
      <c r="FQ11" s="79"/>
      <c r="FR11" s="79"/>
      <c r="FS11" s="79"/>
      <c r="FT11" s="53"/>
      <c r="FU11" s="53"/>
      <c r="FV11" s="80"/>
      <c r="FW11" s="80"/>
      <c r="FX11" s="80"/>
      <c r="FY11" s="53"/>
      <c r="FZ11" s="53"/>
      <c r="GA11" s="53"/>
      <c r="GB11" s="2"/>
      <c r="GC11" s="2"/>
      <c r="GD11" s="2"/>
      <c r="GE11" s="2"/>
      <c r="GF11" s="2"/>
      <c r="GG11" s="2"/>
      <c r="GH11" s="2"/>
      <c r="GO11" s="128">
        <v>9</v>
      </c>
      <c r="GP11" s="128"/>
      <c r="GQ11" s="128"/>
    </row>
    <row r="12" spans="2:216" ht="20.25" customHeight="1">
      <c r="B12" s="141" t="s">
        <v>61</v>
      </c>
      <c r="C12" s="141"/>
      <c r="D12" s="141"/>
      <c r="E12" s="141"/>
      <c r="F12" s="141"/>
      <c r="G12" s="141"/>
      <c r="H12" s="141"/>
      <c r="I12" s="141"/>
      <c r="J12" s="141"/>
      <c r="K12" s="141"/>
      <c r="L12" s="141"/>
      <c r="M12" s="141"/>
      <c r="N12" s="141"/>
      <c r="O12" s="141"/>
      <c r="P12" s="141"/>
      <c r="Q12" s="141"/>
      <c r="R12" s="141"/>
      <c r="S12" s="141"/>
      <c r="T12" s="141"/>
      <c r="U12" s="141"/>
      <c r="V12" s="141"/>
      <c r="W12" s="141"/>
      <c r="X12" s="141"/>
      <c r="Y12" s="141"/>
      <c r="Z12" s="141"/>
      <c r="AA12" s="141"/>
      <c r="AB12" s="141"/>
      <c r="AC12" s="141"/>
      <c r="AD12" s="141"/>
      <c r="AE12" s="141"/>
      <c r="AF12" s="141"/>
      <c r="AG12" s="141"/>
      <c r="AH12" s="141"/>
      <c r="AI12" s="141"/>
      <c r="AJ12" s="141"/>
      <c r="AK12" s="141"/>
      <c r="AL12" s="141"/>
      <c r="AM12" s="141"/>
      <c r="AN12" s="141"/>
      <c r="AO12" s="141"/>
      <c r="AP12" s="141"/>
      <c r="AQ12" s="141"/>
      <c r="AR12" s="141"/>
      <c r="AS12" s="141"/>
      <c r="AT12" s="141"/>
      <c r="AU12" s="141"/>
      <c r="AV12" s="141"/>
      <c r="AW12" s="141"/>
      <c r="AX12" s="141"/>
      <c r="AY12" s="141"/>
      <c r="AZ12" s="141"/>
      <c r="BA12" s="141"/>
      <c r="BB12" s="141"/>
      <c r="BC12" s="141"/>
      <c r="BD12" s="141"/>
      <c r="BE12" s="141"/>
      <c r="BF12" s="141"/>
      <c r="BG12" s="141"/>
      <c r="BH12" s="141"/>
      <c r="BI12" s="141"/>
      <c r="BJ12" s="141"/>
      <c r="BK12" s="141"/>
      <c r="BL12" s="141"/>
      <c r="BM12" s="141" t="s">
        <v>61</v>
      </c>
      <c r="BN12" s="141"/>
      <c r="BO12" s="141"/>
      <c r="BP12" s="141"/>
      <c r="BQ12" s="141"/>
      <c r="BR12" s="141"/>
      <c r="BS12" s="141"/>
      <c r="BT12" s="141"/>
      <c r="BU12" s="141"/>
      <c r="BV12" s="141"/>
      <c r="BW12" s="141"/>
      <c r="BX12" s="141"/>
      <c r="BY12" s="141"/>
      <c r="BZ12" s="141"/>
      <c r="CA12" s="141"/>
      <c r="CB12" s="141"/>
      <c r="CC12" s="141"/>
      <c r="CD12" s="141"/>
      <c r="CE12" s="141"/>
      <c r="CF12" s="141"/>
      <c r="CG12" s="141"/>
      <c r="CH12" s="141"/>
      <c r="CI12" s="141"/>
      <c r="CJ12" s="141"/>
      <c r="CK12" s="141"/>
      <c r="CL12" s="141"/>
      <c r="CM12" s="141"/>
      <c r="CN12" s="141"/>
      <c r="CO12" s="141"/>
      <c r="CP12" s="141"/>
      <c r="CQ12" s="141"/>
      <c r="CR12" s="141"/>
      <c r="CS12" s="141"/>
      <c r="CT12" s="141"/>
      <c r="CU12" s="141"/>
      <c r="CV12" s="141"/>
      <c r="CW12" s="141"/>
      <c r="CX12" s="141"/>
      <c r="CY12" s="141"/>
      <c r="CZ12" s="141"/>
      <c r="DA12" s="141"/>
      <c r="DB12" s="141"/>
      <c r="DC12" s="141"/>
      <c r="DD12" s="141"/>
      <c r="DE12" s="141"/>
      <c r="DF12" s="141"/>
      <c r="DG12" s="141"/>
      <c r="DH12" s="141"/>
      <c r="DI12" s="141"/>
      <c r="DJ12" s="141"/>
      <c r="DK12" s="141"/>
      <c r="DL12" s="141"/>
      <c r="DM12" s="141"/>
      <c r="DN12" s="141"/>
      <c r="DO12" s="141"/>
      <c r="DP12" s="141"/>
      <c r="DQ12" s="141"/>
      <c r="DR12" s="141"/>
      <c r="DS12" s="141"/>
      <c r="DT12" s="141"/>
      <c r="DU12" s="141"/>
      <c r="DV12" s="141"/>
      <c r="DW12" s="141"/>
      <c r="DX12" s="141" t="s">
        <v>61</v>
      </c>
      <c r="DY12" s="141"/>
      <c r="DZ12" s="141"/>
      <c r="EA12" s="141"/>
      <c r="EB12" s="141"/>
      <c r="EC12" s="141"/>
      <c r="ED12" s="141"/>
      <c r="EE12" s="141"/>
      <c r="EF12" s="141"/>
      <c r="EG12" s="141"/>
      <c r="EH12" s="141"/>
      <c r="EI12" s="141"/>
      <c r="EJ12" s="141"/>
      <c r="EK12" s="141"/>
      <c r="EL12" s="141"/>
      <c r="EM12" s="141"/>
      <c r="EN12" s="141"/>
      <c r="EO12" s="141"/>
      <c r="EP12" s="141"/>
      <c r="EQ12" s="141"/>
      <c r="ER12" s="141"/>
      <c r="ES12" s="141"/>
      <c r="ET12" s="141"/>
      <c r="EU12" s="141"/>
      <c r="EV12" s="141"/>
      <c r="EW12" s="141"/>
      <c r="EX12" s="141"/>
      <c r="EY12" s="141"/>
      <c r="EZ12" s="141"/>
      <c r="FA12" s="141"/>
      <c r="FB12" s="141"/>
      <c r="FC12" s="141"/>
      <c r="FD12" s="141"/>
      <c r="FE12" s="141"/>
      <c r="FF12" s="141"/>
      <c r="FG12" s="141"/>
      <c r="FH12" s="141"/>
      <c r="FI12" s="141"/>
      <c r="FJ12" s="141"/>
      <c r="FK12" s="141"/>
      <c r="FL12" s="141"/>
      <c r="FM12" s="141"/>
      <c r="FN12" s="141"/>
      <c r="FO12" s="141"/>
      <c r="FP12" s="141"/>
      <c r="FQ12" s="141"/>
      <c r="FR12" s="141"/>
      <c r="FS12" s="141"/>
      <c r="FT12" s="141"/>
      <c r="FU12" s="141"/>
      <c r="FV12" s="141"/>
      <c r="FW12" s="141"/>
      <c r="FX12" s="141"/>
      <c r="FY12" s="141"/>
      <c r="FZ12" s="141"/>
      <c r="GA12" s="141"/>
      <c r="GB12" s="141"/>
      <c r="GC12" s="141"/>
      <c r="GD12" s="141"/>
      <c r="GE12" s="141"/>
      <c r="GF12" s="141"/>
      <c r="GG12" s="141"/>
      <c r="GH12" s="141"/>
      <c r="GO12" s="128">
        <v>10</v>
      </c>
      <c r="GP12" s="128"/>
      <c r="GQ12" s="128"/>
    </row>
    <row r="13" spans="2:216" s="94" customFormat="1" ht="20" customHeight="1">
      <c r="B13" s="95"/>
      <c r="C13" s="95"/>
      <c r="D13" s="95"/>
      <c r="E13" s="95"/>
      <c r="F13" s="95"/>
      <c r="G13" s="95"/>
      <c r="H13" s="95"/>
      <c r="I13" s="95"/>
      <c r="J13" s="95"/>
      <c r="K13" s="95"/>
      <c r="L13" s="95"/>
      <c r="M13" s="95"/>
      <c r="N13" s="95"/>
      <c r="O13" s="95"/>
      <c r="P13" s="96"/>
      <c r="Q13" s="96"/>
      <c r="R13" s="96"/>
      <c r="S13" s="96"/>
      <c r="T13" s="96"/>
      <c r="U13" s="96"/>
      <c r="V13" s="96"/>
      <c r="W13" s="96"/>
      <c r="X13" s="96"/>
      <c r="Y13" s="96"/>
      <c r="Z13" s="96"/>
      <c r="AA13" s="96"/>
      <c r="AB13" s="96"/>
      <c r="AC13" s="96"/>
      <c r="AD13" s="96"/>
      <c r="AE13" s="96"/>
      <c r="AF13" s="96"/>
      <c r="AG13" s="96"/>
      <c r="AH13" s="96"/>
      <c r="AI13" s="96"/>
      <c r="AJ13" s="97"/>
      <c r="AK13" s="97"/>
      <c r="AL13" s="97"/>
      <c r="AM13" s="97"/>
      <c r="AN13" s="97"/>
      <c r="AT13" s="150" t="s">
        <v>50</v>
      </c>
      <c r="AU13" s="150"/>
      <c r="AV13" s="151" t="s">
        <v>100</v>
      </c>
      <c r="AW13" s="151"/>
      <c r="AX13" s="151"/>
      <c r="AY13" s="151"/>
      <c r="AZ13" s="152" t="str">
        <f>IF($CF3="","",$CF3)</f>
        <v/>
      </c>
      <c r="BA13" s="152"/>
      <c r="BB13" s="152"/>
      <c r="BC13" s="150" t="s">
        <v>1</v>
      </c>
      <c r="BD13" s="150"/>
      <c r="BE13" s="152" t="str">
        <f>IF($CL3="","",$CL3)</f>
        <v/>
      </c>
      <c r="BF13" s="152"/>
      <c r="BG13" s="152"/>
      <c r="BH13" s="148" t="s">
        <v>68</v>
      </c>
      <c r="BI13" s="148"/>
      <c r="BJ13" s="148"/>
      <c r="BK13" s="148"/>
      <c r="BL13" s="148"/>
      <c r="BM13" s="95"/>
      <c r="BN13" s="95"/>
      <c r="BO13" s="95"/>
      <c r="BP13" s="95"/>
      <c r="BQ13" s="95"/>
      <c r="BR13" s="95"/>
      <c r="BS13" s="95"/>
      <c r="BT13" s="95"/>
      <c r="BU13" s="95"/>
      <c r="BV13" s="95"/>
      <c r="BW13" s="95"/>
      <c r="BX13" s="95"/>
      <c r="BY13" s="95"/>
      <c r="BZ13" s="95"/>
      <c r="CA13" s="96"/>
      <c r="CB13" s="96"/>
      <c r="CC13" s="96"/>
      <c r="CD13" s="96"/>
      <c r="CE13" s="96"/>
      <c r="CF13" s="96"/>
      <c r="CG13" s="96"/>
      <c r="CH13" s="96"/>
      <c r="CI13" s="96"/>
      <c r="CJ13" s="96"/>
      <c r="CK13" s="96"/>
      <c r="CL13" s="96"/>
      <c r="CM13" s="96"/>
      <c r="CN13" s="96"/>
      <c r="CO13" s="96"/>
      <c r="CP13" s="96"/>
      <c r="CQ13" s="96"/>
      <c r="CR13" s="97"/>
      <c r="CS13" s="97"/>
      <c r="CT13" s="97"/>
      <c r="CU13" s="97"/>
      <c r="CV13" s="97"/>
      <c r="CW13" s="97"/>
      <c r="CX13" s="97"/>
      <c r="CY13" s="97"/>
      <c r="CZ13" s="97"/>
      <c r="DE13" s="150" t="s">
        <v>50</v>
      </c>
      <c r="DF13" s="150"/>
      <c r="DG13" s="151" t="s">
        <v>100</v>
      </c>
      <c r="DH13" s="151"/>
      <c r="DI13" s="151"/>
      <c r="DJ13" s="151"/>
      <c r="DK13" s="139" t="str">
        <f>IF(OR($BW3="二か月分",$BW3="三か月分"),GK3,"")</f>
        <v/>
      </c>
      <c r="DL13" s="139"/>
      <c r="DM13" s="139"/>
      <c r="DN13" s="150" t="s">
        <v>1</v>
      </c>
      <c r="DO13" s="150"/>
      <c r="DP13" s="139" t="str">
        <f>IF(OR($BW3="二か月分",$BW3="三か月分"),GL3,"")</f>
        <v/>
      </c>
      <c r="DQ13" s="139"/>
      <c r="DR13" s="139"/>
      <c r="DS13" s="148" t="s">
        <v>68</v>
      </c>
      <c r="DT13" s="148"/>
      <c r="DU13" s="148"/>
      <c r="DV13" s="148"/>
      <c r="DW13" s="148"/>
      <c r="DX13" s="95"/>
      <c r="DY13" s="95"/>
      <c r="DZ13" s="95"/>
      <c r="EA13" s="95"/>
      <c r="EB13" s="95"/>
      <c r="EC13" s="95"/>
      <c r="ED13" s="95"/>
      <c r="EE13" s="95"/>
      <c r="EF13" s="95"/>
      <c r="EG13" s="95"/>
      <c r="EH13" s="95"/>
      <c r="EI13" s="95"/>
      <c r="EJ13" s="95"/>
      <c r="EK13" s="95"/>
      <c r="EL13" s="96"/>
      <c r="EM13" s="96"/>
      <c r="EN13" s="96"/>
      <c r="EO13" s="96"/>
      <c r="EP13" s="96"/>
      <c r="EQ13" s="96"/>
      <c r="ER13" s="96"/>
      <c r="ES13" s="96"/>
      <c r="ET13" s="96"/>
      <c r="EU13" s="96"/>
      <c r="EV13" s="96"/>
      <c r="EW13" s="96"/>
      <c r="EX13" s="96"/>
      <c r="EY13" s="97"/>
      <c r="EZ13" s="97"/>
      <c r="FA13" s="97"/>
      <c r="FB13" s="97"/>
      <c r="FC13" s="97"/>
      <c r="FD13" s="97"/>
      <c r="FE13" s="97"/>
      <c r="FF13" s="97"/>
      <c r="FG13" s="97"/>
      <c r="FH13" s="97"/>
      <c r="FI13" s="97"/>
      <c r="FP13" s="150" t="s">
        <v>50</v>
      </c>
      <c r="FQ13" s="150"/>
      <c r="FR13" s="151" t="s">
        <v>100</v>
      </c>
      <c r="FS13" s="151"/>
      <c r="FT13" s="151"/>
      <c r="FU13" s="151"/>
      <c r="FV13" s="139" t="str">
        <f>IF($BW3="三か月分",GM3,"")</f>
        <v/>
      </c>
      <c r="FW13" s="139"/>
      <c r="FX13" s="139"/>
      <c r="FY13" s="150" t="s">
        <v>1</v>
      </c>
      <c r="FZ13" s="150"/>
      <c r="GA13" s="139" t="str">
        <f>IF($BW3="三か月分",GN3,"")</f>
        <v/>
      </c>
      <c r="GB13" s="139"/>
      <c r="GC13" s="139"/>
      <c r="GD13" s="148" t="s">
        <v>68</v>
      </c>
      <c r="GE13" s="148"/>
      <c r="GF13" s="148"/>
      <c r="GG13" s="148"/>
      <c r="GH13" s="148"/>
      <c r="GI13" s="130" t="str">
        <f>IF(FV13&lt;&gt;"",FV13,IF(DK13&lt;&gt;"",DK13,AZ13))</f>
        <v/>
      </c>
      <c r="GJ13" s="130" t="str">
        <f>IF(GA13&lt;&gt;"",GA13,IF(DP13&lt;&gt;"",DP13,BE13))</f>
        <v/>
      </c>
      <c r="GK13" s="131"/>
      <c r="GL13" s="131"/>
      <c r="GM13" s="131"/>
      <c r="GN13" s="131"/>
      <c r="GO13" s="134">
        <v>11</v>
      </c>
      <c r="GP13" s="134"/>
      <c r="GQ13" s="134"/>
      <c r="GR13" s="131"/>
      <c r="GS13" s="131"/>
      <c r="GT13" s="131"/>
      <c r="GU13" s="131"/>
      <c r="GV13" s="131"/>
      <c r="GW13" s="131"/>
      <c r="GX13" s="131"/>
      <c r="GY13" s="133"/>
      <c r="GZ13" s="133"/>
      <c r="HA13" s="133"/>
      <c r="HB13" s="133"/>
      <c r="HC13" s="133"/>
    </row>
    <row r="14" spans="2:216" ht="20" customHeight="1">
      <c r="B14" s="142" t="s">
        <v>0</v>
      </c>
      <c r="C14" s="143"/>
      <c r="D14" s="143"/>
      <c r="E14" s="143"/>
      <c r="F14" s="143"/>
      <c r="G14" s="143"/>
      <c r="H14" s="143"/>
      <c r="I14" s="143"/>
      <c r="J14" s="143"/>
      <c r="K14" s="143"/>
      <c r="L14" s="143"/>
      <c r="M14" s="143"/>
      <c r="N14" s="144"/>
      <c r="O14" s="145" t="str">
        <f>IF($S3="","",$S3)</f>
        <v/>
      </c>
      <c r="P14" s="146"/>
      <c r="Q14" s="146"/>
      <c r="R14" s="146"/>
      <c r="S14" s="146"/>
      <c r="T14" s="146"/>
      <c r="U14" s="146"/>
      <c r="V14" s="146"/>
      <c r="W14" s="146"/>
      <c r="X14" s="146"/>
      <c r="Y14" s="146"/>
      <c r="Z14" s="146"/>
      <c r="AA14" s="146"/>
      <c r="AB14" s="146"/>
      <c r="AC14" s="146"/>
      <c r="AD14" s="146"/>
      <c r="AE14" s="146"/>
      <c r="AF14" s="146"/>
      <c r="AG14" s="146"/>
      <c r="AH14" s="146"/>
      <c r="AI14" s="146"/>
      <c r="AJ14" s="146"/>
      <c r="AK14" s="146"/>
      <c r="AL14" s="146"/>
      <c r="AM14" s="146"/>
      <c r="AN14" s="146"/>
      <c r="AO14" s="146"/>
      <c r="AP14" s="146"/>
      <c r="AQ14" s="146"/>
      <c r="AR14" s="146"/>
      <c r="AS14" s="146"/>
      <c r="AT14" s="146"/>
      <c r="AU14" s="146"/>
      <c r="AV14" s="147"/>
      <c r="AW14" s="92" t="s">
        <v>4</v>
      </c>
      <c r="AX14" s="73"/>
      <c r="AY14" s="73"/>
      <c r="AZ14" s="73"/>
      <c r="BA14" s="73"/>
      <c r="BB14" s="85"/>
      <c r="BC14" s="220" t="str">
        <f>IF($S7="","",$S7)</f>
        <v/>
      </c>
      <c r="BD14" s="221"/>
      <c r="BE14" s="149" t="str">
        <f>IF($V7="","",$V7)</f>
        <v/>
      </c>
      <c r="BF14" s="149"/>
      <c r="BG14" s="149" t="str">
        <f>IF($Y7="","",$Y7)</f>
        <v/>
      </c>
      <c r="BH14" s="149"/>
      <c r="BI14" s="149"/>
      <c r="BJ14" s="149"/>
      <c r="BK14" s="149"/>
      <c r="BL14" s="153"/>
      <c r="BM14" s="142" t="s">
        <v>0</v>
      </c>
      <c r="BN14" s="143"/>
      <c r="BO14" s="143"/>
      <c r="BP14" s="143"/>
      <c r="BQ14" s="143"/>
      <c r="BR14" s="143"/>
      <c r="BS14" s="143"/>
      <c r="BT14" s="143"/>
      <c r="BU14" s="143"/>
      <c r="BV14" s="143"/>
      <c r="BW14" s="143"/>
      <c r="BX14" s="143"/>
      <c r="BY14" s="144"/>
      <c r="BZ14" s="145" t="str">
        <f>IF($S3="","",$S3)</f>
        <v/>
      </c>
      <c r="CA14" s="146"/>
      <c r="CB14" s="146"/>
      <c r="CC14" s="146"/>
      <c r="CD14" s="146"/>
      <c r="CE14" s="146"/>
      <c r="CF14" s="146"/>
      <c r="CG14" s="146"/>
      <c r="CH14" s="146"/>
      <c r="CI14" s="146"/>
      <c r="CJ14" s="146"/>
      <c r="CK14" s="146"/>
      <c r="CL14" s="146"/>
      <c r="CM14" s="146"/>
      <c r="CN14" s="146"/>
      <c r="CO14" s="146"/>
      <c r="CP14" s="146"/>
      <c r="CQ14" s="146"/>
      <c r="CR14" s="146"/>
      <c r="CS14" s="146"/>
      <c r="CT14" s="146"/>
      <c r="CU14" s="146"/>
      <c r="CV14" s="146"/>
      <c r="CW14" s="146"/>
      <c r="CX14" s="146"/>
      <c r="CY14" s="146"/>
      <c r="CZ14" s="146"/>
      <c r="DA14" s="146"/>
      <c r="DB14" s="146"/>
      <c r="DC14" s="146"/>
      <c r="DD14" s="146"/>
      <c r="DE14" s="146"/>
      <c r="DF14" s="146"/>
      <c r="DG14" s="147"/>
      <c r="DH14" s="92" t="s">
        <v>4</v>
      </c>
      <c r="DI14" s="73"/>
      <c r="DJ14" s="73"/>
      <c r="DK14" s="73"/>
      <c r="DL14" s="73"/>
      <c r="DM14" s="85"/>
      <c r="DN14" s="142" t="str">
        <f>IF($S7="","",$S7)</f>
        <v/>
      </c>
      <c r="DO14" s="143"/>
      <c r="DP14" s="149" t="str">
        <f>IF($V7="","",$V7)</f>
        <v/>
      </c>
      <c r="DQ14" s="149"/>
      <c r="DR14" s="149" t="str">
        <f>IF($Y7="","",$Y7)</f>
        <v/>
      </c>
      <c r="DS14" s="149"/>
      <c r="DT14" s="149"/>
      <c r="DU14" s="149"/>
      <c r="DV14" s="149"/>
      <c r="DW14" s="153"/>
      <c r="DX14" s="142" t="s">
        <v>0</v>
      </c>
      <c r="DY14" s="143"/>
      <c r="DZ14" s="143"/>
      <c r="EA14" s="143"/>
      <c r="EB14" s="143"/>
      <c r="EC14" s="143"/>
      <c r="ED14" s="143"/>
      <c r="EE14" s="143"/>
      <c r="EF14" s="143"/>
      <c r="EG14" s="143"/>
      <c r="EH14" s="143"/>
      <c r="EI14" s="143"/>
      <c r="EJ14" s="144"/>
      <c r="EK14" s="145" t="str">
        <f>IF($S3="","",$S3)</f>
        <v/>
      </c>
      <c r="EL14" s="146"/>
      <c r="EM14" s="146"/>
      <c r="EN14" s="146"/>
      <c r="EO14" s="146"/>
      <c r="EP14" s="146"/>
      <c r="EQ14" s="146"/>
      <c r="ER14" s="146"/>
      <c r="ES14" s="146"/>
      <c r="ET14" s="146"/>
      <c r="EU14" s="146"/>
      <c r="EV14" s="146"/>
      <c r="EW14" s="146"/>
      <c r="EX14" s="146"/>
      <c r="EY14" s="146"/>
      <c r="EZ14" s="146"/>
      <c r="FA14" s="146"/>
      <c r="FB14" s="146"/>
      <c r="FC14" s="146"/>
      <c r="FD14" s="146"/>
      <c r="FE14" s="146"/>
      <c r="FF14" s="146"/>
      <c r="FG14" s="146"/>
      <c r="FH14" s="146"/>
      <c r="FI14" s="146"/>
      <c r="FJ14" s="146"/>
      <c r="FK14" s="146"/>
      <c r="FL14" s="146"/>
      <c r="FM14" s="146"/>
      <c r="FN14" s="146"/>
      <c r="FO14" s="146"/>
      <c r="FP14" s="146"/>
      <c r="FQ14" s="146"/>
      <c r="FR14" s="147"/>
      <c r="FS14" s="92" t="s">
        <v>4</v>
      </c>
      <c r="FT14" s="73"/>
      <c r="FU14" s="73"/>
      <c r="FV14" s="73"/>
      <c r="FW14" s="73"/>
      <c r="FX14" s="85"/>
      <c r="FY14" s="142" t="str">
        <f>IF($S7="","",$S7)</f>
        <v/>
      </c>
      <c r="FZ14" s="143"/>
      <c r="GA14" s="149" t="str">
        <f>IF($V7="","",$V7)</f>
        <v/>
      </c>
      <c r="GB14" s="149"/>
      <c r="GC14" s="149" t="str">
        <f>IF($Y7="","",$Y7)</f>
        <v/>
      </c>
      <c r="GD14" s="149"/>
      <c r="GE14" s="149"/>
      <c r="GF14" s="149"/>
      <c r="GG14" s="149"/>
      <c r="GH14" s="153"/>
      <c r="GO14" s="135">
        <v>12</v>
      </c>
      <c r="GP14" s="135"/>
      <c r="GQ14" s="135"/>
    </row>
    <row r="15" spans="2:216" ht="20" customHeight="1">
      <c r="B15" s="142" t="s">
        <v>72</v>
      </c>
      <c r="C15" s="143"/>
      <c r="D15" s="143"/>
      <c r="E15" s="143"/>
      <c r="F15" s="143"/>
      <c r="G15" s="143"/>
      <c r="H15" s="143"/>
      <c r="I15" s="143"/>
      <c r="J15" s="143"/>
      <c r="K15" s="143"/>
      <c r="L15" s="143"/>
      <c r="M15" s="143"/>
      <c r="N15" s="144"/>
      <c r="O15" s="145" t="str">
        <f>IF($S6="","",$S6)</f>
        <v/>
      </c>
      <c r="P15" s="146"/>
      <c r="Q15" s="146"/>
      <c r="R15" s="146"/>
      <c r="S15" s="146"/>
      <c r="T15" s="146"/>
      <c r="U15" s="146"/>
      <c r="V15" s="146"/>
      <c r="W15" s="146"/>
      <c r="X15" s="146"/>
      <c r="Y15" s="146"/>
      <c r="Z15" s="146"/>
      <c r="AA15" s="146"/>
      <c r="AB15" s="146"/>
      <c r="AC15" s="146"/>
      <c r="AD15" s="146"/>
      <c r="AE15" s="146"/>
      <c r="AF15" s="146"/>
      <c r="AG15" s="146"/>
      <c r="AH15" s="146"/>
      <c r="AI15" s="146"/>
      <c r="AJ15" s="146"/>
      <c r="AK15" s="146"/>
      <c r="AL15" s="146"/>
      <c r="AM15" s="146"/>
      <c r="AN15" s="146"/>
      <c r="AO15" s="146"/>
      <c r="AP15" s="146"/>
      <c r="AQ15" s="146"/>
      <c r="AR15" s="146"/>
      <c r="AS15" s="146"/>
      <c r="AT15" s="146"/>
      <c r="AU15" s="146"/>
      <c r="AV15" s="146"/>
      <c r="AW15" s="146"/>
      <c r="AX15" s="146"/>
      <c r="AY15" s="146"/>
      <c r="AZ15" s="146"/>
      <c r="BA15" s="146"/>
      <c r="BB15" s="146"/>
      <c r="BC15" s="146"/>
      <c r="BD15" s="146"/>
      <c r="BE15" s="146"/>
      <c r="BF15" s="146"/>
      <c r="BG15" s="146"/>
      <c r="BH15" s="146"/>
      <c r="BI15" s="146"/>
      <c r="BJ15" s="146"/>
      <c r="BK15" s="146"/>
      <c r="BL15" s="147"/>
      <c r="BM15" s="142" t="s">
        <v>72</v>
      </c>
      <c r="BN15" s="143"/>
      <c r="BO15" s="143"/>
      <c r="BP15" s="143"/>
      <c r="BQ15" s="143"/>
      <c r="BR15" s="143"/>
      <c r="BS15" s="143"/>
      <c r="BT15" s="143"/>
      <c r="BU15" s="143"/>
      <c r="BV15" s="143"/>
      <c r="BW15" s="143"/>
      <c r="BX15" s="143"/>
      <c r="BY15" s="144"/>
      <c r="BZ15" s="145" t="str">
        <f>IF($S6="","",$S6)</f>
        <v/>
      </c>
      <c r="CA15" s="146"/>
      <c r="CB15" s="146"/>
      <c r="CC15" s="146"/>
      <c r="CD15" s="146"/>
      <c r="CE15" s="146"/>
      <c r="CF15" s="146"/>
      <c r="CG15" s="146"/>
      <c r="CH15" s="146"/>
      <c r="CI15" s="146"/>
      <c r="CJ15" s="146"/>
      <c r="CK15" s="146"/>
      <c r="CL15" s="146"/>
      <c r="CM15" s="146"/>
      <c r="CN15" s="146"/>
      <c r="CO15" s="146"/>
      <c r="CP15" s="146"/>
      <c r="CQ15" s="146"/>
      <c r="CR15" s="146"/>
      <c r="CS15" s="146"/>
      <c r="CT15" s="146"/>
      <c r="CU15" s="146"/>
      <c r="CV15" s="146"/>
      <c r="CW15" s="146"/>
      <c r="CX15" s="146"/>
      <c r="CY15" s="146"/>
      <c r="CZ15" s="146"/>
      <c r="DA15" s="146"/>
      <c r="DB15" s="146"/>
      <c r="DC15" s="146"/>
      <c r="DD15" s="146"/>
      <c r="DE15" s="146"/>
      <c r="DF15" s="146"/>
      <c r="DG15" s="146"/>
      <c r="DH15" s="146"/>
      <c r="DI15" s="146"/>
      <c r="DJ15" s="146"/>
      <c r="DK15" s="146"/>
      <c r="DL15" s="146"/>
      <c r="DM15" s="146"/>
      <c r="DN15" s="146"/>
      <c r="DO15" s="146"/>
      <c r="DP15" s="146"/>
      <c r="DQ15" s="146"/>
      <c r="DR15" s="146"/>
      <c r="DS15" s="146"/>
      <c r="DT15" s="146"/>
      <c r="DU15" s="146"/>
      <c r="DV15" s="146"/>
      <c r="DW15" s="147"/>
      <c r="DX15" s="142" t="s">
        <v>72</v>
      </c>
      <c r="DY15" s="143"/>
      <c r="DZ15" s="143"/>
      <c r="EA15" s="143"/>
      <c r="EB15" s="143"/>
      <c r="EC15" s="143"/>
      <c r="ED15" s="143"/>
      <c r="EE15" s="143"/>
      <c r="EF15" s="143"/>
      <c r="EG15" s="143"/>
      <c r="EH15" s="143"/>
      <c r="EI15" s="143"/>
      <c r="EJ15" s="144"/>
      <c r="EK15" s="145" t="str">
        <f>IF($S6="","",$S6)</f>
        <v/>
      </c>
      <c r="EL15" s="146"/>
      <c r="EM15" s="146"/>
      <c r="EN15" s="146"/>
      <c r="EO15" s="146"/>
      <c r="EP15" s="146"/>
      <c r="EQ15" s="146"/>
      <c r="ER15" s="146"/>
      <c r="ES15" s="146"/>
      <c r="ET15" s="146"/>
      <c r="EU15" s="146"/>
      <c r="EV15" s="146"/>
      <c r="EW15" s="146"/>
      <c r="EX15" s="146"/>
      <c r="EY15" s="146"/>
      <c r="EZ15" s="146"/>
      <c r="FA15" s="146"/>
      <c r="FB15" s="146"/>
      <c r="FC15" s="146"/>
      <c r="FD15" s="146"/>
      <c r="FE15" s="146"/>
      <c r="FF15" s="146"/>
      <c r="FG15" s="146"/>
      <c r="FH15" s="146"/>
      <c r="FI15" s="146"/>
      <c r="FJ15" s="146"/>
      <c r="FK15" s="146"/>
      <c r="FL15" s="146"/>
      <c r="FM15" s="146"/>
      <c r="FN15" s="146"/>
      <c r="FO15" s="146"/>
      <c r="FP15" s="146"/>
      <c r="FQ15" s="146"/>
      <c r="FR15" s="146"/>
      <c r="FS15" s="146"/>
      <c r="FT15" s="146"/>
      <c r="FU15" s="146"/>
      <c r="FV15" s="146"/>
      <c r="FW15" s="146"/>
      <c r="FX15" s="146"/>
      <c r="FY15" s="146"/>
      <c r="FZ15" s="146"/>
      <c r="GA15" s="146"/>
      <c r="GB15" s="146"/>
      <c r="GC15" s="146"/>
      <c r="GD15" s="146"/>
      <c r="GE15" s="146"/>
      <c r="GF15" s="146"/>
      <c r="GG15" s="146"/>
      <c r="GH15" s="147"/>
    </row>
    <row r="16" spans="2:216" ht="20" customHeight="1">
      <c r="B16" s="210" t="s">
        <v>101</v>
      </c>
      <c r="C16" s="211"/>
      <c r="D16" s="211"/>
      <c r="E16" s="211"/>
      <c r="F16" s="212"/>
      <c r="G16" s="213"/>
      <c r="H16" s="220" t="s">
        <v>16</v>
      </c>
      <c r="I16" s="221"/>
      <c r="J16" s="221"/>
      <c r="K16" s="221"/>
      <c r="L16" s="221"/>
      <c r="M16" s="221"/>
      <c r="N16" s="221"/>
      <c r="O16" s="221"/>
      <c r="P16" s="221"/>
      <c r="Q16" s="221"/>
      <c r="R16" s="221"/>
      <c r="S16" s="221"/>
      <c r="T16" s="221"/>
      <c r="U16" s="221"/>
      <c r="V16" s="221"/>
      <c r="W16" s="221"/>
      <c r="X16" s="221"/>
      <c r="Y16" s="221"/>
      <c r="Z16" s="221"/>
      <c r="AA16" s="221"/>
      <c r="AB16" s="221"/>
      <c r="AC16" s="221"/>
      <c r="AD16" s="221"/>
      <c r="AE16" s="221"/>
      <c r="AF16" s="221"/>
      <c r="AG16" s="221"/>
      <c r="AH16" s="221"/>
      <c r="AI16" s="221"/>
      <c r="AJ16" s="221"/>
      <c r="AK16" s="221"/>
      <c r="AL16" s="221"/>
      <c r="AM16" s="221"/>
      <c r="AN16" s="221"/>
      <c r="AO16" s="221"/>
      <c r="AP16" s="221"/>
      <c r="AQ16" s="221"/>
      <c r="AR16" s="221"/>
      <c r="AS16" s="221"/>
      <c r="AT16" s="221"/>
      <c r="AU16" s="221"/>
      <c r="AV16" s="221"/>
      <c r="AW16" s="221"/>
      <c r="AX16" s="221"/>
      <c r="AY16" s="221"/>
      <c r="AZ16" s="221"/>
      <c r="BA16" s="221"/>
      <c r="BB16" s="221"/>
      <c r="BC16" s="221"/>
      <c r="BD16" s="221"/>
      <c r="BE16" s="221"/>
      <c r="BF16" s="221"/>
      <c r="BG16" s="221"/>
      <c r="BH16" s="221"/>
      <c r="BI16" s="221"/>
      <c r="BJ16" s="221"/>
      <c r="BK16" s="221"/>
      <c r="BL16" s="222"/>
      <c r="BM16" s="210" t="s">
        <v>101</v>
      </c>
      <c r="BN16" s="211"/>
      <c r="BO16" s="211"/>
      <c r="BP16" s="211"/>
      <c r="BQ16" s="212"/>
      <c r="BR16" s="213"/>
      <c r="BS16" s="220" t="s">
        <v>16</v>
      </c>
      <c r="BT16" s="221"/>
      <c r="BU16" s="221"/>
      <c r="BV16" s="221"/>
      <c r="BW16" s="221"/>
      <c r="BX16" s="221"/>
      <c r="BY16" s="221"/>
      <c r="BZ16" s="221"/>
      <c r="CA16" s="221"/>
      <c r="CB16" s="221"/>
      <c r="CC16" s="221"/>
      <c r="CD16" s="221"/>
      <c r="CE16" s="221"/>
      <c r="CF16" s="221"/>
      <c r="CG16" s="221"/>
      <c r="CH16" s="221"/>
      <c r="CI16" s="221"/>
      <c r="CJ16" s="221"/>
      <c r="CK16" s="221"/>
      <c r="CL16" s="221"/>
      <c r="CM16" s="221"/>
      <c r="CN16" s="221"/>
      <c r="CO16" s="221"/>
      <c r="CP16" s="221"/>
      <c r="CQ16" s="221"/>
      <c r="CR16" s="221"/>
      <c r="CS16" s="221"/>
      <c r="CT16" s="221"/>
      <c r="CU16" s="221"/>
      <c r="CV16" s="221"/>
      <c r="CW16" s="221"/>
      <c r="CX16" s="221"/>
      <c r="CY16" s="221"/>
      <c r="CZ16" s="221"/>
      <c r="DA16" s="221"/>
      <c r="DB16" s="221"/>
      <c r="DC16" s="221"/>
      <c r="DD16" s="221"/>
      <c r="DE16" s="221"/>
      <c r="DF16" s="221"/>
      <c r="DG16" s="221"/>
      <c r="DH16" s="221"/>
      <c r="DI16" s="221"/>
      <c r="DJ16" s="221"/>
      <c r="DK16" s="221"/>
      <c r="DL16" s="221"/>
      <c r="DM16" s="221"/>
      <c r="DN16" s="221"/>
      <c r="DO16" s="221"/>
      <c r="DP16" s="221"/>
      <c r="DQ16" s="221"/>
      <c r="DR16" s="221"/>
      <c r="DS16" s="221"/>
      <c r="DT16" s="221"/>
      <c r="DU16" s="221"/>
      <c r="DV16" s="221"/>
      <c r="DW16" s="222"/>
      <c r="DX16" s="210" t="s">
        <v>101</v>
      </c>
      <c r="DY16" s="211"/>
      <c r="DZ16" s="211"/>
      <c r="EA16" s="211"/>
      <c r="EB16" s="212"/>
      <c r="EC16" s="213"/>
      <c r="ED16" s="220" t="s">
        <v>16</v>
      </c>
      <c r="EE16" s="221"/>
      <c r="EF16" s="221"/>
      <c r="EG16" s="221"/>
      <c r="EH16" s="221"/>
      <c r="EI16" s="221"/>
      <c r="EJ16" s="221"/>
      <c r="EK16" s="221"/>
      <c r="EL16" s="221"/>
      <c r="EM16" s="221"/>
      <c r="EN16" s="221"/>
      <c r="EO16" s="221"/>
      <c r="EP16" s="221"/>
      <c r="EQ16" s="221"/>
      <c r="ER16" s="221"/>
      <c r="ES16" s="221"/>
      <c r="ET16" s="221"/>
      <c r="EU16" s="221"/>
      <c r="EV16" s="221"/>
      <c r="EW16" s="221"/>
      <c r="EX16" s="221"/>
      <c r="EY16" s="221"/>
      <c r="EZ16" s="221"/>
      <c r="FA16" s="221"/>
      <c r="FB16" s="221"/>
      <c r="FC16" s="221"/>
      <c r="FD16" s="221"/>
      <c r="FE16" s="221"/>
      <c r="FF16" s="221"/>
      <c r="FG16" s="221"/>
      <c r="FH16" s="221"/>
      <c r="FI16" s="221"/>
      <c r="FJ16" s="221"/>
      <c r="FK16" s="221"/>
      <c r="FL16" s="221"/>
      <c r="FM16" s="221"/>
      <c r="FN16" s="221"/>
      <c r="FO16" s="221"/>
      <c r="FP16" s="221"/>
      <c r="FQ16" s="221"/>
      <c r="FR16" s="221"/>
      <c r="FS16" s="221"/>
      <c r="FT16" s="221"/>
      <c r="FU16" s="221"/>
      <c r="FV16" s="221"/>
      <c r="FW16" s="221"/>
      <c r="FX16" s="221"/>
      <c r="FY16" s="221"/>
      <c r="FZ16" s="221"/>
      <c r="GA16" s="221"/>
      <c r="GB16" s="221"/>
      <c r="GC16" s="221"/>
      <c r="GD16" s="221"/>
      <c r="GE16" s="221"/>
      <c r="GF16" s="221"/>
      <c r="GG16" s="221"/>
      <c r="GH16" s="222"/>
    </row>
    <row r="17" spans="2:191" ht="20" customHeight="1">
      <c r="B17" s="214"/>
      <c r="C17" s="215"/>
      <c r="D17" s="215"/>
      <c r="E17" s="215"/>
      <c r="F17" s="215"/>
      <c r="G17" s="216"/>
      <c r="H17" s="223" t="s">
        <v>64</v>
      </c>
      <c r="I17" s="224"/>
      <c r="J17" s="224"/>
      <c r="K17" s="224"/>
      <c r="L17" s="224"/>
      <c r="M17" s="224"/>
      <c r="N17" s="224"/>
      <c r="O17" s="224"/>
      <c r="P17" s="224"/>
      <c r="Q17" s="224"/>
      <c r="R17" s="224"/>
      <c r="S17" s="224"/>
      <c r="T17" s="224"/>
      <c r="U17" s="224"/>
      <c r="V17" s="224"/>
      <c r="W17" s="224"/>
      <c r="X17" s="224"/>
      <c r="Y17" s="224"/>
      <c r="Z17" s="224"/>
      <c r="AA17" s="224"/>
      <c r="AB17" s="225"/>
      <c r="AC17" s="226" t="s">
        <v>81</v>
      </c>
      <c r="AD17" s="226"/>
      <c r="AE17" s="226"/>
      <c r="AF17" s="226"/>
      <c r="AG17" s="226"/>
      <c r="AH17" s="226"/>
      <c r="AI17" s="226"/>
      <c r="AJ17" s="226"/>
      <c r="AK17" s="226"/>
      <c r="AL17" s="226"/>
      <c r="AM17" s="226"/>
      <c r="AN17" s="226"/>
      <c r="AO17" s="226"/>
      <c r="AP17" s="226"/>
      <c r="AQ17" s="226"/>
      <c r="AR17" s="226"/>
      <c r="AS17" s="226"/>
      <c r="AT17" s="226"/>
      <c r="AU17" s="226"/>
      <c r="AV17" s="226"/>
      <c r="AW17" s="226"/>
      <c r="AX17" s="226"/>
      <c r="AY17" s="226"/>
      <c r="AZ17" s="226"/>
      <c r="BA17" s="226"/>
      <c r="BB17" s="226"/>
      <c r="BC17" s="226"/>
      <c r="BD17" s="226"/>
      <c r="BE17" s="226"/>
      <c r="BF17" s="227"/>
      <c r="BG17" s="228" t="s">
        <v>84</v>
      </c>
      <c r="BH17" s="229"/>
      <c r="BI17" s="229"/>
      <c r="BJ17" s="229"/>
      <c r="BK17" s="229"/>
      <c r="BL17" s="230"/>
      <c r="BM17" s="214"/>
      <c r="BN17" s="215"/>
      <c r="BO17" s="215"/>
      <c r="BP17" s="215"/>
      <c r="BQ17" s="215"/>
      <c r="BR17" s="216"/>
      <c r="BS17" s="223" t="s">
        <v>64</v>
      </c>
      <c r="BT17" s="224"/>
      <c r="BU17" s="224"/>
      <c r="BV17" s="224"/>
      <c r="BW17" s="224"/>
      <c r="BX17" s="224"/>
      <c r="BY17" s="224"/>
      <c r="BZ17" s="224"/>
      <c r="CA17" s="224"/>
      <c r="CB17" s="224"/>
      <c r="CC17" s="224"/>
      <c r="CD17" s="224"/>
      <c r="CE17" s="224"/>
      <c r="CF17" s="224"/>
      <c r="CG17" s="224"/>
      <c r="CH17" s="224"/>
      <c r="CI17" s="224"/>
      <c r="CJ17" s="224"/>
      <c r="CK17" s="224"/>
      <c r="CL17" s="224"/>
      <c r="CM17" s="225"/>
      <c r="CN17" s="226" t="s">
        <v>81</v>
      </c>
      <c r="CO17" s="226"/>
      <c r="CP17" s="226"/>
      <c r="CQ17" s="226"/>
      <c r="CR17" s="226"/>
      <c r="CS17" s="226"/>
      <c r="CT17" s="226"/>
      <c r="CU17" s="226"/>
      <c r="CV17" s="226"/>
      <c r="CW17" s="226"/>
      <c r="CX17" s="226"/>
      <c r="CY17" s="226"/>
      <c r="CZ17" s="226"/>
      <c r="DA17" s="226"/>
      <c r="DB17" s="226"/>
      <c r="DC17" s="226"/>
      <c r="DD17" s="226"/>
      <c r="DE17" s="226"/>
      <c r="DF17" s="226"/>
      <c r="DG17" s="226"/>
      <c r="DH17" s="226"/>
      <c r="DI17" s="226"/>
      <c r="DJ17" s="226"/>
      <c r="DK17" s="226"/>
      <c r="DL17" s="226"/>
      <c r="DM17" s="226"/>
      <c r="DN17" s="226"/>
      <c r="DO17" s="226"/>
      <c r="DP17" s="226"/>
      <c r="DQ17" s="227"/>
      <c r="DR17" s="228" t="s">
        <v>84</v>
      </c>
      <c r="DS17" s="229"/>
      <c r="DT17" s="229"/>
      <c r="DU17" s="229"/>
      <c r="DV17" s="229"/>
      <c r="DW17" s="230"/>
      <c r="DX17" s="214"/>
      <c r="DY17" s="215"/>
      <c r="DZ17" s="215"/>
      <c r="EA17" s="215"/>
      <c r="EB17" s="215"/>
      <c r="EC17" s="216"/>
      <c r="ED17" s="223" t="s">
        <v>64</v>
      </c>
      <c r="EE17" s="224"/>
      <c r="EF17" s="224"/>
      <c r="EG17" s="224"/>
      <c r="EH17" s="224"/>
      <c r="EI17" s="224"/>
      <c r="EJ17" s="224"/>
      <c r="EK17" s="224"/>
      <c r="EL17" s="224"/>
      <c r="EM17" s="224"/>
      <c r="EN17" s="224"/>
      <c r="EO17" s="224"/>
      <c r="EP17" s="224"/>
      <c r="EQ17" s="224"/>
      <c r="ER17" s="224"/>
      <c r="ES17" s="224"/>
      <c r="ET17" s="224"/>
      <c r="EU17" s="224"/>
      <c r="EV17" s="224"/>
      <c r="EW17" s="224"/>
      <c r="EX17" s="225"/>
      <c r="EY17" s="226" t="s">
        <v>81</v>
      </c>
      <c r="EZ17" s="226"/>
      <c r="FA17" s="226"/>
      <c r="FB17" s="226"/>
      <c r="FC17" s="226"/>
      <c r="FD17" s="226"/>
      <c r="FE17" s="226"/>
      <c r="FF17" s="226"/>
      <c r="FG17" s="226"/>
      <c r="FH17" s="226"/>
      <c r="FI17" s="226"/>
      <c r="FJ17" s="226"/>
      <c r="FK17" s="226"/>
      <c r="FL17" s="226"/>
      <c r="FM17" s="226"/>
      <c r="FN17" s="226"/>
      <c r="FO17" s="226"/>
      <c r="FP17" s="226"/>
      <c r="FQ17" s="226"/>
      <c r="FR17" s="226"/>
      <c r="FS17" s="226"/>
      <c r="FT17" s="226"/>
      <c r="FU17" s="226"/>
      <c r="FV17" s="226"/>
      <c r="FW17" s="226"/>
      <c r="FX17" s="226"/>
      <c r="FY17" s="226"/>
      <c r="FZ17" s="226"/>
      <c r="GA17" s="226"/>
      <c r="GB17" s="227"/>
      <c r="GC17" s="228" t="s">
        <v>84</v>
      </c>
      <c r="GD17" s="229"/>
      <c r="GE17" s="229"/>
      <c r="GF17" s="229"/>
      <c r="GG17" s="229"/>
      <c r="GH17" s="230"/>
    </row>
    <row r="18" spans="2:191" ht="20" customHeight="1">
      <c r="B18" s="214"/>
      <c r="C18" s="215"/>
      <c r="D18" s="215"/>
      <c r="E18" s="215"/>
      <c r="F18" s="215"/>
      <c r="G18" s="216"/>
      <c r="H18" s="237" t="s">
        <v>82</v>
      </c>
      <c r="I18" s="238"/>
      <c r="J18" s="238"/>
      <c r="K18" s="238"/>
      <c r="L18" s="238"/>
      <c r="M18" s="238"/>
      <c r="N18" s="238"/>
      <c r="O18" s="238"/>
      <c r="P18" s="238"/>
      <c r="Q18" s="238"/>
      <c r="R18" s="238"/>
      <c r="S18" s="238"/>
      <c r="T18" s="238"/>
      <c r="U18" s="238"/>
      <c r="V18" s="239" t="s">
        <v>83</v>
      </c>
      <c r="W18" s="239"/>
      <c r="X18" s="239"/>
      <c r="Y18" s="239"/>
      <c r="Z18" s="239"/>
      <c r="AA18" s="239"/>
      <c r="AB18" s="240"/>
      <c r="AC18" s="241" t="s">
        <v>82</v>
      </c>
      <c r="AD18" s="241"/>
      <c r="AE18" s="241"/>
      <c r="AF18" s="241"/>
      <c r="AG18" s="241"/>
      <c r="AH18" s="241"/>
      <c r="AI18" s="241"/>
      <c r="AJ18" s="241"/>
      <c r="AK18" s="241"/>
      <c r="AL18" s="241"/>
      <c r="AM18" s="241"/>
      <c r="AN18" s="241"/>
      <c r="AO18" s="241"/>
      <c r="AP18" s="241"/>
      <c r="AQ18" s="241"/>
      <c r="AR18" s="241"/>
      <c r="AS18" s="241"/>
      <c r="AT18" s="241"/>
      <c r="AU18" s="241"/>
      <c r="AV18" s="241"/>
      <c r="AW18" s="241"/>
      <c r="AX18" s="241"/>
      <c r="AY18" s="241"/>
      <c r="AZ18" s="242"/>
      <c r="BA18" s="241" t="s">
        <v>83</v>
      </c>
      <c r="BB18" s="241"/>
      <c r="BC18" s="241"/>
      <c r="BD18" s="241"/>
      <c r="BE18" s="241"/>
      <c r="BF18" s="241"/>
      <c r="BG18" s="231"/>
      <c r="BH18" s="232"/>
      <c r="BI18" s="232"/>
      <c r="BJ18" s="232"/>
      <c r="BK18" s="232"/>
      <c r="BL18" s="233"/>
      <c r="BM18" s="214"/>
      <c r="BN18" s="215"/>
      <c r="BO18" s="215"/>
      <c r="BP18" s="215"/>
      <c r="BQ18" s="215"/>
      <c r="BR18" s="216"/>
      <c r="BS18" s="237" t="s">
        <v>82</v>
      </c>
      <c r="BT18" s="238"/>
      <c r="BU18" s="238"/>
      <c r="BV18" s="238"/>
      <c r="BW18" s="238"/>
      <c r="BX18" s="238"/>
      <c r="BY18" s="238"/>
      <c r="BZ18" s="238"/>
      <c r="CA18" s="238"/>
      <c r="CB18" s="238"/>
      <c r="CC18" s="238"/>
      <c r="CD18" s="238"/>
      <c r="CE18" s="238"/>
      <c r="CF18" s="238"/>
      <c r="CG18" s="239" t="s">
        <v>83</v>
      </c>
      <c r="CH18" s="239"/>
      <c r="CI18" s="239"/>
      <c r="CJ18" s="239"/>
      <c r="CK18" s="239"/>
      <c r="CL18" s="239"/>
      <c r="CM18" s="240"/>
      <c r="CN18" s="241" t="s">
        <v>82</v>
      </c>
      <c r="CO18" s="241"/>
      <c r="CP18" s="241"/>
      <c r="CQ18" s="241"/>
      <c r="CR18" s="241"/>
      <c r="CS18" s="241"/>
      <c r="CT18" s="241"/>
      <c r="CU18" s="241"/>
      <c r="CV18" s="241"/>
      <c r="CW18" s="241"/>
      <c r="CX18" s="241"/>
      <c r="CY18" s="241"/>
      <c r="CZ18" s="241"/>
      <c r="DA18" s="241"/>
      <c r="DB18" s="241"/>
      <c r="DC18" s="241"/>
      <c r="DD18" s="241"/>
      <c r="DE18" s="241"/>
      <c r="DF18" s="241"/>
      <c r="DG18" s="241"/>
      <c r="DH18" s="241"/>
      <c r="DI18" s="241"/>
      <c r="DJ18" s="241"/>
      <c r="DK18" s="242"/>
      <c r="DL18" s="241" t="s">
        <v>83</v>
      </c>
      <c r="DM18" s="241"/>
      <c r="DN18" s="241"/>
      <c r="DO18" s="241"/>
      <c r="DP18" s="241"/>
      <c r="DQ18" s="241"/>
      <c r="DR18" s="231"/>
      <c r="DS18" s="232"/>
      <c r="DT18" s="232"/>
      <c r="DU18" s="232"/>
      <c r="DV18" s="232"/>
      <c r="DW18" s="233"/>
      <c r="DX18" s="214"/>
      <c r="DY18" s="215"/>
      <c r="DZ18" s="215"/>
      <c r="EA18" s="215"/>
      <c r="EB18" s="215"/>
      <c r="EC18" s="216"/>
      <c r="ED18" s="237" t="s">
        <v>82</v>
      </c>
      <c r="EE18" s="238"/>
      <c r="EF18" s="238"/>
      <c r="EG18" s="238"/>
      <c r="EH18" s="238"/>
      <c r="EI18" s="238"/>
      <c r="EJ18" s="238"/>
      <c r="EK18" s="238"/>
      <c r="EL18" s="238"/>
      <c r="EM18" s="238"/>
      <c r="EN18" s="238"/>
      <c r="EO18" s="238"/>
      <c r="EP18" s="238"/>
      <c r="EQ18" s="238"/>
      <c r="ER18" s="239" t="s">
        <v>83</v>
      </c>
      <c r="ES18" s="239"/>
      <c r="ET18" s="239"/>
      <c r="EU18" s="239"/>
      <c r="EV18" s="239"/>
      <c r="EW18" s="239"/>
      <c r="EX18" s="240"/>
      <c r="EY18" s="241" t="s">
        <v>82</v>
      </c>
      <c r="EZ18" s="241"/>
      <c r="FA18" s="241"/>
      <c r="FB18" s="241"/>
      <c r="FC18" s="241"/>
      <c r="FD18" s="241"/>
      <c r="FE18" s="241"/>
      <c r="FF18" s="241"/>
      <c r="FG18" s="241"/>
      <c r="FH18" s="241"/>
      <c r="FI18" s="241"/>
      <c r="FJ18" s="241"/>
      <c r="FK18" s="241"/>
      <c r="FL18" s="241"/>
      <c r="FM18" s="241"/>
      <c r="FN18" s="241"/>
      <c r="FO18" s="241"/>
      <c r="FP18" s="241"/>
      <c r="FQ18" s="241"/>
      <c r="FR18" s="241"/>
      <c r="FS18" s="241"/>
      <c r="FT18" s="241"/>
      <c r="FU18" s="241"/>
      <c r="FV18" s="242"/>
      <c r="FW18" s="241" t="s">
        <v>83</v>
      </c>
      <c r="FX18" s="241"/>
      <c r="FY18" s="241"/>
      <c r="FZ18" s="241"/>
      <c r="GA18" s="241"/>
      <c r="GB18" s="241"/>
      <c r="GC18" s="231"/>
      <c r="GD18" s="232"/>
      <c r="GE18" s="232"/>
      <c r="GF18" s="232"/>
      <c r="GG18" s="232"/>
      <c r="GH18" s="233"/>
    </row>
    <row r="19" spans="2:191" ht="20" customHeight="1">
      <c r="B19" s="214"/>
      <c r="C19" s="215"/>
      <c r="D19" s="215"/>
      <c r="E19" s="215"/>
      <c r="F19" s="215"/>
      <c r="G19" s="216"/>
      <c r="H19" s="243" t="s">
        <v>87</v>
      </c>
      <c r="I19" s="239"/>
      <c r="J19" s="239"/>
      <c r="K19" s="239"/>
      <c r="L19" s="239"/>
      <c r="M19" s="239"/>
      <c r="N19" s="239"/>
      <c r="O19" s="244" t="s">
        <v>65</v>
      </c>
      <c r="P19" s="244"/>
      <c r="Q19" s="244"/>
      <c r="R19" s="244"/>
      <c r="S19" s="244"/>
      <c r="T19" s="244"/>
      <c r="U19" s="244"/>
      <c r="V19" s="244" t="s">
        <v>62</v>
      </c>
      <c r="W19" s="244"/>
      <c r="X19" s="244"/>
      <c r="Y19" s="244"/>
      <c r="Z19" s="244"/>
      <c r="AA19" s="244"/>
      <c r="AB19" s="246"/>
      <c r="AC19" s="248" t="s">
        <v>88</v>
      </c>
      <c r="AD19" s="248"/>
      <c r="AE19" s="248"/>
      <c r="AF19" s="248"/>
      <c r="AG19" s="248"/>
      <c r="AH19" s="248"/>
      <c r="AI19" s="248"/>
      <c r="AJ19" s="248"/>
      <c r="AK19" s="248"/>
      <c r="AL19" s="248"/>
      <c r="AM19" s="248"/>
      <c r="AN19" s="248"/>
      <c r="AO19" s="249" t="s">
        <v>96</v>
      </c>
      <c r="AP19" s="249"/>
      <c r="AQ19" s="249"/>
      <c r="AR19" s="249"/>
      <c r="AS19" s="249"/>
      <c r="AT19" s="249"/>
      <c r="AU19" s="251" t="s">
        <v>97</v>
      </c>
      <c r="AV19" s="251"/>
      <c r="AW19" s="251"/>
      <c r="AX19" s="251"/>
      <c r="AY19" s="251"/>
      <c r="AZ19" s="251"/>
      <c r="BA19" s="253" t="s">
        <v>63</v>
      </c>
      <c r="BB19" s="254"/>
      <c r="BC19" s="255"/>
      <c r="BD19" s="255"/>
      <c r="BE19" s="255"/>
      <c r="BF19" s="255"/>
      <c r="BG19" s="231"/>
      <c r="BH19" s="232"/>
      <c r="BI19" s="232"/>
      <c r="BJ19" s="232"/>
      <c r="BK19" s="232"/>
      <c r="BL19" s="233"/>
      <c r="BM19" s="214"/>
      <c r="BN19" s="215"/>
      <c r="BO19" s="215"/>
      <c r="BP19" s="215"/>
      <c r="BQ19" s="215"/>
      <c r="BR19" s="216"/>
      <c r="BS19" s="243" t="s">
        <v>87</v>
      </c>
      <c r="BT19" s="239"/>
      <c r="BU19" s="239"/>
      <c r="BV19" s="239"/>
      <c r="BW19" s="239"/>
      <c r="BX19" s="239"/>
      <c r="BY19" s="239"/>
      <c r="BZ19" s="244" t="s">
        <v>65</v>
      </c>
      <c r="CA19" s="244"/>
      <c r="CB19" s="244"/>
      <c r="CC19" s="244"/>
      <c r="CD19" s="244"/>
      <c r="CE19" s="244"/>
      <c r="CF19" s="244"/>
      <c r="CG19" s="244" t="s">
        <v>62</v>
      </c>
      <c r="CH19" s="244"/>
      <c r="CI19" s="244"/>
      <c r="CJ19" s="244"/>
      <c r="CK19" s="244"/>
      <c r="CL19" s="244"/>
      <c r="CM19" s="246"/>
      <c r="CN19" s="248" t="s">
        <v>88</v>
      </c>
      <c r="CO19" s="248"/>
      <c r="CP19" s="248"/>
      <c r="CQ19" s="248"/>
      <c r="CR19" s="248"/>
      <c r="CS19" s="248"/>
      <c r="CT19" s="248"/>
      <c r="CU19" s="248"/>
      <c r="CV19" s="248"/>
      <c r="CW19" s="248"/>
      <c r="CX19" s="248"/>
      <c r="CY19" s="248"/>
      <c r="CZ19" s="249" t="s">
        <v>96</v>
      </c>
      <c r="DA19" s="249"/>
      <c r="DB19" s="249"/>
      <c r="DC19" s="249"/>
      <c r="DD19" s="249"/>
      <c r="DE19" s="249"/>
      <c r="DF19" s="251" t="s">
        <v>97</v>
      </c>
      <c r="DG19" s="251"/>
      <c r="DH19" s="251"/>
      <c r="DI19" s="251"/>
      <c r="DJ19" s="251"/>
      <c r="DK19" s="251"/>
      <c r="DL19" s="253" t="s">
        <v>63</v>
      </c>
      <c r="DM19" s="254"/>
      <c r="DN19" s="255"/>
      <c r="DO19" s="255"/>
      <c r="DP19" s="255"/>
      <c r="DQ19" s="255"/>
      <c r="DR19" s="231"/>
      <c r="DS19" s="232"/>
      <c r="DT19" s="232"/>
      <c r="DU19" s="232"/>
      <c r="DV19" s="232"/>
      <c r="DW19" s="233"/>
      <c r="DX19" s="214"/>
      <c r="DY19" s="215"/>
      <c r="DZ19" s="215"/>
      <c r="EA19" s="215"/>
      <c r="EB19" s="215"/>
      <c r="EC19" s="216"/>
      <c r="ED19" s="243" t="s">
        <v>87</v>
      </c>
      <c r="EE19" s="239"/>
      <c r="EF19" s="239"/>
      <c r="EG19" s="239"/>
      <c r="EH19" s="239"/>
      <c r="EI19" s="239"/>
      <c r="EJ19" s="239"/>
      <c r="EK19" s="244" t="s">
        <v>65</v>
      </c>
      <c r="EL19" s="244"/>
      <c r="EM19" s="244"/>
      <c r="EN19" s="244"/>
      <c r="EO19" s="244"/>
      <c r="EP19" s="244"/>
      <c r="EQ19" s="244"/>
      <c r="ER19" s="244" t="s">
        <v>62</v>
      </c>
      <c r="ES19" s="244"/>
      <c r="ET19" s="244"/>
      <c r="EU19" s="244"/>
      <c r="EV19" s="244"/>
      <c r="EW19" s="244"/>
      <c r="EX19" s="246"/>
      <c r="EY19" s="248" t="s">
        <v>88</v>
      </c>
      <c r="EZ19" s="248"/>
      <c r="FA19" s="248"/>
      <c r="FB19" s="248"/>
      <c r="FC19" s="248"/>
      <c r="FD19" s="248"/>
      <c r="FE19" s="248"/>
      <c r="FF19" s="248"/>
      <c r="FG19" s="248"/>
      <c r="FH19" s="248"/>
      <c r="FI19" s="248"/>
      <c r="FJ19" s="248"/>
      <c r="FK19" s="249" t="s">
        <v>96</v>
      </c>
      <c r="FL19" s="249"/>
      <c r="FM19" s="249"/>
      <c r="FN19" s="249"/>
      <c r="FO19" s="249"/>
      <c r="FP19" s="249"/>
      <c r="FQ19" s="251" t="s">
        <v>97</v>
      </c>
      <c r="FR19" s="251"/>
      <c r="FS19" s="251"/>
      <c r="FT19" s="251"/>
      <c r="FU19" s="251"/>
      <c r="FV19" s="251"/>
      <c r="FW19" s="253" t="s">
        <v>63</v>
      </c>
      <c r="FX19" s="254"/>
      <c r="FY19" s="255"/>
      <c r="FZ19" s="255"/>
      <c r="GA19" s="255"/>
      <c r="GB19" s="255"/>
      <c r="GC19" s="231"/>
      <c r="GD19" s="232"/>
      <c r="GE19" s="232"/>
      <c r="GF19" s="232"/>
      <c r="GG19" s="232"/>
      <c r="GH19" s="233"/>
    </row>
    <row r="20" spans="2:191" ht="31.9" customHeight="1">
      <c r="B20" s="217"/>
      <c r="C20" s="218"/>
      <c r="D20" s="218"/>
      <c r="E20" s="218"/>
      <c r="F20" s="218"/>
      <c r="G20" s="219"/>
      <c r="H20" s="258" t="s">
        <v>62</v>
      </c>
      <c r="I20" s="259"/>
      <c r="J20" s="259"/>
      <c r="K20" s="259"/>
      <c r="L20" s="259"/>
      <c r="M20" s="259"/>
      <c r="N20" s="259"/>
      <c r="O20" s="245"/>
      <c r="P20" s="245"/>
      <c r="Q20" s="245"/>
      <c r="R20" s="245"/>
      <c r="S20" s="245"/>
      <c r="T20" s="245"/>
      <c r="U20" s="245"/>
      <c r="V20" s="245"/>
      <c r="W20" s="245"/>
      <c r="X20" s="245"/>
      <c r="Y20" s="245"/>
      <c r="Z20" s="245"/>
      <c r="AA20" s="245"/>
      <c r="AB20" s="247"/>
      <c r="AC20" s="260" t="s">
        <v>98</v>
      </c>
      <c r="AD20" s="260"/>
      <c r="AE20" s="260"/>
      <c r="AF20" s="260"/>
      <c r="AG20" s="260"/>
      <c r="AH20" s="261"/>
      <c r="AI20" s="262" t="s">
        <v>99</v>
      </c>
      <c r="AJ20" s="263"/>
      <c r="AK20" s="263"/>
      <c r="AL20" s="263"/>
      <c r="AM20" s="263"/>
      <c r="AN20" s="263"/>
      <c r="AO20" s="250"/>
      <c r="AP20" s="250"/>
      <c r="AQ20" s="250"/>
      <c r="AR20" s="250"/>
      <c r="AS20" s="250"/>
      <c r="AT20" s="250"/>
      <c r="AU20" s="252"/>
      <c r="AV20" s="252"/>
      <c r="AW20" s="252"/>
      <c r="AX20" s="252"/>
      <c r="AY20" s="252"/>
      <c r="AZ20" s="252"/>
      <c r="BA20" s="256"/>
      <c r="BB20" s="245"/>
      <c r="BC20" s="257"/>
      <c r="BD20" s="257"/>
      <c r="BE20" s="257"/>
      <c r="BF20" s="257"/>
      <c r="BG20" s="231"/>
      <c r="BH20" s="232"/>
      <c r="BI20" s="232"/>
      <c r="BJ20" s="232"/>
      <c r="BK20" s="232"/>
      <c r="BL20" s="233"/>
      <c r="BM20" s="217"/>
      <c r="BN20" s="218"/>
      <c r="BO20" s="218"/>
      <c r="BP20" s="218"/>
      <c r="BQ20" s="218"/>
      <c r="BR20" s="219"/>
      <c r="BS20" s="258" t="s">
        <v>62</v>
      </c>
      <c r="BT20" s="259"/>
      <c r="BU20" s="259"/>
      <c r="BV20" s="259"/>
      <c r="BW20" s="259"/>
      <c r="BX20" s="259"/>
      <c r="BY20" s="259"/>
      <c r="BZ20" s="245"/>
      <c r="CA20" s="245"/>
      <c r="CB20" s="245"/>
      <c r="CC20" s="245"/>
      <c r="CD20" s="245"/>
      <c r="CE20" s="245"/>
      <c r="CF20" s="245"/>
      <c r="CG20" s="245"/>
      <c r="CH20" s="245"/>
      <c r="CI20" s="245"/>
      <c r="CJ20" s="245"/>
      <c r="CK20" s="245"/>
      <c r="CL20" s="245"/>
      <c r="CM20" s="247"/>
      <c r="CN20" s="260" t="s">
        <v>98</v>
      </c>
      <c r="CO20" s="260"/>
      <c r="CP20" s="260"/>
      <c r="CQ20" s="260"/>
      <c r="CR20" s="260"/>
      <c r="CS20" s="261"/>
      <c r="CT20" s="262" t="s">
        <v>99</v>
      </c>
      <c r="CU20" s="263"/>
      <c r="CV20" s="263"/>
      <c r="CW20" s="263"/>
      <c r="CX20" s="263"/>
      <c r="CY20" s="263"/>
      <c r="CZ20" s="250"/>
      <c r="DA20" s="250"/>
      <c r="DB20" s="250"/>
      <c r="DC20" s="250"/>
      <c r="DD20" s="250"/>
      <c r="DE20" s="250"/>
      <c r="DF20" s="252"/>
      <c r="DG20" s="252"/>
      <c r="DH20" s="252"/>
      <c r="DI20" s="252"/>
      <c r="DJ20" s="252"/>
      <c r="DK20" s="252"/>
      <c r="DL20" s="256"/>
      <c r="DM20" s="245"/>
      <c r="DN20" s="257"/>
      <c r="DO20" s="257"/>
      <c r="DP20" s="257"/>
      <c r="DQ20" s="257"/>
      <c r="DR20" s="231"/>
      <c r="DS20" s="232"/>
      <c r="DT20" s="232"/>
      <c r="DU20" s="232"/>
      <c r="DV20" s="232"/>
      <c r="DW20" s="233"/>
      <c r="DX20" s="217"/>
      <c r="DY20" s="218"/>
      <c r="DZ20" s="218"/>
      <c r="EA20" s="218"/>
      <c r="EB20" s="218"/>
      <c r="EC20" s="219"/>
      <c r="ED20" s="258" t="s">
        <v>62</v>
      </c>
      <c r="EE20" s="259"/>
      <c r="EF20" s="259"/>
      <c r="EG20" s="259"/>
      <c r="EH20" s="259"/>
      <c r="EI20" s="259"/>
      <c r="EJ20" s="259"/>
      <c r="EK20" s="245"/>
      <c r="EL20" s="245"/>
      <c r="EM20" s="245"/>
      <c r="EN20" s="245"/>
      <c r="EO20" s="245"/>
      <c r="EP20" s="245"/>
      <c r="EQ20" s="245"/>
      <c r="ER20" s="245"/>
      <c r="ES20" s="245"/>
      <c r="ET20" s="245"/>
      <c r="EU20" s="245"/>
      <c r="EV20" s="245"/>
      <c r="EW20" s="245"/>
      <c r="EX20" s="247"/>
      <c r="EY20" s="260" t="s">
        <v>98</v>
      </c>
      <c r="EZ20" s="260"/>
      <c r="FA20" s="260"/>
      <c r="FB20" s="260"/>
      <c r="FC20" s="260"/>
      <c r="FD20" s="261"/>
      <c r="FE20" s="262" t="s">
        <v>99</v>
      </c>
      <c r="FF20" s="263"/>
      <c r="FG20" s="263"/>
      <c r="FH20" s="263"/>
      <c r="FI20" s="263"/>
      <c r="FJ20" s="263"/>
      <c r="FK20" s="250"/>
      <c r="FL20" s="250"/>
      <c r="FM20" s="250"/>
      <c r="FN20" s="250"/>
      <c r="FO20" s="250"/>
      <c r="FP20" s="250"/>
      <c r="FQ20" s="252"/>
      <c r="FR20" s="252"/>
      <c r="FS20" s="252"/>
      <c r="FT20" s="252"/>
      <c r="FU20" s="252"/>
      <c r="FV20" s="252"/>
      <c r="FW20" s="256"/>
      <c r="FX20" s="245"/>
      <c r="FY20" s="257"/>
      <c r="FZ20" s="257"/>
      <c r="GA20" s="257"/>
      <c r="GB20" s="257"/>
      <c r="GC20" s="231"/>
      <c r="GD20" s="232"/>
      <c r="GE20" s="232"/>
      <c r="GF20" s="232"/>
      <c r="GG20" s="232"/>
      <c r="GH20" s="233"/>
    </row>
    <row r="21" spans="2:191" ht="21.75" customHeight="1">
      <c r="B21" s="264" t="s">
        <v>66</v>
      </c>
      <c r="C21" s="265"/>
      <c r="D21" s="265"/>
      <c r="E21" s="265"/>
      <c r="F21" s="266"/>
      <c r="G21" s="267"/>
      <c r="H21" s="268">
        <v>100</v>
      </c>
      <c r="I21" s="269"/>
      <c r="J21" s="269"/>
      <c r="K21" s="269"/>
      <c r="L21" s="269"/>
      <c r="M21" s="269"/>
      <c r="N21" s="269"/>
      <c r="O21" s="272">
        <v>50</v>
      </c>
      <c r="P21" s="269"/>
      <c r="Q21" s="269"/>
      <c r="R21" s="269"/>
      <c r="S21" s="269"/>
      <c r="T21" s="269"/>
      <c r="U21" s="273"/>
      <c r="V21" s="269">
        <v>50</v>
      </c>
      <c r="W21" s="269"/>
      <c r="X21" s="269"/>
      <c r="Y21" s="269"/>
      <c r="Z21" s="269"/>
      <c r="AA21" s="269"/>
      <c r="AB21" s="274"/>
      <c r="AC21" s="275"/>
      <c r="AD21" s="275"/>
      <c r="AE21" s="275"/>
      <c r="AF21" s="275"/>
      <c r="AG21" s="275"/>
      <c r="AH21" s="276"/>
      <c r="AI21" s="277"/>
      <c r="AJ21" s="275"/>
      <c r="AK21" s="275"/>
      <c r="AL21" s="275"/>
      <c r="AM21" s="275"/>
      <c r="AN21" s="275"/>
      <c r="AO21" s="278"/>
      <c r="AP21" s="278"/>
      <c r="AQ21" s="277"/>
      <c r="AR21" s="277"/>
      <c r="AS21" s="277"/>
      <c r="AT21" s="277"/>
      <c r="AU21" s="278"/>
      <c r="AV21" s="278"/>
      <c r="AW21" s="278"/>
      <c r="AX21" s="278"/>
      <c r="AY21" s="278"/>
      <c r="AZ21" s="278"/>
      <c r="BA21" s="276"/>
      <c r="BB21" s="278"/>
      <c r="BC21" s="277"/>
      <c r="BD21" s="277"/>
      <c r="BE21" s="277"/>
      <c r="BF21" s="277"/>
      <c r="BG21" s="234"/>
      <c r="BH21" s="235"/>
      <c r="BI21" s="235"/>
      <c r="BJ21" s="235"/>
      <c r="BK21" s="235"/>
      <c r="BL21" s="236"/>
      <c r="BM21" s="264" t="s">
        <v>66</v>
      </c>
      <c r="BN21" s="265"/>
      <c r="BO21" s="265"/>
      <c r="BP21" s="265"/>
      <c r="BQ21" s="266"/>
      <c r="BR21" s="267"/>
      <c r="BS21" s="268">
        <v>100</v>
      </c>
      <c r="BT21" s="269"/>
      <c r="BU21" s="269"/>
      <c r="BV21" s="269"/>
      <c r="BW21" s="269"/>
      <c r="BX21" s="269"/>
      <c r="BY21" s="269"/>
      <c r="BZ21" s="272">
        <v>50</v>
      </c>
      <c r="CA21" s="269"/>
      <c r="CB21" s="269"/>
      <c r="CC21" s="269"/>
      <c r="CD21" s="269"/>
      <c r="CE21" s="269"/>
      <c r="CF21" s="273"/>
      <c r="CG21" s="269">
        <v>50</v>
      </c>
      <c r="CH21" s="269"/>
      <c r="CI21" s="269"/>
      <c r="CJ21" s="269"/>
      <c r="CK21" s="269"/>
      <c r="CL21" s="269"/>
      <c r="CM21" s="274"/>
      <c r="CN21" s="275"/>
      <c r="CO21" s="275"/>
      <c r="CP21" s="275"/>
      <c r="CQ21" s="275"/>
      <c r="CR21" s="275"/>
      <c r="CS21" s="276"/>
      <c r="CT21" s="277"/>
      <c r="CU21" s="275"/>
      <c r="CV21" s="275"/>
      <c r="CW21" s="275"/>
      <c r="CX21" s="275"/>
      <c r="CY21" s="275"/>
      <c r="CZ21" s="278"/>
      <c r="DA21" s="278"/>
      <c r="DB21" s="277"/>
      <c r="DC21" s="277"/>
      <c r="DD21" s="277"/>
      <c r="DE21" s="277"/>
      <c r="DF21" s="278"/>
      <c r="DG21" s="278"/>
      <c r="DH21" s="278"/>
      <c r="DI21" s="278"/>
      <c r="DJ21" s="278"/>
      <c r="DK21" s="278"/>
      <c r="DL21" s="276"/>
      <c r="DM21" s="278"/>
      <c r="DN21" s="277"/>
      <c r="DO21" s="277"/>
      <c r="DP21" s="277"/>
      <c r="DQ21" s="277"/>
      <c r="DR21" s="234"/>
      <c r="DS21" s="235"/>
      <c r="DT21" s="235"/>
      <c r="DU21" s="235"/>
      <c r="DV21" s="235"/>
      <c r="DW21" s="236"/>
      <c r="DX21" s="264" t="s">
        <v>66</v>
      </c>
      <c r="DY21" s="265"/>
      <c r="DZ21" s="265"/>
      <c r="EA21" s="265"/>
      <c r="EB21" s="266"/>
      <c r="EC21" s="267"/>
      <c r="ED21" s="268">
        <v>100</v>
      </c>
      <c r="EE21" s="269"/>
      <c r="EF21" s="269"/>
      <c r="EG21" s="269"/>
      <c r="EH21" s="269"/>
      <c r="EI21" s="269"/>
      <c r="EJ21" s="269"/>
      <c r="EK21" s="272">
        <v>50</v>
      </c>
      <c r="EL21" s="269"/>
      <c r="EM21" s="269"/>
      <c r="EN21" s="269"/>
      <c r="EO21" s="269"/>
      <c r="EP21" s="269"/>
      <c r="EQ21" s="273"/>
      <c r="ER21" s="269">
        <v>50</v>
      </c>
      <c r="ES21" s="269"/>
      <c r="ET21" s="269"/>
      <c r="EU21" s="269"/>
      <c r="EV21" s="269"/>
      <c r="EW21" s="269"/>
      <c r="EX21" s="274"/>
      <c r="EY21" s="275"/>
      <c r="EZ21" s="275"/>
      <c r="FA21" s="275"/>
      <c r="FB21" s="275"/>
      <c r="FC21" s="275"/>
      <c r="FD21" s="276"/>
      <c r="FE21" s="277"/>
      <c r="FF21" s="275"/>
      <c r="FG21" s="275"/>
      <c r="FH21" s="275"/>
      <c r="FI21" s="275"/>
      <c r="FJ21" s="275"/>
      <c r="FK21" s="278"/>
      <c r="FL21" s="278"/>
      <c r="FM21" s="277"/>
      <c r="FN21" s="277"/>
      <c r="FO21" s="277"/>
      <c r="FP21" s="277"/>
      <c r="FQ21" s="278"/>
      <c r="FR21" s="278"/>
      <c r="FS21" s="278"/>
      <c r="FT21" s="278"/>
      <c r="FU21" s="278"/>
      <c r="FV21" s="278"/>
      <c r="FW21" s="276"/>
      <c r="FX21" s="278"/>
      <c r="FY21" s="277"/>
      <c r="FZ21" s="277"/>
      <c r="GA21" s="277"/>
      <c r="GB21" s="277"/>
      <c r="GC21" s="234"/>
      <c r="GD21" s="235"/>
      <c r="GE21" s="235"/>
      <c r="GF21" s="235"/>
      <c r="GG21" s="235"/>
      <c r="GH21" s="236"/>
      <c r="GI21" s="126">
        <v>1</v>
      </c>
    </row>
    <row r="22" spans="2:191" ht="6" customHeight="1">
      <c r="B22" s="75"/>
      <c r="C22" s="74"/>
      <c r="D22" s="74"/>
      <c r="E22" s="74"/>
      <c r="F22" s="74"/>
      <c r="G22" s="72"/>
      <c r="H22" s="279" t="s">
        <v>67</v>
      </c>
      <c r="I22" s="280"/>
      <c r="J22" s="280"/>
      <c r="K22" s="280"/>
      <c r="L22" s="280"/>
      <c r="M22" s="280"/>
      <c r="N22" s="280"/>
      <c r="O22" s="281" t="s">
        <v>67</v>
      </c>
      <c r="P22" s="280"/>
      <c r="Q22" s="280"/>
      <c r="R22" s="280"/>
      <c r="S22" s="280"/>
      <c r="T22" s="280"/>
      <c r="U22" s="282"/>
      <c r="V22" s="280" t="s">
        <v>67</v>
      </c>
      <c r="W22" s="280"/>
      <c r="X22" s="280"/>
      <c r="Y22" s="280"/>
      <c r="Z22" s="280"/>
      <c r="AA22" s="280"/>
      <c r="AB22" s="283"/>
      <c r="AC22" s="284" t="s">
        <v>67</v>
      </c>
      <c r="AD22" s="284"/>
      <c r="AE22" s="284"/>
      <c r="AF22" s="284"/>
      <c r="AG22" s="284"/>
      <c r="AH22" s="285"/>
      <c r="AI22" s="286" t="s">
        <v>67</v>
      </c>
      <c r="AJ22" s="284"/>
      <c r="AK22" s="284"/>
      <c r="AL22" s="284"/>
      <c r="AM22" s="284"/>
      <c r="AN22" s="284"/>
      <c r="AO22" s="199" t="s">
        <v>67</v>
      </c>
      <c r="AP22" s="199"/>
      <c r="AQ22" s="199"/>
      <c r="AR22" s="199"/>
      <c r="AS22" s="199"/>
      <c r="AT22" s="199"/>
      <c r="AU22" s="199" t="s">
        <v>67</v>
      </c>
      <c r="AV22" s="199"/>
      <c r="AW22" s="199"/>
      <c r="AX22" s="199"/>
      <c r="AY22" s="199"/>
      <c r="AZ22" s="199"/>
      <c r="BA22" s="200" t="s">
        <v>67</v>
      </c>
      <c r="BB22" s="199"/>
      <c r="BC22" s="201"/>
      <c r="BD22" s="201"/>
      <c r="BE22" s="201"/>
      <c r="BF22" s="201"/>
      <c r="BG22" s="202" t="s">
        <v>67</v>
      </c>
      <c r="BH22" s="203"/>
      <c r="BI22" s="203"/>
      <c r="BJ22" s="203"/>
      <c r="BK22" s="204"/>
      <c r="BL22" s="205"/>
      <c r="BM22" s="75"/>
      <c r="BN22" s="74"/>
      <c r="BO22" s="74"/>
      <c r="BP22" s="74"/>
      <c r="BQ22" s="74"/>
      <c r="BR22" s="72"/>
      <c r="BS22" s="279" t="s">
        <v>67</v>
      </c>
      <c r="BT22" s="280"/>
      <c r="BU22" s="280"/>
      <c r="BV22" s="280"/>
      <c r="BW22" s="280"/>
      <c r="BX22" s="280"/>
      <c r="BY22" s="280"/>
      <c r="BZ22" s="281" t="s">
        <v>67</v>
      </c>
      <c r="CA22" s="280"/>
      <c r="CB22" s="280"/>
      <c r="CC22" s="280"/>
      <c r="CD22" s="280"/>
      <c r="CE22" s="280"/>
      <c r="CF22" s="282"/>
      <c r="CG22" s="280" t="s">
        <v>67</v>
      </c>
      <c r="CH22" s="280"/>
      <c r="CI22" s="280"/>
      <c r="CJ22" s="280"/>
      <c r="CK22" s="280"/>
      <c r="CL22" s="280"/>
      <c r="CM22" s="283"/>
      <c r="CN22" s="284" t="s">
        <v>67</v>
      </c>
      <c r="CO22" s="284"/>
      <c r="CP22" s="284"/>
      <c r="CQ22" s="284"/>
      <c r="CR22" s="284"/>
      <c r="CS22" s="285"/>
      <c r="CT22" s="286" t="s">
        <v>67</v>
      </c>
      <c r="CU22" s="284"/>
      <c r="CV22" s="284"/>
      <c r="CW22" s="284"/>
      <c r="CX22" s="284"/>
      <c r="CY22" s="284"/>
      <c r="CZ22" s="199" t="s">
        <v>67</v>
      </c>
      <c r="DA22" s="199"/>
      <c r="DB22" s="199"/>
      <c r="DC22" s="199"/>
      <c r="DD22" s="199"/>
      <c r="DE22" s="199"/>
      <c r="DF22" s="199" t="s">
        <v>67</v>
      </c>
      <c r="DG22" s="199"/>
      <c r="DH22" s="199"/>
      <c r="DI22" s="199"/>
      <c r="DJ22" s="199"/>
      <c r="DK22" s="199"/>
      <c r="DL22" s="200" t="s">
        <v>67</v>
      </c>
      <c r="DM22" s="199"/>
      <c r="DN22" s="201"/>
      <c r="DO22" s="201"/>
      <c r="DP22" s="201"/>
      <c r="DQ22" s="201"/>
      <c r="DR22" s="202" t="s">
        <v>67</v>
      </c>
      <c r="DS22" s="203"/>
      <c r="DT22" s="203"/>
      <c r="DU22" s="203"/>
      <c r="DV22" s="204"/>
      <c r="DW22" s="205"/>
      <c r="DX22" s="75"/>
      <c r="DY22" s="74"/>
      <c r="DZ22" s="74"/>
      <c r="EA22" s="74"/>
      <c r="EB22" s="74"/>
      <c r="EC22" s="72"/>
      <c r="ED22" s="279" t="s">
        <v>67</v>
      </c>
      <c r="EE22" s="280"/>
      <c r="EF22" s="280"/>
      <c r="EG22" s="280"/>
      <c r="EH22" s="280"/>
      <c r="EI22" s="280"/>
      <c r="EJ22" s="280"/>
      <c r="EK22" s="281" t="s">
        <v>67</v>
      </c>
      <c r="EL22" s="280"/>
      <c r="EM22" s="280"/>
      <c r="EN22" s="280"/>
      <c r="EO22" s="280"/>
      <c r="EP22" s="280"/>
      <c r="EQ22" s="282"/>
      <c r="ER22" s="280" t="s">
        <v>67</v>
      </c>
      <c r="ES22" s="280"/>
      <c r="ET22" s="280"/>
      <c r="EU22" s="280"/>
      <c r="EV22" s="280"/>
      <c r="EW22" s="280"/>
      <c r="EX22" s="283"/>
      <c r="EY22" s="284" t="s">
        <v>67</v>
      </c>
      <c r="EZ22" s="284"/>
      <c r="FA22" s="284"/>
      <c r="FB22" s="284"/>
      <c r="FC22" s="284"/>
      <c r="FD22" s="285"/>
      <c r="FE22" s="286" t="s">
        <v>67</v>
      </c>
      <c r="FF22" s="284"/>
      <c r="FG22" s="284"/>
      <c r="FH22" s="284"/>
      <c r="FI22" s="284"/>
      <c r="FJ22" s="284"/>
      <c r="FK22" s="199" t="s">
        <v>67</v>
      </c>
      <c r="FL22" s="199"/>
      <c r="FM22" s="199"/>
      <c r="FN22" s="199"/>
      <c r="FO22" s="199"/>
      <c r="FP22" s="199"/>
      <c r="FQ22" s="199" t="s">
        <v>67</v>
      </c>
      <c r="FR22" s="199"/>
      <c r="FS22" s="199"/>
      <c r="FT22" s="199"/>
      <c r="FU22" s="199"/>
      <c r="FV22" s="199"/>
      <c r="FW22" s="200" t="s">
        <v>67</v>
      </c>
      <c r="FX22" s="199"/>
      <c r="FY22" s="201"/>
      <c r="FZ22" s="201"/>
      <c r="GA22" s="201"/>
      <c r="GB22" s="201"/>
      <c r="GC22" s="202" t="s">
        <v>67</v>
      </c>
      <c r="GD22" s="203"/>
      <c r="GE22" s="203"/>
      <c r="GF22" s="203"/>
      <c r="GG22" s="204"/>
      <c r="GH22" s="205"/>
      <c r="GI22" s="126">
        <v>2</v>
      </c>
    </row>
    <row r="23" spans="2:191" ht="17" customHeight="1">
      <c r="B23" s="206">
        <v>1</v>
      </c>
      <c r="C23" s="207"/>
      <c r="D23" s="207"/>
      <c r="E23" s="207"/>
      <c r="F23" s="208"/>
      <c r="G23" s="209"/>
      <c r="H23" s="167"/>
      <c r="I23" s="155"/>
      <c r="J23" s="155"/>
      <c r="K23" s="155"/>
      <c r="L23" s="155"/>
      <c r="M23" s="155"/>
      <c r="N23" s="155"/>
      <c r="O23" s="154"/>
      <c r="P23" s="155"/>
      <c r="Q23" s="155"/>
      <c r="R23" s="155"/>
      <c r="S23" s="155"/>
      <c r="T23" s="155"/>
      <c r="U23" s="157"/>
      <c r="V23" s="155"/>
      <c r="W23" s="155"/>
      <c r="X23" s="155"/>
      <c r="Y23" s="155"/>
      <c r="Z23" s="155"/>
      <c r="AA23" s="155"/>
      <c r="AB23" s="168"/>
      <c r="AC23" s="155"/>
      <c r="AD23" s="155"/>
      <c r="AE23" s="155"/>
      <c r="AF23" s="155"/>
      <c r="AG23" s="155"/>
      <c r="AH23" s="157"/>
      <c r="AI23" s="154"/>
      <c r="AJ23" s="155"/>
      <c r="AK23" s="155"/>
      <c r="AL23" s="155"/>
      <c r="AM23" s="155"/>
      <c r="AN23" s="155"/>
      <c r="AO23" s="156"/>
      <c r="AP23" s="156"/>
      <c r="AQ23" s="156"/>
      <c r="AR23" s="156"/>
      <c r="AS23" s="156"/>
      <c r="AT23" s="156"/>
      <c r="AU23" s="156"/>
      <c r="AV23" s="156"/>
      <c r="AW23" s="156"/>
      <c r="AX23" s="156"/>
      <c r="AY23" s="156"/>
      <c r="AZ23" s="156"/>
      <c r="BA23" s="157"/>
      <c r="BB23" s="156"/>
      <c r="BC23" s="154"/>
      <c r="BD23" s="154"/>
      <c r="BE23" s="154"/>
      <c r="BF23" s="158"/>
      <c r="BG23" s="159">
        <f>SUM(H23:BF23)</f>
        <v>0</v>
      </c>
      <c r="BH23" s="160"/>
      <c r="BI23" s="160"/>
      <c r="BJ23" s="160"/>
      <c r="BK23" s="161"/>
      <c r="BL23" s="162"/>
      <c r="BM23" s="206">
        <v>1</v>
      </c>
      <c r="BN23" s="207"/>
      <c r="BO23" s="207"/>
      <c r="BP23" s="207"/>
      <c r="BQ23" s="208"/>
      <c r="BR23" s="209"/>
      <c r="BS23" s="167"/>
      <c r="BT23" s="155"/>
      <c r="BU23" s="155"/>
      <c r="BV23" s="155"/>
      <c r="BW23" s="155"/>
      <c r="BX23" s="155"/>
      <c r="BY23" s="155"/>
      <c r="BZ23" s="154"/>
      <c r="CA23" s="155"/>
      <c r="CB23" s="155"/>
      <c r="CC23" s="155"/>
      <c r="CD23" s="155"/>
      <c r="CE23" s="155"/>
      <c r="CF23" s="157"/>
      <c r="CG23" s="155"/>
      <c r="CH23" s="155"/>
      <c r="CI23" s="155"/>
      <c r="CJ23" s="155"/>
      <c r="CK23" s="155"/>
      <c r="CL23" s="155"/>
      <c r="CM23" s="168"/>
      <c r="CN23" s="155"/>
      <c r="CO23" s="155"/>
      <c r="CP23" s="155"/>
      <c r="CQ23" s="155"/>
      <c r="CR23" s="155"/>
      <c r="CS23" s="157"/>
      <c r="CT23" s="154"/>
      <c r="CU23" s="155"/>
      <c r="CV23" s="155"/>
      <c r="CW23" s="155"/>
      <c r="CX23" s="155"/>
      <c r="CY23" s="155"/>
      <c r="CZ23" s="156"/>
      <c r="DA23" s="156"/>
      <c r="DB23" s="156"/>
      <c r="DC23" s="156"/>
      <c r="DD23" s="156"/>
      <c r="DE23" s="156"/>
      <c r="DF23" s="156"/>
      <c r="DG23" s="156"/>
      <c r="DH23" s="156"/>
      <c r="DI23" s="156"/>
      <c r="DJ23" s="156"/>
      <c r="DK23" s="156"/>
      <c r="DL23" s="157"/>
      <c r="DM23" s="156"/>
      <c r="DN23" s="154"/>
      <c r="DO23" s="154"/>
      <c r="DP23" s="154"/>
      <c r="DQ23" s="158"/>
      <c r="DR23" s="159">
        <f>SUM(BS23:DQ23)</f>
        <v>0</v>
      </c>
      <c r="DS23" s="160"/>
      <c r="DT23" s="160"/>
      <c r="DU23" s="160"/>
      <c r="DV23" s="161"/>
      <c r="DW23" s="162"/>
      <c r="DX23" s="206">
        <v>1</v>
      </c>
      <c r="DY23" s="207"/>
      <c r="DZ23" s="207"/>
      <c r="EA23" s="207"/>
      <c r="EB23" s="208"/>
      <c r="EC23" s="209"/>
      <c r="ED23" s="167"/>
      <c r="EE23" s="155"/>
      <c r="EF23" s="155"/>
      <c r="EG23" s="155"/>
      <c r="EH23" s="155"/>
      <c r="EI23" s="155"/>
      <c r="EJ23" s="155"/>
      <c r="EK23" s="154"/>
      <c r="EL23" s="155"/>
      <c r="EM23" s="155"/>
      <c r="EN23" s="155"/>
      <c r="EO23" s="155"/>
      <c r="EP23" s="155"/>
      <c r="EQ23" s="157"/>
      <c r="ER23" s="155"/>
      <c r="ES23" s="155"/>
      <c r="ET23" s="155"/>
      <c r="EU23" s="155"/>
      <c r="EV23" s="155"/>
      <c r="EW23" s="155"/>
      <c r="EX23" s="168"/>
      <c r="EY23" s="155"/>
      <c r="EZ23" s="155"/>
      <c r="FA23" s="155"/>
      <c r="FB23" s="155"/>
      <c r="FC23" s="155"/>
      <c r="FD23" s="157"/>
      <c r="FE23" s="154"/>
      <c r="FF23" s="155"/>
      <c r="FG23" s="155"/>
      <c r="FH23" s="155"/>
      <c r="FI23" s="155"/>
      <c r="FJ23" s="155"/>
      <c r="FK23" s="156"/>
      <c r="FL23" s="156"/>
      <c r="FM23" s="156"/>
      <c r="FN23" s="156"/>
      <c r="FO23" s="156"/>
      <c r="FP23" s="156"/>
      <c r="FQ23" s="156"/>
      <c r="FR23" s="156"/>
      <c r="FS23" s="156"/>
      <c r="FT23" s="156"/>
      <c r="FU23" s="156"/>
      <c r="FV23" s="156"/>
      <c r="FW23" s="157"/>
      <c r="FX23" s="156"/>
      <c r="FY23" s="154"/>
      <c r="FZ23" s="154"/>
      <c r="GA23" s="154"/>
      <c r="GB23" s="158"/>
      <c r="GC23" s="159">
        <f>SUM(ED23:GB23)</f>
        <v>0</v>
      </c>
      <c r="GD23" s="160"/>
      <c r="GE23" s="160"/>
      <c r="GF23" s="160"/>
      <c r="GG23" s="161"/>
      <c r="GH23" s="162"/>
      <c r="GI23" s="126">
        <v>3</v>
      </c>
    </row>
    <row r="24" spans="2:191" ht="17" customHeight="1">
      <c r="B24" s="163">
        <v>2</v>
      </c>
      <c r="C24" s="164"/>
      <c r="D24" s="164"/>
      <c r="E24" s="164"/>
      <c r="F24" s="165"/>
      <c r="G24" s="166"/>
      <c r="H24" s="167"/>
      <c r="I24" s="155"/>
      <c r="J24" s="155"/>
      <c r="K24" s="155"/>
      <c r="L24" s="155"/>
      <c r="M24" s="155"/>
      <c r="N24" s="155"/>
      <c r="O24" s="154"/>
      <c r="P24" s="155"/>
      <c r="Q24" s="155"/>
      <c r="R24" s="155"/>
      <c r="S24" s="155"/>
      <c r="T24" s="155"/>
      <c r="U24" s="157"/>
      <c r="V24" s="155"/>
      <c r="W24" s="155"/>
      <c r="X24" s="155"/>
      <c r="Y24" s="155"/>
      <c r="Z24" s="155"/>
      <c r="AA24" s="155"/>
      <c r="AB24" s="168"/>
      <c r="AC24" s="155"/>
      <c r="AD24" s="155"/>
      <c r="AE24" s="155"/>
      <c r="AF24" s="155"/>
      <c r="AG24" s="155"/>
      <c r="AH24" s="157"/>
      <c r="AI24" s="154"/>
      <c r="AJ24" s="155"/>
      <c r="AK24" s="155"/>
      <c r="AL24" s="155"/>
      <c r="AM24" s="155"/>
      <c r="AN24" s="155"/>
      <c r="AO24" s="156"/>
      <c r="AP24" s="156"/>
      <c r="AQ24" s="156"/>
      <c r="AR24" s="156"/>
      <c r="AS24" s="156"/>
      <c r="AT24" s="156"/>
      <c r="AU24" s="156"/>
      <c r="AV24" s="156"/>
      <c r="AW24" s="156"/>
      <c r="AX24" s="156"/>
      <c r="AY24" s="156"/>
      <c r="AZ24" s="156"/>
      <c r="BA24" s="157"/>
      <c r="BB24" s="156"/>
      <c r="BC24" s="154"/>
      <c r="BD24" s="154"/>
      <c r="BE24" s="154"/>
      <c r="BF24" s="158"/>
      <c r="BG24" s="159">
        <f t="shared" ref="BG24:BG26" si="0">SUM(H24:BF24)</f>
        <v>0</v>
      </c>
      <c r="BH24" s="160"/>
      <c r="BI24" s="160"/>
      <c r="BJ24" s="160"/>
      <c r="BK24" s="161"/>
      <c r="BL24" s="162"/>
      <c r="BM24" s="163">
        <v>2</v>
      </c>
      <c r="BN24" s="164"/>
      <c r="BO24" s="164"/>
      <c r="BP24" s="164"/>
      <c r="BQ24" s="165"/>
      <c r="BR24" s="166"/>
      <c r="BS24" s="167"/>
      <c r="BT24" s="155"/>
      <c r="BU24" s="155"/>
      <c r="BV24" s="155"/>
      <c r="BW24" s="155"/>
      <c r="BX24" s="155"/>
      <c r="BY24" s="155"/>
      <c r="BZ24" s="154"/>
      <c r="CA24" s="155"/>
      <c r="CB24" s="155"/>
      <c r="CC24" s="155"/>
      <c r="CD24" s="155"/>
      <c r="CE24" s="155"/>
      <c r="CF24" s="157"/>
      <c r="CG24" s="155"/>
      <c r="CH24" s="155"/>
      <c r="CI24" s="155"/>
      <c r="CJ24" s="155"/>
      <c r="CK24" s="155"/>
      <c r="CL24" s="155"/>
      <c r="CM24" s="168"/>
      <c r="CN24" s="155"/>
      <c r="CO24" s="155"/>
      <c r="CP24" s="155"/>
      <c r="CQ24" s="155"/>
      <c r="CR24" s="155"/>
      <c r="CS24" s="157"/>
      <c r="CT24" s="154"/>
      <c r="CU24" s="155"/>
      <c r="CV24" s="155"/>
      <c r="CW24" s="155"/>
      <c r="CX24" s="155"/>
      <c r="CY24" s="155"/>
      <c r="CZ24" s="156"/>
      <c r="DA24" s="156"/>
      <c r="DB24" s="156"/>
      <c r="DC24" s="156"/>
      <c r="DD24" s="156"/>
      <c r="DE24" s="156"/>
      <c r="DF24" s="156"/>
      <c r="DG24" s="156"/>
      <c r="DH24" s="156"/>
      <c r="DI24" s="156"/>
      <c r="DJ24" s="156"/>
      <c r="DK24" s="156"/>
      <c r="DL24" s="157"/>
      <c r="DM24" s="156"/>
      <c r="DN24" s="154"/>
      <c r="DO24" s="154"/>
      <c r="DP24" s="154"/>
      <c r="DQ24" s="158"/>
      <c r="DR24" s="159">
        <f t="shared" ref="DR24:DR52" si="1">SUM(BS24:DQ24)</f>
        <v>0</v>
      </c>
      <c r="DS24" s="160"/>
      <c r="DT24" s="160"/>
      <c r="DU24" s="160"/>
      <c r="DV24" s="161"/>
      <c r="DW24" s="162"/>
      <c r="DX24" s="163">
        <v>2</v>
      </c>
      <c r="DY24" s="164"/>
      <c r="DZ24" s="164"/>
      <c r="EA24" s="164"/>
      <c r="EB24" s="165"/>
      <c r="EC24" s="166"/>
      <c r="ED24" s="167"/>
      <c r="EE24" s="155"/>
      <c r="EF24" s="155"/>
      <c r="EG24" s="155"/>
      <c r="EH24" s="155"/>
      <c r="EI24" s="155"/>
      <c r="EJ24" s="155"/>
      <c r="EK24" s="154"/>
      <c r="EL24" s="155"/>
      <c r="EM24" s="155"/>
      <c r="EN24" s="155"/>
      <c r="EO24" s="155"/>
      <c r="EP24" s="155"/>
      <c r="EQ24" s="157"/>
      <c r="ER24" s="155"/>
      <c r="ES24" s="155"/>
      <c r="ET24" s="155"/>
      <c r="EU24" s="155"/>
      <c r="EV24" s="155"/>
      <c r="EW24" s="155"/>
      <c r="EX24" s="168"/>
      <c r="EY24" s="155"/>
      <c r="EZ24" s="155"/>
      <c r="FA24" s="155"/>
      <c r="FB24" s="155"/>
      <c r="FC24" s="155"/>
      <c r="FD24" s="157"/>
      <c r="FE24" s="154"/>
      <c r="FF24" s="155"/>
      <c r="FG24" s="155"/>
      <c r="FH24" s="155"/>
      <c r="FI24" s="155"/>
      <c r="FJ24" s="155"/>
      <c r="FK24" s="156"/>
      <c r="FL24" s="156"/>
      <c r="FM24" s="156"/>
      <c r="FN24" s="156"/>
      <c r="FO24" s="156"/>
      <c r="FP24" s="156"/>
      <c r="FQ24" s="156"/>
      <c r="FR24" s="156"/>
      <c r="FS24" s="156"/>
      <c r="FT24" s="156"/>
      <c r="FU24" s="156"/>
      <c r="FV24" s="156"/>
      <c r="FW24" s="157"/>
      <c r="FX24" s="156"/>
      <c r="FY24" s="154"/>
      <c r="FZ24" s="154"/>
      <c r="GA24" s="154"/>
      <c r="GB24" s="158"/>
      <c r="GC24" s="159">
        <f t="shared" ref="GC24:GC52" si="2">SUM(ED24:GB24)</f>
        <v>0</v>
      </c>
      <c r="GD24" s="160"/>
      <c r="GE24" s="160"/>
      <c r="GF24" s="160"/>
      <c r="GG24" s="161"/>
      <c r="GH24" s="162"/>
      <c r="GI24" s="126">
        <v>4</v>
      </c>
    </row>
    <row r="25" spans="2:191" ht="17" customHeight="1">
      <c r="B25" s="163">
        <v>3</v>
      </c>
      <c r="C25" s="164"/>
      <c r="D25" s="164"/>
      <c r="E25" s="164"/>
      <c r="F25" s="165"/>
      <c r="G25" s="166"/>
      <c r="H25" s="167"/>
      <c r="I25" s="155"/>
      <c r="J25" s="155"/>
      <c r="K25" s="155"/>
      <c r="L25" s="155"/>
      <c r="M25" s="155"/>
      <c r="N25" s="155"/>
      <c r="O25" s="154"/>
      <c r="P25" s="155"/>
      <c r="Q25" s="155"/>
      <c r="R25" s="155"/>
      <c r="S25" s="155"/>
      <c r="T25" s="155"/>
      <c r="U25" s="157"/>
      <c r="V25" s="155"/>
      <c r="W25" s="155"/>
      <c r="X25" s="155"/>
      <c r="Y25" s="155"/>
      <c r="Z25" s="155"/>
      <c r="AA25" s="155"/>
      <c r="AB25" s="168"/>
      <c r="AC25" s="155"/>
      <c r="AD25" s="155"/>
      <c r="AE25" s="155"/>
      <c r="AF25" s="155"/>
      <c r="AG25" s="155"/>
      <c r="AH25" s="157"/>
      <c r="AI25" s="154"/>
      <c r="AJ25" s="155"/>
      <c r="AK25" s="155"/>
      <c r="AL25" s="155"/>
      <c r="AM25" s="155"/>
      <c r="AN25" s="155"/>
      <c r="AO25" s="156"/>
      <c r="AP25" s="156"/>
      <c r="AQ25" s="156"/>
      <c r="AR25" s="156"/>
      <c r="AS25" s="156"/>
      <c r="AT25" s="156"/>
      <c r="AU25" s="156"/>
      <c r="AV25" s="156"/>
      <c r="AW25" s="156"/>
      <c r="AX25" s="156"/>
      <c r="AY25" s="156"/>
      <c r="AZ25" s="156"/>
      <c r="BA25" s="157"/>
      <c r="BB25" s="156"/>
      <c r="BC25" s="154"/>
      <c r="BD25" s="154"/>
      <c r="BE25" s="154"/>
      <c r="BF25" s="158"/>
      <c r="BG25" s="159">
        <f t="shared" si="0"/>
        <v>0</v>
      </c>
      <c r="BH25" s="160"/>
      <c r="BI25" s="160"/>
      <c r="BJ25" s="160"/>
      <c r="BK25" s="161"/>
      <c r="BL25" s="162"/>
      <c r="BM25" s="163">
        <v>3</v>
      </c>
      <c r="BN25" s="164"/>
      <c r="BO25" s="164"/>
      <c r="BP25" s="164"/>
      <c r="BQ25" s="165"/>
      <c r="BR25" s="166"/>
      <c r="BS25" s="167"/>
      <c r="BT25" s="155"/>
      <c r="BU25" s="155"/>
      <c r="BV25" s="155"/>
      <c r="BW25" s="155"/>
      <c r="BX25" s="155"/>
      <c r="BY25" s="155"/>
      <c r="BZ25" s="154"/>
      <c r="CA25" s="155"/>
      <c r="CB25" s="155"/>
      <c r="CC25" s="155"/>
      <c r="CD25" s="155"/>
      <c r="CE25" s="155"/>
      <c r="CF25" s="157"/>
      <c r="CG25" s="155"/>
      <c r="CH25" s="155"/>
      <c r="CI25" s="155"/>
      <c r="CJ25" s="155"/>
      <c r="CK25" s="155"/>
      <c r="CL25" s="155"/>
      <c r="CM25" s="168"/>
      <c r="CN25" s="155"/>
      <c r="CO25" s="155"/>
      <c r="CP25" s="155"/>
      <c r="CQ25" s="155"/>
      <c r="CR25" s="155"/>
      <c r="CS25" s="157"/>
      <c r="CT25" s="154"/>
      <c r="CU25" s="155"/>
      <c r="CV25" s="155"/>
      <c r="CW25" s="155"/>
      <c r="CX25" s="155"/>
      <c r="CY25" s="155"/>
      <c r="CZ25" s="156"/>
      <c r="DA25" s="156"/>
      <c r="DB25" s="156"/>
      <c r="DC25" s="156"/>
      <c r="DD25" s="156"/>
      <c r="DE25" s="156"/>
      <c r="DF25" s="156"/>
      <c r="DG25" s="156"/>
      <c r="DH25" s="156"/>
      <c r="DI25" s="156"/>
      <c r="DJ25" s="156"/>
      <c r="DK25" s="156"/>
      <c r="DL25" s="157"/>
      <c r="DM25" s="156"/>
      <c r="DN25" s="154"/>
      <c r="DO25" s="154"/>
      <c r="DP25" s="154"/>
      <c r="DQ25" s="158"/>
      <c r="DR25" s="159">
        <f t="shared" si="1"/>
        <v>0</v>
      </c>
      <c r="DS25" s="160"/>
      <c r="DT25" s="160"/>
      <c r="DU25" s="160"/>
      <c r="DV25" s="161"/>
      <c r="DW25" s="162"/>
      <c r="DX25" s="163">
        <v>3</v>
      </c>
      <c r="DY25" s="164"/>
      <c r="DZ25" s="164"/>
      <c r="EA25" s="164"/>
      <c r="EB25" s="165"/>
      <c r="EC25" s="166"/>
      <c r="ED25" s="167"/>
      <c r="EE25" s="155"/>
      <c r="EF25" s="155"/>
      <c r="EG25" s="155"/>
      <c r="EH25" s="155"/>
      <c r="EI25" s="155"/>
      <c r="EJ25" s="155"/>
      <c r="EK25" s="154"/>
      <c r="EL25" s="155"/>
      <c r="EM25" s="155"/>
      <c r="EN25" s="155"/>
      <c r="EO25" s="155"/>
      <c r="EP25" s="155"/>
      <c r="EQ25" s="157"/>
      <c r="ER25" s="155"/>
      <c r="ES25" s="155"/>
      <c r="ET25" s="155"/>
      <c r="EU25" s="155"/>
      <c r="EV25" s="155"/>
      <c r="EW25" s="155"/>
      <c r="EX25" s="168"/>
      <c r="EY25" s="155"/>
      <c r="EZ25" s="155"/>
      <c r="FA25" s="155"/>
      <c r="FB25" s="155"/>
      <c r="FC25" s="155"/>
      <c r="FD25" s="157"/>
      <c r="FE25" s="154"/>
      <c r="FF25" s="155"/>
      <c r="FG25" s="155"/>
      <c r="FH25" s="155"/>
      <c r="FI25" s="155"/>
      <c r="FJ25" s="155"/>
      <c r="FK25" s="156"/>
      <c r="FL25" s="156"/>
      <c r="FM25" s="156"/>
      <c r="FN25" s="156"/>
      <c r="FO25" s="156"/>
      <c r="FP25" s="156"/>
      <c r="FQ25" s="156"/>
      <c r="FR25" s="156"/>
      <c r="FS25" s="156"/>
      <c r="FT25" s="156"/>
      <c r="FU25" s="156"/>
      <c r="FV25" s="156"/>
      <c r="FW25" s="157"/>
      <c r="FX25" s="156"/>
      <c r="FY25" s="154"/>
      <c r="FZ25" s="154"/>
      <c r="GA25" s="154"/>
      <c r="GB25" s="158"/>
      <c r="GC25" s="159">
        <f t="shared" si="2"/>
        <v>0</v>
      </c>
      <c r="GD25" s="160"/>
      <c r="GE25" s="160"/>
      <c r="GF25" s="160"/>
      <c r="GG25" s="161"/>
      <c r="GH25" s="162"/>
      <c r="GI25" s="126">
        <v>5</v>
      </c>
    </row>
    <row r="26" spans="2:191" ht="17" customHeight="1">
      <c r="B26" s="163">
        <v>4</v>
      </c>
      <c r="C26" s="164"/>
      <c r="D26" s="164"/>
      <c r="E26" s="164"/>
      <c r="F26" s="165"/>
      <c r="G26" s="166"/>
      <c r="H26" s="167"/>
      <c r="I26" s="155"/>
      <c r="J26" s="155"/>
      <c r="K26" s="155"/>
      <c r="L26" s="155"/>
      <c r="M26" s="155"/>
      <c r="N26" s="155"/>
      <c r="O26" s="154"/>
      <c r="P26" s="155"/>
      <c r="Q26" s="155"/>
      <c r="R26" s="155"/>
      <c r="S26" s="155"/>
      <c r="T26" s="155"/>
      <c r="U26" s="157"/>
      <c r="V26" s="155"/>
      <c r="W26" s="155"/>
      <c r="X26" s="155"/>
      <c r="Y26" s="155"/>
      <c r="Z26" s="155"/>
      <c r="AA26" s="155"/>
      <c r="AB26" s="168"/>
      <c r="AC26" s="155"/>
      <c r="AD26" s="155"/>
      <c r="AE26" s="155"/>
      <c r="AF26" s="155"/>
      <c r="AG26" s="155"/>
      <c r="AH26" s="157"/>
      <c r="AI26" s="154"/>
      <c r="AJ26" s="155"/>
      <c r="AK26" s="155"/>
      <c r="AL26" s="155"/>
      <c r="AM26" s="155"/>
      <c r="AN26" s="155"/>
      <c r="AO26" s="156"/>
      <c r="AP26" s="156"/>
      <c r="AQ26" s="156"/>
      <c r="AR26" s="156"/>
      <c r="AS26" s="156"/>
      <c r="AT26" s="156"/>
      <c r="AU26" s="156"/>
      <c r="AV26" s="156"/>
      <c r="AW26" s="156"/>
      <c r="AX26" s="156"/>
      <c r="AY26" s="156"/>
      <c r="AZ26" s="156"/>
      <c r="BA26" s="157"/>
      <c r="BB26" s="156"/>
      <c r="BC26" s="154"/>
      <c r="BD26" s="154"/>
      <c r="BE26" s="154"/>
      <c r="BF26" s="158"/>
      <c r="BG26" s="159">
        <f t="shared" si="0"/>
        <v>0</v>
      </c>
      <c r="BH26" s="160"/>
      <c r="BI26" s="160"/>
      <c r="BJ26" s="160"/>
      <c r="BK26" s="161"/>
      <c r="BL26" s="162"/>
      <c r="BM26" s="163">
        <v>4</v>
      </c>
      <c r="BN26" s="164"/>
      <c r="BO26" s="164"/>
      <c r="BP26" s="164"/>
      <c r="BQ26" s="165"/>
      <c r="BR26" s="166"/>
      <c r="BS26" s="167"/>
      <c r="BT26" s="155"/>
      <c r="BU26" s="155"/>
      <c r="BV26" s="155"/>
      <c r="BW26" s="155"/>
      <c r="BX26" s="155"/>
      <c r="BY26" s="155"/>
      <c r="BZ26" s="154"/>
      <c r="CA26" s="155"/>
      <c r="CB26" s="155"/>
      <c r="CC26" s="155"/>
      <c r="CD26" s="155"/>
      <c r="CE26" s="155"/>
      <c r="CF26" s="157"/>
      <c r="CG26" s="155"/>
      <c r="CH26" s="155"/>
      <c r="CI26" s="155"/>
      <c r="CJ26" s="155"/>
      <c r="CK26" s="155"/>
      <c r="CL26" s="155"/>
      <c r="CM26" s="168"/>
      <c r="CN26" s="155"/>
      <c r="CO26" s="155"/>
      <c r="CP26" s="155"/>
      <c r="CQ26" s="155"/>
      <c r="CR26" s="155"/>
      <c r="CS26" s="157"/>
      <c r="CT26" s="154"/>
      <c r="CU26" s="155"/>
      <c r="CV26" s="155"/>
      <c r="CW26" s="155"/>
      <c r="CX26" s="155"/>
      <c r="CY26" s="155"/>
      <c r="CZ26" s="156"/>
      <c r="DA26" s="156"/>
      <c r="DB26" s="156"/>
      <c r="DC26" s="156"/>
      <c r="DD26" s="156"/>
      <c r="DE26" s="156"/>
      <c r="DF26" s="156"/>
      <c r="DG26" s="156"/>
      <c r="DH26" s="156"/>
      <c r="DI26" s="156"/>
      <c r="DJ26" s="156"/>
      <c r="DK26" s="156"/>
      <c r="DL26" s="157"/>
      <c r="DM26" s="156"/>
      <c r="DN26" s="154"/>
      <c r="DO26" s="154"/>
      <c r="DP26" s="154"/>
      <c r="DQ26" s="158"/>
      <c r="DR26" s="159">
        <f t="shared" si="1"/>
        <v>0</v>
      </c>
      <c r="DS26" s="160"/>
      <c r="DT26" s="160"/>
      <c r="DU26" s="160"/>
      <c r="DV26" s="161"/>
      <c r="DW26" s="162"/>
      <c r="DX26" s="163">
        <v>4</v>
      </c>
      <c r="DY26" s="164"/>
      <c r="DZ26" s="164"/>
      <c r="EA26" s="164"/>
      <c r="EB26" s="165"/>
      <c r="EC26" s="166"/>
      <c r="ED26" s="167"/>
      <c r="EE26" s="155"/>
      <c r="EF26" s="155"/>
      <c r="EG26" s="155"/>
      <c r="EH26" s="155"/>
      <c r="EI26" s="155"/>
      <c r="EJ26" s="155"/>
      <c r="EK26" s="154"/>
      <c r="EL26" s="155"/>
      <c r="EM26" s="155"/>
      <c r="EN26" s="155"/>
      <c r="EO26" s="155"/>
      <c r="EP26" s="155"/>
      <c r="EQ26" s="157"/>
      <c r="ER26" s="155"/>
      <c r="ES26" s="155"/>
      <c r="ET26" s="155"/>
      <c r="EU26" s="155"/>
      <c r="EV26" s="155"/>
      <c r="EW26" s="155"/>
      <c r="EX26" s="168"/>
      <c r="EY26" s="155"/>
      <c r="EZ26" s="155"/>
      <c r="FA26" s="155"/>
      <c r="FB26" s="155"/>
      <c r="FC26" s="155"/>
      <c r="FD26" s="157"/>
      <c r="FE26" s="154"/>
      <c r="FF26" s="155"/>
      <c r="FG26" s="155"/>
      <c r="FH26" s="155"/>
      <c r="FI26" s="155"/>
      <c r="FJ26" s="155"/>
      <c r="FK26" s="156"/>
      <c r="FL26" s="156"/>
      <c r="FM26" s="156"/>
      <c r="FN26" s="156"/>
      <c r="FO26" s="156"/>
      <c r="FP26" s="156"/>
      <c r="FQ26" s="156"/>
      <c r="FR26" s="156"/>
      <c r="FS26" s="156"/>
      <c r="FT26" s="156"/>
      <c r="FU26" s="156"/>
      <c r="FV26" s="156"/>
      <c r="FW26" s="157"/>
      <c r="FX26" s="156"/>
      <c r="FY26" s="154"/>
      <c r="FZ26" s="154"/>
      <c r="GA26" s="154"/>
      <c r="GB26" s="158"/>
      <c r="GC26" s="159">
        <f t="shared" si="2"/>
        <v>0</v>
      </c>
      <c r="GD26" s="160"/>
      <c r="GE26" s="160"/>
      <c r="GF26" s="160"/>
      <c r="GG26" s="161"/>
      <c r="GH26" s="162"/>
      <c r="GI26" s="126">
        <v>6</v>
      </c>
    </row>
    <row r="27" spans="2:191" ht="17" customHeight="1">
      <c r="B27" s="163">
        <v>5</v>
      </c>
      <c r="C27" s="164"/>
      <c r="D27" s="164"/>
      <c r="E27" s="164"/>
      <c r="F27" s="165"/>
      <c r="G27" s="166"/>
      <c r="H27" s="167"/>
      <c r="I27" s="155"/>
      <c r="J27" s="155"/>
      <c r="K27" s="155"/>
      <c r="L27" s="155"/>
      <c r="M27" s="155"/>
      <c r="N27" s="155"/>
      <c r="O27" s="154"/>
      <c r="P27" s="155"/>
      <c r="Q27" s="155"/>
      <c r="R27" s="155"/>
      <c r="S27" s="155"/>
      <c r="T27" s="155"/>
      <c r="U27" s="157"/>
      <c r="V27" s="155"/>
      <c r="W27" s="155"/>
      <c r="X27" s="155"/>
      <c r="Y27" s="155"/>
      <c r="Z27" s="155"/>
      <c r="AA27" s="155"/>
      <c r="AB27" s="168"/>
      <c r="AC27" s="155"/>
      <c r="AD27" s="155"/>
      <c r="AE27" s="155"/>
      <c r="AF27" s="155"/>
      <c r="AG27" s="155"/>
      <c r="AH27" s="157"/>
      <c r="AI27" s="154"/>
      <c r="AJ27" s="155"/>
      <c r="AK27" s="155"/>
      <c r="AL27" s="155"/>
      <c r="AM27" s="155"/>
      <c r="AN27" s="155"/>
      <c r="AO27" s="156"/>
      <c r="AP27" s="156"/>
      <c r="AQ27" s="156"/>
      <c r="AR27" s="156"/>
      <c r="AS27" s="156"/>
      <c r="AT27" s="156"/>
      <c r="AU27" s="156"/>
      <c r="AV27" s="156"/>
      <c r="AW27" s="156"/>
      <c r="AX27" s="156"/>
      <c r="AY27" s="156"/>
      <c r="AZ27" s="156"/>
      <c r="BA27" s="157"/>
      <c r="BB27" s="156"/>
      <c r="BC27" s="154"/>
      <c r="BD27" s="154"/>
      <c r="BE27" s="154"/>
      <c r="BF27" s="158"/>
      <c r="BG27" s="159">
        <f t="shared" ref="BG27:BG52" si="3">SUM(H27:BF27)</f>
        <v>0</v>
      </c>
      <c r="BH27" s="160"/>
      <c r="BI27" s="160"/>
      <c r="BJ27" s="160"/>
      <c r="BK27" s="161"/>
      <c r="BL27" s="162"/>
      <c r="BM27" s="163">
        <v>5</v>
      </c>
      <c r="BN27" s="164"/>
      <c r="BO27" s="164"/>
      <c r="BP27" s="164"/>
      <c r="BQ27" s="165"/>
      <c r="BR27" s="166"/>
      <c r="BS27" s="167"/>
      <c r="BT27" s="155"/>
      <c r="BU27" s="155"/>
      <c r="BV27" s="155"/>
      <c r="BW27" s="155"/>
      <c r="BX27" s="155"/>
      <c r="BY27" s="155"/>
      <c r="BZ27" s="154"/>
      <c r="CA27" s="155"/>
      <c r="CB27" s="155"/>
      <c r="CC27" s="155"/>
      <c r="CD27" s="155"/>
      <c r="CE27" s="155"/>
      <c r="CF27" s="157"/>
      <c r="CG27" s="155"/>
      <c r="CH27" s="155"/>
      <c r="CI27" s="155"/>
      <c r="CJ27" s="155"/>
      <c r="CK27" s="155"/>
      <c r="CL27" s="155"/>
      <c r="CM27" s="168"/>
      <c r="CN27" s="155"/>
      <c r="CO27" s="155"/>
      <c r="CP27" s="155"/>
      <c r="CQ27" s="155"/>
      <c r="CR27" s="155"/>
      <c r="CS27" s="157"/>
      <c r="CT27" s="154"/>
      <c r="CU27" s="155"/>
      <c r="CV27" s="155"/>
      <c r="CW27" s="155"/>
      <c r="CX27" s="155"/>
      <c r="CY27" s="155"/>
      <c r="CZ27" s="156"/>
      <c r="DA27" s="156"/>
      <c r="DB27" s="156"/>
      <c r="DC27" s="156"/>
      <c r="DD27" s="156"/>
      <c r="DE27" s="156"/>
      <c r="DF27" s="156"/>
      <c r="DG27" s="156"/>
      <c r="DH27" s="156"/>
      <c r="DI27" s="156"/>
      <c r="DJ27" s="156"/>
      <c r="DK27" s="156"/>
      <c r="DL27" s="157"/>
      <c r="DM27" s="156"/>
      <c r="DN27" s="154"/>
      <c r="DO27" s="154"/>
      <c r="DP27" s="154"/>
      <c r="DQ27" s="158"/>
      <c r="DR27" s="159">
        <f t="shared" si="1"/>
        <v>0</v>
      </c>
      <c r="DS27" s="160"/>
      <c r="DT27" s="160"/>
      <c r="DU27" s="160"/>
      <c r="DV27" s="161"/>
      <c r="DW27" s="162"/>
      <c r="DX27" s="163">
        <v>5</v>
      </c>
      <c r="DY27" s="164"/>
      <c r="DZ27" s="164"/>
      <c r="EA27" s="164"/>
      <c r="EB27" s="165"/>
      <c r="EC27" s="166"/>
      <c r="ED27" s="167"/>
      <c r="EE27" s="155"/>
      <c r="EF27" s="155"/>
      <c r="EG27" s="155"/>
      <c r="EH27" s="155"/>
      <c r="EI27" s="155"/>
      <c r="EJ27" s="155"/>
      <c r="EK27" s="154"/>
      <c r="EL27" s="155"/>
      <c r="EM27" s="155"/>
      <c r="EN27" s="155"/>
      <c r="EO27" s="155"/>
      <c r="EP27" s="155"/>
      <c r="EQ27" s="157"/>
      <c r="ER27" s="155"/>
      <c r="ES27" s="155"/>
      <c r="ET27" s="155"/>
      <c r="EU27" s="155"/>
      <c r="EV27" s="155"/>
      <c r="EW27" s="155"/>
      <c r="EX27" s="168"/>
      <c r="EY27" s="155"/>
      <c r="EZ27" s="155"/>
      <c r="FA27" s="155"/>
      <c r="FB27" s="155"/>
      <c r="FC27" s="155"/>
      <c r="FD27" s="157"/>
      <c r="FE27" s="154"/>
      <c r="FF27" s="155"/>
      <c r="FG27" s="155"/>
      <c r="FH27" s="155"/>
      <c r="FI27" s="155"/>
      <c r="FJ27" s="155"/>
      <c r="FK27" s="156"/>
      <c r="FL27" s="156"/>
      <c r="FM27" s="156"/>
      <c r="FN27" s="156"/>
      <c r="FO27" s="156"/>
      <c r="FP27" s="156"/>
      <c r="FQ27" s="156"/>
      <c r="FR27" s="156"/>
      <c r="FS27" s="156"/>
      <c r="FT27" s="156"/>
      <c r="FU27" s="156"/>
      <c r="FV27" s="156"/>
      <c r="FW27" s="157"/>
      <c r="FX27" s="156"/>
      <c r="FY27" s="154"/>
      <c r="FZ27" s="154"/>
      <c r="GA27" s="154"/>
      <c r="GB27" s="158"/>
      <c r="GC27" s="159">
        <f t="shared" si="2"/>
        <v>0</v>
      </c>
      <c r="GD27" s="160"/>
      <c r="GE27" s="160"/>
      <c r="GF27" s="160"/>
      <c r="GG27" s="161"/>
      <c r="GH27" s="162"/>
      <c r="GI27" s="126">
        <v>7</v>
      </c>
    </row>
    <row r="28" spans="2:191" ht="17" customHeight="1">
      <c r="B28" s="163">
        <v>6</v>
      </c>
      <c r="C28" s="164"/>
      <c r="D28" s="164"/>
      <c r="E28" s="164"/>
      <c r="F28" s="165"/>
      <c r="G28" s="166"/>
      <c r="H28" s="167"/>
      <c r="I28" s="155"/>
      <c r="J28" s="155"/>
      <c r="K28" s="155"/>
      <c r="L28" s="155"/>
      <c r="M28" s="155"/>
      <c r="N28" s="155"/>
      <c r="O28" s="154"/>
      <c r="P28" s="155"/>
      <c r="Q28" s="155"/>
      <c r="R28" s="155"/>
      <c r="S28" s="155"/>
      <c r="T28" s="155"/>
      <c r="U28" s="157"/>
      <c r="V28" s="155"/>
      <c r="W28" s="155"/>
      <c r="X28" s="155"/>
      <c r="Y28" s="155"/>
      <c r="Z28" s="155"/>
      <c r="AA28" s="155"/>
      <c r="AB28" s="168"/>
      <c r="AC28" s="155"/>
      <c r="AD28" s="155"/>
      <c r="AE28" s="155"/>
      <c r="AF28" s="155"/>
      <c r="AG28" s="155"/>
      <c r="AH28" s="157"/>
      <c r="AI28" s="154"/>
      <c r="AJ28" s="155"/>
      <c r="AK28" s="155"/>
      <c r="AL28" s="155"/>
      <c r="AM28" s="155"/>
      <c r="AN28" s="155"/>
      <c r="AO28" s="156"/>
      <c r="AP28" s="156"/>
      <c r="AQ28" s="156"/>
      <c r="AR28" s="156"/>
      <c r="AS28" s="156"/>
      <c r="AT28" s="156"/>
      <c r="AU28" s="156"/>
      <c r="AV28" s="156"/>
      <c r="AW28" s="156"/>
      <c r="AX28" s="156"/>
      <c r="AY28" s="156"/>
      <c r="AZ28" s="156"/>
      <c r="BA28" s="157"/>
      <c r="BB28" s="156"/>
      <c r="BC28" s="154"/>
      <c r="BD28" s="154"/>
      <c r="BE28" s="154"/>
      <c r="BF28" s="158"/>
      <c r="BG28" s="159">
        <f t="shared" si="3"/>
        <v>0</v>
      </c>
      <c r="BH28" s="160"/>
      <c r="BI28" s="160"/>
      <c r="BJ28" s="160"/>
      <c r="BK28" s="161"/>
      <c r="BL28" s="162"/>
      <c r="BM28" s="163">
        <v>6</v>
      </c>
      <c r="BN28" s="164"/>
      <c r="BO28" s="164"/>
      <c r="BP28" s="164"/>
      <c r="BQ28" s="165"/>
      <c r="BR28" s="166"/>
      <c r="BS28" s="167"/>
      <c r="BT28" s="155"/>
      <c r="BU28" s="155"/>
      <c r="BV28" s="155"/>
      <c r="BW28" s="155"/>
      <c r="BX28" s="155"/>
      <c r="BY28" s="155"/>
      <c r="BZ28" s="154"/>
      <c r="CA28" s="155"/>
      <c r="CB28" s="155"/>
      <c r="CC28" s="155"/>
      <c r="CD28" s="155"/>
      <c r="CE28" s="155"/>
      <c r="CF28" s="157"/>
      <c r="CG28" s="155"/>
      <c r="CH28" s="155"/>
      <c r="CI28" s="155"/>
      <c r="CJ28" s="155"/>
      <c r="CK28" s="155"/>
      <c r="CL28" s="155"/>
      <c r="CM28" s="168"/>
      <c r="CN28" s="155"/>
      <c r="CO28" s="155"/>
      <c r="CP28" s="155"/>
      <c r="CQ28" s="155"/>
      <c r="CR28" s="155"/>
      <c r="CS28" s="157"/>
      <c r="CT28" s="154"/>
      <c r="CU28" s="155"/>
      <c r="CV28" s="155"/>
      <c r="CW28" s="155"/>
      <c r="CX28" s="155"/>
      <c r="CY28" s="155"/>
      <c r="CZ28" s="156"/>
      <c r="DA28" s="156"/>
      <c r="DB28" s="156"/>
      <c r="DC28" s="156"/>
      <c r="DD28" s="156"/>
      <c r="DE28" s="156"/>
      <c r="DF28" s="156"/>
      <c r="DG28" s="156"/>
      <c r="DH28" s="156"/>
      <c r="DI28" s="156"/>
      <c r="DJ28" s="156"/>
      <c r="DK28" s="156"/>
      <c r="DL28" s="157"/>
      <c r="DM28" s="156"/>
      <c r="DN28" s="154"/>
      <c r="DO28" s="154"/>
      <c r="DP28" s="154"/>
      <c r="DQ28" s="158"/>
      <c r="DR28" s="159">
        <f t="shared" si="1"/>
        <v>0</v>
      </c>
      <c r="DS28" s="160"/>
      <c r="DT28" s="160"/>
      <c r="DU28" s="160"/>
      <c r="DV28" s="161"/>
      <c r="DW28" s="162"/>
      <c r="DX28" s="163">
        <v>6</v>
      </c>
      <c r="DY28" s="164"/>
      <c r="DZ28" s="164"/>
      <c r="EA28" s="164"/>
      <c r="EB28" s="165"/>
      <c r="EC28" s="166"/>
      <c r="ED28" s="167"/>
      <c r="EE28" s="155"/>
      <c r="EF28" s="155"/>
      <c r="EG28" s="155"/>
      <c r="EH28" s="155"/>
      <c r="EI28" s="155"/>
      <c r="EJ28" s="155"/>
      <c r="EK28" s="154"/>
      <c r="EL28" s="155"/>
      <c r="EM28" s="155"/>
      <c r="EN28" s="155"/>
      <c r="EO28" s="155"/>
      <c r="EP28" s="155"/>
      <c r="EQ28" s="157"/>
      <c r="ER28" s="155"/>
      <c r="ES28" s="155"/>
      <c r="ET28" s="155"/>
      <c r="EU28" s="155"/>
      <c r="EV28" s="155"/>
      <c r="EW28" s="155"/>
      <c r="EX28" s="168"/>
      <c r="EY28" s="155"/>
      <c r="EZ28" s="155"/>
      <c r="FA28" s="155"/>
      <c r="FB28" s="155"/>
      <c r="FC28" s="155"/>
      <c r="FD28" s="157"/>
      <c r="FE28" s="154"/>
      <c r="FF28" s="155"/>
      <c r="FG28" s="155"/>
      <c r="FH28" s="155"/>
      <c r="FI28" s="155"/>
      <c r="FJ28" s="155"/>
      <c r="FK28" s="156"/>
      <c r="FL28" s="156"/>
      <c r="FM28" s="156"/>
      <c r="FN28" s="156"/>
      <c r="FO28" s="156"/>
      <c r="FP28" s="156"/>
      <c r="FQ28" s="156"/>
      <c r="FR28" s="156"/>
      <c r="FS28" s="156"/>
      <c r="FT28" s="156"/>
      <c r="FU28" s="156"/>
      <c r="FV28" s="156"/>
      <c r="FW28" s="157"/>
      <c r="FX28" s="156"/>
      <c r="FY28" s="154"/>
      <c r="FZ28" s="154"/>
      <c r="GA28" s="154"/>
      <c r="GB28" s="158"/>
      <c r="GC28" s="159">
        <f t="shared" si="2"/>
        <v>0</v>
      </c>
      <c r="GD28" s="160"/>
      <c r="GE28" s="160"/>
      <c r="GF28" s="160"/>
      <c r="GG28" s="161"/>
      <c r="GH28" s="162"/>
      <c r="GI28" s="126">
        <v>8</v>
      </c>
    </row>
    <row r="29" spans="2:191" ht="17" customHeight="1">
      <c r="B29" s="163">
        <v>7</v>
      </c>
      <c r="C29" s="164"/>
      <c r="D29" s="164"/>
      <c r="E29" s="164"/>
      <c r="F29" s="165"/>
      <c r="G29" s="166"/>
      <c r="H29" s="167"/>
      <c r="I29" s="155"/>
      <c r="J29" s="155"/>
      <c r="K29" s="155"/>
      <c r="L29" s="155"/>
      <c r="M29" s="155"/>
      <c r="N29" s="155"/>
      <c r="O29" s="154"/>
      <c r="P29" s="155"/>
      <c r="Q29" s="155"/>
      <c r="R29" s="155"/>
      <c r="S29" s="155"/>
      <c r="T29" s="155"/>
      <c r="U29" s="157"/>
      <c r="V29" s="155"/>
      <c r="W29" s="155"/>
      <c r="X29" s="155"/>
      <c r="Y29" s="155"/>
      <c r="Z29" s="155"/>
      <c r="AA29" s="155"/>
      <c r="AB29" s="168"/>
      <c r="AC29" s="155"/>
      <c r="AD29" s="155"/>
      <c r="AE29" s="155"/>
      <c r="AF29" s="155"/>
      <c r="AG29" s="155"/>
      <c r="AH29" s="157"/>
      <c r="AI29" s="154"/>
      <c r="AJ29" s="155"/>
      <c r="AK29" s="155"/>
      <c r="AL29" s="155"/>
      <c r="AM29" s="155"/>
      <c r="AN29" s="155"/>
      <c r="AO29" s="156"/>
      <c r="AP29" s="156"/>
      <c r="AQ29" s="156"/>
      <c r="AR29" s="156"/>
      <c r="AS29" s="156"/>
      <c r="AT29" s="156"/>
      <c r="AU29" s="156"/>
      <c r="AV29" s="156"/>
      <c r="AW29" s="156"/>
      <c r="AX29" s="156"/>
      <c r="AY29" s="156"/>
      <c r="AZ29" s="156"/>
      <c r="BA29" s="157"/>
      <c r="BB29" s="156"/>
      <c r="BC29" s="154"/>
      <c r="BD29" s="154"/>
      <c r="BE29" s="154"/>
      <c r="BF29" s="158"/>
      <c r="BG29" s="159">
        <f t="shared" si="3"/>
        <v>0</v>
      </c>
      <c r="BH29" s="160"/>
      <c r="BI29" s="160"/>
      <c r="BJ29" s="160"/>
      <c r="BK29" s="161"/>
      <c r="BL29" s="162"/>
      <c r="BM29" s="163">
        <v>7</v>
      </c>
      <c r="BN29" s="164"/>
      <c r="BO29" s="164"/>
      <c r="BP29" s="164"/>
      <c r="BQ29" s="165"/>
      <c r="BR29" s="166"/>
      <c r="BS29" s="167"/>
      <c r="BT29" s="155"/>
      <c r="BU29" s="155"/>
      <c r="BV29" s="155"/>
      <c r="BW29" s="155"/>
      <c r="BX29" s="155"/>
      <c r="BY29" s="155"/>
      <c r="BZ29" s="154"/>
      <c r="CA29" s="155"/>
      <c r="CB29" s="155"/>
      <c r="CC29" s="155"/>
      <c r="CD29" s="155"/>
      <c r="CE29" s="155"/>
      <c r="CF29" s="157"/>
      <c r="CG29" s="155"/>
      <c r="CH29" s="155"/>
      <c r="CI29" s="155"/>
      <c r="CJ29" s="155"/>
      <c r="CK29" s="155"/>
      <c r="CL29" s="155"/>
      <c r="CM29" s="168"/>
      <c r="CN29" s="155"/>
      <c r="CO29" s="155"/>
      <c r="CP29" s="155"/>
      <c r="CQ29" s="155"/>
      <c r="CR29" s="155"/>
      <c r="CS29" s="157"/>
      <c r="CT29" s="154"/>
      <c r="CU29" s="155"/>
      <c r="CV29" s="155"/>
      <c r="CW29" s="155"/>
      <c r="CX29" s="155"/>
      <c r="CY29" s="155"/>
      <c r="CZ29" s="156"/>
      <c r="DA29" s="156"/>
      <c r="DB29" s="156"/>
      <c r="DC29" s="156"/>
      <c r="DD29" s="156"/>
      <c r="DE29" s="156"/>
      <c r="DF29" s="156"/>
      <c r="DG29" s="156"/>
      <c r="DH29" s="156"/>
      <c r="DI29" s="156"/>
      <c r="DJ29" s="156"/>
      <c r="DK29" s="156"/>
      <c r="DL29" s="157"/>
      <c r="DM29" s="156"/>
      <c r="DN29" s="154"/>
      <c r="DO29" s="154"/>
      <c r="DP29" s="154"/>
      <c r="DQ29" s="158"/>
      <c r="DR29" s="159">
        <f t="shared" si="1"/>
        <v>0</v>
      </c>
      <c r="DS29" s="160"/>
      <c r="DT29" s="160"/>
      <c r="DU29" s="160"/>
      <c r="DV29" s="161"/>
      <c r="DW29" s="162"/>
      <c r="DX29" s="163">
        <v>7</v>
      </c>
      <c r="DY29" s="164"/>
      <c r="DZ29" s="164"/>
      <c r="EA29" s="164"/>
      <c r="EB29" s="165"/>
      <c r="EC29" s="166"/>
      <c r="ED29" s="167"/>
      <c r="EE29" s="155"/>
      <c r="EF29" s="155"/>
      <c r="EG29" s="155"/>
      <c r="EH29" s="155"/>
      <c r="EI29" s="155"/>
      <c r="EJ29" s="155"/>
      <c r="EK29" s="154"/>
      <c r="EL29" s="155"/>
      <c r="EM29" s="155"/>
      <c r="EN29" s="155"/>
      <c r="EO29" s="155"/>
      <c r="EP29" s="155"/>
      <c r="EQ29" s="157"/>
      <c r="ER29" s="155"/>
      <c r="ES29" s="155"/>
      <c r="ET29" s="155"/>
      <c r="EU29" s="155"/>
      <c r="EV29" s="155"/>
      <c r="EW29" s="155"/>
      <c r="EX29" s="168"/>
      <c r="EY29" s="155"/>
      <c r="EZ29" s="155"/>
      <c r="FA29" s="155"/>
      <c r="FB29" s="155"/>
      <c r="FC29" s="155"/>
      <c r="FD29" s="157"/>
      <c r="FE29" s="154"/>
      <c r="FF29" s="155"/>
      <c r="FG29" s="155"/>
      <c r="FH29" s="155"/>
      <c r="FI29" s="155"/>
      <c r="FJ29" s="155"/>
      <c r="FK29" s="156"/>
      <c r="FL29" s="156"/>
      <c r="FM29" s="156"/>
      <c r="FN29" s="156"/>
      <c r="FO29" s="156"/>
      <c r="FP29" s="156"/>
      <c r="FQ29" s="156"/>
      <c r="FR29" s="156"/>
      <c r="FS29" s="156"/>
      <c r="FT29" s="156"/>
      <c r="FU29" s="156"/>
      <c r="FV29" s="156"/>
      <c r="FW29" s="157"/>
      <c r="FX29" s="156"/>
      <c r="FY29" s="154"/>
      <c r="FZ29" s="154"/>
      <c r="GA29" s="154"/>
      <c r="GB29" s="158"/>
      <c r="GC29" s="159">
        <f t="shared" si="2"/>
        <v>0</v>
      </c>
      <c r="GD29" s="160"/>
      <c r="GE29" s="160"/>
      <c r="GF29" s="160"/>
      <c r="GG29" s="161"/>
      <c r="GH29" s="162"/>
      <c r="GI29" s="126">
        <v>9</v>
      </c>
    </row>
    <row r="30" spans="2:191" ht="17" customHeight="1">
      <c r="B30" s="163">
        <v>8</v>
      </c>
      <c r="C30" s="164"/>
      <c r="D30" s="164"/>
      <c r="E30" s="164"/>
      <c r="F30" s="165"/>
      <c r="G30" s="166"/>
      <c r="H30" s="167"/>
      <c r="I30" s="155"/>
      <c r="J30" s="155"/>
      <c r="K30" s="155"/>
      <c r="L30" s="155"/>
      <c r="M30" s="155"/>
      <c r="N30" s="155"/>
      <c r="O30" s="154"/>
      <c r="P30" s="155"/>
      <c r="Q30" s="155"/>
      <c r="R30" s="155"/>
      <c r="S30" s="155"/>
      <c r="T30" s="155"/>
      <c r="U30" s="157"/>
      <c r="V30" s="155"/>
      <c r="W30" s="155"/>
      <c r="X30" s="155"/>
      <c r="Y30" s="155"/>
      <c r="Z30" s="155"/>
      <c r="AA30" s="155"/>
      <c r="AB30" s="168"/>
      <c r="AC30" s="155"/>
      <c r="AD30" s="155"/>
      <c r="AE30" s="155"/>
      <c r="AF30" s="155"/>
      <c r="AG30" s="155"/>
      <c r="AH30" s="157"/>
      <c r="AI30" s="154"/>
      <c r="AJ30" s="155"/>
      <c r="AK30" s="155"/>
      <c r="AL30" s="155"/>
      <c r="AM30" s="155"/>
      <c r="AN30" s="155"/>
      <c r="AO30" s="156"/>
      <c r="AP30" s="156"/>
      <c r="AQ30" s="156"/>
      <c r="AR30" s="156"/>
      <c r="AS30" s="156"/>
      <c r="AT30" s="156"/>
      <c r="AU30" s="156"/>
      <c r="AV30" s="156"/>
      <c r="AW30" s="156"/>
      <c r="AX30" s="156"/>
      <c r="AY30" s="156"/>
      <c r="AZ30" s="156"/>
      <c r="BA30" s="157"/>
      <c r="BB30" s="156"/>
      <c r="BC30" s="154"/>
      <c r="BD30" s="154"/>
      <c r="BE30" s="154"/>
      <c r="BF30" s="158"/>
      <c r="BG30" s="159">
        <f t="shared" si="3"/>
        <v>0</v>
      </c>
      <c r="BH30" s="160"/>
      <c r="BI30" s="160"/>
      <c r="BJ30" s="160"/>
      <c r="BK30" s="161"/>
      <c r="BL30" s="162"/>
      <c r="BM30" s="163">
        <v>8</v>
      </c>
      <c r="BN30" s="164"/>
      <c r="BO30" s="164"/>
      <c r="BP30" s="164"/>
      <c r="BQ30" s="165"/>
      <c r="BR30" s="166"/>
      <c r="BS30" s="167"/>
      <c r="BT30" s="155"/>
      <c r="BU30" s="155"/>
      <c r="BV30" s="155"/>
      <c r="BW30" s="155"/>
      <c r="BX30" s="155"/>
      <c r="BY30" s="155"/>
      <c r="BZ30" s="154"/>
      <c r="CA30" s="155"/>
      <c r="CB30" s="155"/>
      <c r="CC30" s="155"/>
      <c r="CD30" s="155"/>
      <c r="CE30" s="155"/>
      <c r="CF30" s="157"/>
      <c r="CG30" s="155"/>
      <c r="CH30" s="155"/>
      <c r="CI30" s="155"/>
      <c r="CJ30" s="155"/>
      <c r="CK30" s="155"/>
      <c r="CL30" s="155"/>
      <c r="CM30" s="168"/>
      <c r="CN30" s="155"/>
      <c r="CO30" s="155"/>
      <c r="CP30" s="155"/>
      <c r="CQ30" s="155"/>
      <c r="CR30" s="155"/>
      <c r="CS30" s="157"/>
      <c r="CT30" s="154"/>
      <c r="CU30" s="155"/>
      <c r="CV30" s="155"/>
      <c r="CW30" s="155"/>
      <c r="CX30" s="155"/>
      <c r="CY30" s="155"/>
      <c r="CZ30" s="156"/>
      <c r="DA30" s="156"/>
      <c r="DB30" s="156"/>
      <c r="DC30" s="156"/>
      <c r="DD30" s="156"/>
      <c r="DE30" s="156"/>
      <c r="DF30" s="156"/>
      <c r="DG30" s="156"/>
      <c r="DH30" s="156"/>
      <c r="DI30" s="156"/>
      <c r="DJ30" s="156"/>
      <c r="DK30" s="156"/>
      <c r="DL30" s="157"/>
      <c r="DM30" s="156"/>
      <c r="DN30" s="154"/>
      <c r="DO30" s="154"/>
      <c r="DP30" s="154"/>
      <c r="DQ30" s="158"/>
      <c r="DR30" s="159">
        <f t="shared" si="1"/>
        <v>0</v>
      </c>
      <c r="DS30" s="160"/>
      <c r="DT30" s="160"/>
      <c r="DU30" s="160"/>
      <c r="DV30" s="161"/>
      <c r="DW30" s="162"/>
      <c r="DX30" s="163">
        <v>8</v>
      </c>
      <c r="DY30" s="164"/>
      <c r="DZ30" s="164"/>
      <c r="EA30" s="164"/>
      <c r="EB30" s="165"/>
      <c r="EC30" s="166"/>
      <c r="ED30" s="167"/>
      <c r="EE30" s="155"/>
      <c r="EF30" s="155"/>
      <c r="EG30" s="155"/>
      <c r="EH30" s="155"/>
      <c r="EI30" s="155"/>
      <c r="EJ30" s="155"/>
      <c r="EK30" s="154"/>
      <c r="EL30" s="155"/>
      <c r="EM30" s="155"/>
      <c r="EN30" s="155"/>
      <c r="EO30" s="155"/>
      <c r="EP30" s="155"/>
      <c r="EQ30" s="157"/>
      <c r="ER30" s="155"/>
      <c r="ES30" s="155"/>
      <c r="ET30" s="155"/>
      <c r="EU30" s="155"/>
      <c r="EV30" s="155"/>
      <c r="EW30" s="155"/>
      <c r="EX30" s="168"/>
      <c r="EY30" s="155"/>
      <c r="EZ30" s="155"/>
      <c r="FA30" s="155"/>
      <c r="FB30" s="155"/>
      <c r="FC30" s="155"/>
      <c r="FD30" s="157"/>
      <c r="FE30" s="154"/>
      <c r="FF30" s="155"/>
      <c r="FG30" s="155"/>
      <c r="FH30" s="155"/>
      <c r="FI30" s="155"/>
      <c r="FJ30" s="155"/>
      <c r="FK30" s="156"/>
      <c r="FL30" s="156"/>
      <c r="FM30" s="156"/>
      <c r="FN30" s="156"/>
      <c r="FO30" s="156"/>
      <c r="FP30" s="156"/>
      <c r="FQ30" s="156"/>
      <c r="FR30" s="156"/>
      <c r="FS30" s="156"/>
      <c r="FT30" s="156"/>
      <c r="FU30" s="156"/>
      <c r="FV30" s="156"/>
      <c r="FW30" s="157"/>
      <c r="FX30" s="156"/>
      <c r="FY30" s="154"/>
      <c r="FZ30" s="154"/>
      <c r="GA30" s="154"/>
      <c r="GB30" s="158"/>
      <c r="GC30" s="159">
        <f t="shared" si="2"/>
        <v>0</v>
      </c>
      <c r="GD30" s="160"/>
      <c r="GE30" s="160"/>
      <c r="GF30" s="160"/>
      <c r="GG30" s="161"/>
      <c r="GH30" s="162"/>
      <c r="GI30" s="126">
        <v>10</v>
      </c>
    </row>
    <row r="31" spans="2:191" ht="17" customHeight="1">
      <c r="B31" s="163">
        <v>9</v>
      </c>
      <c r="C31" s="164"/>
      <c r="D31" s="164"/>
      <c r="E31" s="164"/>
      <c r="F31" s="165"/>
      <c r="G31" s="166"/>
      <c r="H31" s="167"/>
      <c r="I31" s="155"/>
      <c r="J31" s="155"/>
      <c r="K31" s="155"/>
      <c r="L31" s="155"/>
      <c r="M31" s="155"/>
      <c r="N31" s="155"/>
      <c r="O31" s="154"/>
      <c r="P31" s="155"/>
      <c r="Q31" s="155"/>
      <c r="R31" s="155"/>
      <c r="S31" s="155"/>
      <c r="T31" s="155"/>
      <c r="U31" s="157"/>
      <c r="V31" s="155"/>
      <c r="W31" s="155"/>
      <c r="X31" s="155"/>
      <c r="Y31" s="155"/>
      <c r="Z31" s="155"/>
      <c r="AA31" s="155"/>
      <c r="AB31" s="168"/>
      <c r="AC31" s="155"/>
      <c r="AD31" s="155"/>
      <c r="AE31" s="155"/>
      <c r="AF31" s="155"/>
      <c r="AG31" s="155"/>
      <c r="AH31" s="157"/>
      <c r="AI31" s="154"/>
      <c r="AJ31" s="155"/>
      <c r="AK31" s="155"/>
      <c r="AL31" s="155"/>
      <c r="AM31" s="155"/>
      <c r="AN31" s="155"/>
      <c r="AO31" s="156"/>
      <c r="AP31" s="156"/>
      <c r="AQ31" s="156"/>
      <c r="AR31" s="156"/>
      <c r="AS31" s="156"/>
      <c r="AT31" s="156"/>
      <c r="AU31" s="156"/>
      <c r="AV31" s="156"/>
      <c r="AW31" s="156"/>
      <c r="AX31" s="156"/>
      <c r="AY31" s="156"/>
      <c r="AZ31" s="156"/>
      <c r="BA31" s="157"/>
      <c r="BB31" s="156"/>
      <c r="BC31" s="154"/>
      <c r="BD31" s="154"/>
      <c r="BE31" s="154"/>
      <c r="BF31" s="158"/>
      <c r="BG31" s="159">
        <f t="shared" si="3"/>
        <v>0</v>
      </c>
      <c r="BH31" s="160"/>
      <c r="BI31" s="160"/>
      <c r="BJ31" s="160"/>
      <c r="BK31" s="161"/>
      <c r="BL31" s="162"/>
      <c r="BM31" s="163">
        <v>9</v>
      </c>
      <c r="BN31" s="164"/>
      <c r="BO31" s="164"/>
      <c r="BP31" s="164"/>
      <c r="BQ31" s="165"/>
      <c r="BR31" s="166"/>
      <c r="BS31" s="167"/>
      <c r="BT31" s="155"/>
      <c r="BU31" s="155"/>
      <c r="BV31" s="155"/>
      <c r="BW31" s="155"/>
      <c r="BX31" s="155"/>
      <c r="BY31" s="155"/>
      <c r="BZ31" s="154"/>
      <c r="CA31" s="155"/>
      <c r="CB31" s="155"/>
      <c r="CC31" s="155"/>
      <c r="CD31" s="155"/>
      <c r="CE31" s="155"/>
      <c r="CF31" s="157"/>
      <c r="CG31" s="155"/>
      <c r="CH31" s="155"/>
      <c r="CI31" s="155"/>
      <c r="CJ31" s="155"/>
      <c r="CK31" s="155"/>
      <c r="CL31" s="155"/>
      <c r="CM31" s="168"/>
      <c r="CN31" s="155"/>
      <c r="CO31" s="155"/>
      <c r="CP31" s="155"/>
      <c r="CQ31" s="155"/>
      <c r="CR31" s="155"/>
      <c r="CS31" s="157"/>
      <c r="CT31" s="154"/>
      <c r="CU31" s="155"/>
      <c r="CV31" s="155"/>
      <c r="CW31" s="155"/>
      <c r="CX31" s="155"/>
      <c r="CY31" s="155"/>
      <c r="CZ31" s="156"/>
      <c r="DA31" s="156"/>
      <c r="DB31" s="156"/>
      <c r="DC31" s="156"/>
      <c r="DD31" s="156"/>
      <c r="DE31" s="156"/>
      <c r="DF31" s="156"/>
      <c r="DG31" s="156"/>
      <c r="DH31" s="156"/>
      <c r="DI31" s="156"/>
      <c r="DJ31" s="156"/>
      <c r="DK31" s="156"/>
      <c r="DL31" s="157"/>
      <c r="DM31" s="156"/>
      <c r="DN31" s="154"/>
      <c r="DO31" s="154"/>
      <c r="DP31" s="154"/>
      <c r="DQ31" s="158"/>
      <c r="DR31" s="159">
        <f t="shared" si="1"/>
        <v>0</v>
      </c>
      <c r="DS31" s="160"/>
      <c r="DT31" s="160"/>
      <c r="DU31" s="160"/>
      <c r="DV31" s="161"/>
      <c r="DW31" s="162"/>
      <c r="DX31" s="163">
        <v>9</v>
      </c>
      <c r="DY31" s="164"/>
      <c r="DZ31" s="164"/>
      <c r="EA31" s="164"/>
      <c r="EB31" s="165"/>
      <c r="EC31" s="166"/>
      <c r="ED31" s="167"/>
      <c r="EE31" s="155"/>
      <c r="EF31" s="155"/>
      <c r="EG31" s="155"/>
      <c r="EH31" s="155"/>
      <c r="EI31" s="155"/>
      <c r="EJ31" s="155"/>
      <c r="EK31" s="154"/>
      <c r="EL31" s="155"/>
      <c r="EM31" s="155"/>
      <c r="EN31" s="155"/>
      <c r="EO31" s="155"/>
      <c r="EP31" s="155"/>
      <c r="EQ31" s="157"/>
      <c r="ER31" s="155"/>
      <c r="ES31" s="155"/>
      <c r="ET31" s="155"/>
      <c r="EU31" s="155"/>
      <c r="EV31" s="155"/>
      <c r="EW31" s="155"/>
      <c r="EX31" s="168"/>
      <c r="EY31" s="155"/>
      <c r="EZ31" s="155"/>
      <c r="FA31" s="155"/>
      <c r="FB31" s="155"/>
      <c r="FC31" s="155"/>
      <c r="FD31" s="157"/>
      <c r="FE31" s="154"/>
      <c r="FF31" s="155"/>
      <c r="FG31" s="155"/>
      <c r="FH31" s="155"/>
      <c r="FI31" s="155"/>
      <c r="FJ31" s="155"/>
      <c r="FK31" s="156"/>
      <c r="FL31" s="156"/>
      <c r="FM31" s="156"/>
      <c r="FN31" s="156"/>
      <c r="FO31" s="156"/>
      <c r="FP31" s="156"/>
      <c r="FQ31" s="156"/>
      <c r="FR31" s="156"/>
      <c r="FS31" s="156"/>
      <c r="FT31" s="156"/>
      <c r="FU31" s="156"/>
      <c r="FV31" s="156"/>
      <c r="FW31" s="157"/>
      <c r="FX31" s="156"/>
      <c r="FY31" s="154"/>
      <c r="FZ31" s="154"/>
      <c r="GA31" s="154"/>
      <c r="GB31" s="158"/>
      <c r="GC31" s="159">
        <f t="shared" si="2"/>
        <v>0</v>
      </c>
      <c r="GD31" s="160"/>
      <c r="GE31" s="160"/>
      <c r="GF31" s="160"/>
      <c r="GG31" s="161"/>
      <c r="GH31" s="162"/>
      <c r="GI31" s="126">
        <v>11</v>
      </c>
    </row>
    <row r="32" spans="2:191" ht="17" customHeight="1">
      <c r="B32" s="163">
        <v>10</v>
      </c>
      <c r="C32" s="164"/>
      <c r="D32" s="164"/>
      <c r="E32" s="164"/>
      <c r="F32" s="165"/>
      <c r="G32" s="166"/>
      <c r="H32" s="167"/>
      <c r="I32" s="155"/>
      <c r="J32" s="155"/>
      <c r="K32" s="155"/>
      <c r="L32" s="155"/>
      <c r="M32" s="155"/>
      <c r="N32" s="155"/>
      <c r="O32" s="154"/>
      <c r="P32" s="155"/>
      <c r="Q32" s="155"/>
      <c r="R32" s="155"/>
      <c r="S32" s="155"/>
      <c r="T32" s="155"/>
      <c r="U32" s="157"/>
      <c r="V32" s="155"/>
      <c r="W32" s="155"/>
      <c r="X32" s="155"/>
      <c r="Y32" s="155"/>
      <c r="Z32" s="155"/>
      <c r="AA32" s="155"/>
      <c r="AB32" s="168"/>
      <c r="AC32" s="155"/>
      <c r="AD32" s="155"/>
      <c r="AE32" s="155"/>
      <c r="AF32" s="155"/>
      <c r="AG32" s="155"/>
      <c r="AH32" s="157"/>
      <c r="AI32" s="154"/>
      <c r="AJ32" s="155"/>
      <c r="AK32" s="155"/>
      <c r="AL32" s="155"/>
      <c r="AM32" s="155"/>
      <c r="AN32" s="155"/>
      <c r="AO32" s="156"/>
      <c r="AP32" s="156"/>
      <c r="AQ32" s="156"/>
      <c r="AR32" s="156"/>
      <c r="AS32" s="156"/>
      <c r="AT32" s="156"/>
      <c r="AU32" s="156"/>
      <c r="AV32" s="156"/>
      <c r="AW32" s="156"/>
      <c r="AX32" s="156"/>
      <c r="AY32" s="156"/>
      <c r="AZ32" s="156"/>
      <c r="BA32" s="157"/>
      <c r="BB32" s="156"/>
      <c r="BC32" s="154"/>
      <c r="BD32" s="154"/>
      <c r="BE32" s="154"/>
      <c r="BF32" s="158"/>
      <c r="BG32" s="159">
        <f t="shared" si="3"/>
        <v>0</v>
      </c>
      <c r="BH32" s="160"/>
      <c r="BI32" s="160"/>
      <c r="BJ32" s="160"/>
      <c r="BK32" s="161"/>
      <c r="BL32" s="162"/>
      <c r="BM32" s="163">
        <v>10</v>
      </c>
      <c r="BN32" s="164"/>
      <c r="BO32" s="164"/>
      <c r="BP32" s="164"/>
      <c r="BQ32" s="165"/>
      <c r="BR32" s="166"/>
      <c r="BS32" s="167"/>
      <c r="BT32" s="155"/>
      <c r="BU32" s="155"/>
      <c r="BV32" s="155"/>
      <c r="BW32" s="155"/>
      <c r="BX32" s="155"/>
      <c r="BY32" s="155"/>
      <c r="BZ32" s="154"/>
      <c r="CA32" s="155"/>
      <c r="CB32" s="155"/>
      <c r="CC32" s="155"/>
      <c r="CD32" s="155"/>
      <c r="CE32" s="155"/>
      <c r="CF32" s="157"/>
      <c r="CG32" s="155"/>
      <c r="CH32" s="155"/>
      <c r="CI32" s="155"/>
      <c r="CJ32" s="155"/>
      <c r="CK32" s="155"/>
      <c r="CL32" s="155"/>
      <c r="CM32" s="168"/>
      <c r="CN32" s="155"/>
      <c r="CO32" s="155"/>
      <c r="CP32" s="155"/>
      <c r="CQ32" s="155"/>
      <c r="CR32" s="155"/>
      <c r="CS32" s="157"/>
      <c r="CT32" s="154"/>
      <c r="CU32" s="155"/>
      <c r="CV32" s="155"/>
      <c r="CW32" s="155"/>
      <c r="CX32" s="155"/>
      <c r="CY32" s="155"/>
      <c r="CZ32" s="156"/>
      <c r="DA32" s="156"/>
      <c r="DB32" s="156"/>
      <c r="DC32" s="156"/>
      <c r="DD32" s="156"/>
      <c r="DE32" s="156"/>
      <c r="DF32" s="156"/>
      <c r="DG32" s="156"/>
      <c r="DH32" s="156"/>
      <c r="DI32" s="156"/>
      <c r="DJ32" s="156"/>
      <c r="DK32" s="156"/>
      <c r="DL32" s="157"/>
      <c r="DM32" s="156"/>
      <c r="DN32" s="154"/>
      <c r="DO32" s="154"/>
      <c r="DP32" s="154"/>
      <c r="DQ32" s="158"/>
      <c r="DR32" s="159">
        <f t="shared" si="1"/>
        <v>0</v>
      </c>
      <c r="DS32" s="160"/>
      <c r="DT32" s="160"/>
      <c r="DU32" s="160"/>
      <c r="DV32" s="161"/>
      <c r="DW32" s="162"/>
      <c r="DX32" s="163">
        <v>10</v>
      </c>
      <c r="DY32" s="164"/>
      <c r="DZ32" s="164"/>
      <c r="EA32" s="164"/>
      <c r="EB32" s="165"/>
      <c r="EC32" s="166"/>
      <c r="ED32" s="167"/>
      <c r="EE32" s="155"/>
      <c r="EF32" s="155"/>
      <c r="EG32" s="155"/>
      <c r="EH32" s="155"/>
      <c r="EI32" s="155"/>
      <c r="EJ32" s="155"/>
      <c r="EK32" s="154"/>
      <c r="EL32" s="155"/>
      <c r="EM32" s="155"/>
      <c r="EN32" s="155"/>
      <c r="EO32" s="155"/>
      <c r="EP32" s="155"/>
      <c r="EQ32" s="157"/>
      <c r="ER32" s="155"/>
      <c r="ES32" s="155"/>
      <c r="ET32" s="155"/>
      <c r="EU32" s="155"/>
      <c r="EV32" s="155"/>
      <c r="EW32" s="155"/>
      <c r="EX32" s="168"/>
      <c r="EY32" s="155"/>
      <c r="EZ32" s="155"/>
      <c r="FA32" s="155"/>
      <c r="FB32" s="155"/>
      <c r="FC32" s="155"/>
      <c r="FD32" s="157"/>
      <c r="FE32" s="154"/>
      <c r="FF32" s="155"/>
      <c r="FG32" s="155"/>
      <c r="FH32" s="155"/>
      <c r="FI32" s="155"/>
      <c r="FJ32" s="155"/>
      <c r="FK32" s="156"/>
      <c r="FL32" s="156"/>
      <c r="FM32" s="156"/>
      <c r="FN32" s="156"/>
      <c r="FO32" s="156"/>
      <c r="FP32" s="156"/>
      <c r="FQ32" s="156"/>
      <c r="FR32" s="156"/>
      <c r="FS32" s="156"/>
      <c r="FT32" s="156"/>
      <c r="FU32" s="156"/>
      <c r="FV32" s="156"/>
      <c r="FW32" s="157"/>
      <c r="FX32" s="156"/>
      <c r="FY32" s="154"/>
      <c r="FZ32" s="154"/>
      <c r="GA32" s="154"/>
      <c r="GB32" s="158"/>
      <c r="GC32" s="159">
        <f t="shared" si="2"/>
        <v>0</v>
      </c>
      <c r="GD32" s="160"/>
      <c r="GE32" s="160"/>
      <c r="GF32" s="160"/>
      <c r="GG32" s="161"/>
      <c r="GH32" s="162"/>
      <c r="GI32" s="126">
        <v>12</v>
      </c>
    </row>
    <row r="33" spans="2:191" ht="17" customHeight="1">
      <c r="B33" s="163">
        <v>11</v>
      </c>
      <c r="C33" s="164"/>
      <c r="D33" s="164"/>
      <c r="E33" s="164"/>
      <c r="F33" s="165"/>
      <c r="G33" s="166"/>
      <c r="H33" s="167"/>
      <c r="I33" s="155"/>
      <c r="J33" s="155"/>
      <c r="K33" s="155"/>
      <c r="L33" s="155"/>
      <c r="M33" s="155"/>
      <c r="N33" s="155"/>
      <c r="O33" s="154"/>
      <c r="P33" s="155"/>
      <c r="Q33" s="155"/>
      <c r="R33" s="155"/>
      <c r="S33" s="155"/>
      <c r="T33" s="155"/>
      <c r="U33" s="157"/>
      <c r="V33" s="155"/>
      <c r="W33" s="155"/>
      <c r="X33" s="155"/>
      <c r="Y33" s="155"/>
      <c r="Z33" s="155"/>
      <c r="AA33" s="155"/>
      <c r="AB33" s="168"/>
      <c r="AC33" s="155"/>
      <c r="AD33" s="155"/>
      <c r="AE33" s="155"/>
      <c r="AF33" s="155"/>
      <c r="AG33" s="155"/>
      <c r="AH33" s="157"/>
      <c r="AI33" s="154"/>
      <c r="AJ33" s="155"/>
      <c r="AK33" s="155"/>
      <c r="AL33" s="155"/>
      <c r="AM33" s="155"/>
      <c r="AN33" s="155"/>
      <c r="AO33" s="156"/>
      <c r="AP33" s="156"/>
      <c r="AQ33" s="156"/>
      <c r="AR33" s="156"/>
      <c r="AS33" s="156"/>
      <c r="AT33" s="156"/>
      <c r="AU33" s="156"/>
      <c r="AV33" s="156"/>
      <c r="AW33" s="156"/>
      <c r="AX33" s="156"/>
      <c r="AY33" s="156"/>
      <c r="AZ33" s="156"/>
      <c r="BA33" s="157"/>
      <c r="BB33" s="156"/>
      <c r="BC33" s="154"/>
      <c r="BD33" s="154"/>
      <c r="BE33" s="154"/>
      <c r="BF33" s="158"/>
      <c r="BG33" s="159">
        <f t="shared" si="3"/>
        <v>0</v>
      </c>
      <c r="BH33" s="160"/>
      <c r="BI33" s="160"/>
      <c r="BJ33" s="160"/>
      <c r="BK33" s="161"/>
      <c r="BL33" s="162"/>
      <c r="BM33" s="163">
        <v>11</v>
      </c>
      <c r="BN33" s="164"/>
      <c r="BO33" s="164"/>
      <c r="BP33" s="164"/>
      <c r="BQ33" s="165"/>
      <c r="BR33" s="166"/>
      <c r="BS33" s="167"/>
      <c r="BT33" s="155"/>
      <c r="BU33" s="155"/>
      <c r="BV33" s="155"/>
      <c r="BW33" s="155"/>
      <c r="BX33" s="155"/>
      <c r="BY33" s="155"/>
      <c r="BZ33" s="154"/>
      <c r="CA33" s="155"/>
      <c r="CB33" s="155"/>
      <c r="CC33" s="155"/>
      <c r="CD33" s="155"/>
      <c r="CE33" s="155"/>
      <c r="CF33" s="157"/>
      <c r="CG33" s="155"/>
      <c r="CH33" s="155"/>
      <c r="CI33" s="155"/>
      <c r="CJ33" s="155"/>
      <c r="CK33" s="155"/>
      <c r="CL33" s="155"/>
      <c r="CM33" s="168"/>
      <c r="CN33" s="155"/>
      <c r="CO33" s="155"/>
      <c r="CP33" s="155"/>
      <c r="CQ33" s="155"/>
      <c r="CR33" s="155"/>
      <c r="CS33" s="157"/>
      <c r="CT33" s="154"/>
      <c r="CU33" s="155"/>
      <c r="CV33" s="155"/>
      <c r="CW33" s="155"/>
      <c r="CX33" s="155"/>
      <c r="CY33" s="155"/>
      <c r="CZ33" s="156"/>
      <c r="DA33" s="156"/>
      <c r="DB33" s="156"/>
      <c r="DC33" s="156"/>
      <c r="DD33" s="156"/>
      <c r="DE33" s="156"/>
      <c r="DF33" s="156"/>
      <c r="DG33" s="156"/>
      <c r="DH33" s="156"/>
      <c r="DI33" s="156"/>
      <c r="DJ33" s="156"/>
      <c r="DK33" s="156"/>
      <c r="DL33" s="157"/>
      <c r="DM33" s="156"/>
      <c r="DN33" s="154"/>
      <c r="DO33" s="154"/>
      <c r="DP33" s="154"/>
      <c r="DQ33" s="158"/>
      <c r="DR33" s="159">
        <f t="shared" si="1"/>
        <v>0</v>
      </c>
      <c r="DS33" s="160"/>
      <c r="DT33" s="160"/>
      <c r="DU33" s="160"/>
      <c r="DV33" s="161"/>
      <c r="DW33" s="162"/>
      <c r="DX33" s="163">
        <v>11</v>
      </c>
      <c r="DY33" s="164"/>
      <c r="DZ33" s="164"/>
      <c r="EA33" s="164"/>
      <c r="EB33" s="165"/>
      <c r="EC33" s="166"/>
      <c r="ED33" s="167"/>
      <c r="EE33" s="155"/>
      <c r="EF33" s="155"/>
      <c r="EG33" s="155"/>
      <c r="EH33" s="155"/>
      <c r="EI33" s="155"/>
      <c r="EJ33" s="155"/>
      <c r="EK33" s="154"/>
      <c r="EL33" s="155"/>
      <c r="EM33" s="155"/>
      <c r="EN33" s="155"/>
      <c r="EO33" s="155"/>
      <c r="EP33" s="155"/>
      <c r="EQ33" s="157"/>
      <c r="ER33" s="155"/>
      <c r="ES33" s="155"/>
      <c r="ET33" s="155"/>
      <c r="EU33" s="155"/>
      <c r="EV33" s="155"/>
      <c r="EW33" s="155"/>
      <c r="EX33" s="168"/>
      <c r="EY33" s="155"/>
      <c r="EZ33" s="155"/>
      <c r="FA33" s="155"/>
      <c r="FB33" s="155"/>
      <c r="FC33" s="155"/>
      <c r="FD33" s="157"/>
      <c r="FE33" s="154"/>
      <c r="FF33" s="155"/>
      <c r="FG33" s="155"/>
      <c r="FH33" s="155"/>
      <c r="FI33" s="155"/>
      <c r="FJ33" s="155"/>
      <c r="FK33" s="156"/>
      <c r="FL33" s="156"/>
      <c r="FM33" s="156"/>
      <c r="FN33" s="156"/>
      <c r="FO33" s="156"/>
      <c r="FP33" s="156"/>
      <c r="FQ33" s="156"/>
      <c r="FR33" s="156"/>
      <c r="FS33" s="156"/>
      <c r="FT33" s="156"/>
      <c r="FU33" s="156"/>
      <c r="FV33" s="156"/>
      <c r="FW33" s="157"/>
      <c r="FX33" s="156"/>
      <c r="FY33" s="154"/>
      <c r="FZ33" s="154"/>
      <c r="GA33" s="154"/>
      <c r="GB33" s="158"/>
      <c r="GC33" s="159">
        <f t="shared" si="2"/>
        <v>0</v>
      </c>
      <c r="GD33" s="160"/>
      <c r="GE33" s="160"/>
      <c r="GF33" s="160"/>
      <c r="GG33" s="161"/>
      <c r="GH33" s="162"/>
      <c r="GI33" s="126">
        <v>13</v>
      </c>
    </row>
    <row r="34" spans="2:191" ht="17" customHeight="1">
      <c r="B34" s="163">
        <v>12</v>
      </c>
      <c r="C34" s="164"/>
      <c r="D34" s="164"/>
      <c r="E34" s="164"/>
      <c r="F34" s="165"/>
      <c r="G34" s="166"/>
      <c r="H34" s="167"/>
      <c r="I34" s="155"/>
      <c r="J34" s="155"/>
      <c r="K34" s="155"/>
      <c r="L34" s="155"/>
      <c r="M34" s="155"/>
      <c r="N34" s="155"/>
      <c r="O34" s="154"/>
      <c r="P34" s="155"/>
      <c r="Q34" s="155"/>
      <c r="R34" s="155"/>
      <c r="S34" s="155"/>
      <c r="T34" s="155"/>
      <c r="U34" s="157"/>
      <c r="V34" s="155"/>
      <c r="W34" s="155"/>
      <c r="X34" s="155"/>
      <c r="Y34" s="155"/>
      <c r="Z34" s="155"/>
      <c r="AA34" s="155"/>
      <c r="AB34" s="168"/>
      <c r="AC34" s="155"/>
      <c r="AD34" s="155"/>
      <c r="AE34" s="155"/>
      <c r="AF34" s="155"/>
      <c r="AG34" s="155"/>
      <c r="AH34" s="157"/>
      <c r="AI34" s="154"/>
      <c r="AJ34" s="155"/>
      <c r="AK34" s="155"/>
      <c r="AL34" s="155"/>
      <c r="AM34" s="155"/>
      <c r="AN34" s="155"/>
      <c r="AO34" s="156"/>
      <c r="AP34" s="156"/>
      <c r="AQ34" s="156"/>
      <c r="AR34" s="156"/>
      <c r="AS34" s="156"/>
      <c r="AT34" s="156"/>
      <c r="AU34" s="156"/>
      <c r="AV34" s="156"/>
      <c r="AW34" s="156"/>
      <c r="AX34" s="156"/>
      <c r="AY34" s="156"/>
      <c r="AZ34" s="156"/>
      <c r="BA34" s="157"/>
      <c r="BB34" s="156"/>
      <c r="BC34" s="154"/>
      <c r="BD34" s="154"/>
      <c r="BE34" s="154"/>
      <c r="BF34" s="158"/>
      <c r="BG34" s="159">
        <f t="shared" si="3"/>
        <v>0</v>
      </c>
      <c r="BH34" s="160"/>
      <c r="BI34" s="160"/>
      <c r="BJ34" s="160"/>
      <c r="BK34" s="161"/>
      <c r="BL34" s="162"/>
      <c r="BM34" s="163">
        <v>12</v>
      </c>
      <c r="BN34" s="164"/>
      <c r="BO34" s="164"/>
      <c r="BP34" s="164"/>
      <c r="BQ34" s="165"/>
      <c r="BR34" s="166"/>
      <c r="BS34" s="167"/>
      <c r="BT34" s="155"/>
      <c r="BU34" s="155"/>
      <c r="BV34" s="155"/>
      <c r="BW34" s="155"/>
      <c r="BX34" s="155"/>
      <c r="BY34" s="155"/>
      <c r="BZ34" s="154"/>
      <c r="CA34" s="155"/>
      <c r="CB34" s="155"/>
      <c r="CC34" s="155"/>
      <c r="CD34" s="155"/>
      <c r="CE34" s="155"/>
      <c r="CF34" s="157"/>
      <c r="CG34" s="155"/>
      <c r="CH34" s="155"/>
      <c r="CI34" s="155"/>
      <c r="CJ34" s="155"/>
      <c r="CK34" s="155"/>
      <c r="CL34" s="155"/>
      <c r="CM34" s="168"/>
      <c r="CN34" s="155"/>
      <c r="CO34" s="155"/>
      <c r="CP34" s="155"/>
      <c r="CQ34" s="155"/>
      <c r="CR34" s="155"/>
      <c r="CS34" s="157"/>
      <c r="CT34" s="154"/>
      <c r="CU34" s="155"/>
      <c r="CV34" s="155"/>
      <c r="CW34" s="155"/>
      <c r="CX34" s="155"/>
      <c r="CY34" s="155"/>
      <c r="CZ34" s="156"/>
      <c r="DA34" s="156"/>
      <c r="DB34" s="156"/>
      <c r="DC34" s="156"/>
      <c r="DD34" s="156"/>
      <c r="DE34" s="156"/>
      <c r="DF34" s="156"/>
      <c r="DG34" s="156"/>
      <c r="DH34" s="156"/>
      <c r="DI34" s="156"/>
      <c r="DJ34" s="156"/>
      <c r="DK34" s="156"/>
      <c r="DL34" s="157"/>
      <c r="DM34" s="156"/>
      <c r="DN34" s="154"/>
      <c r="DO34" s="154"/>
      <c r="DP34" s="154"/>
      <c r="DQ34" s="158"/>
      <c r="DR34" s="159">
        <f t="shared" si="1"/>
        <v>0</v>
      </c>
      <c r="DS34" s="160"/>
      <c r="DT34" s="160"/>
      <c r="DU34" s="160"/>
      <c r="DV34" s="161"/>
      <c r="DW34" s="162"/>
      <c r="DX34" s="163">
        <v>12</v>
      </c>
      <c r="DY34" s="164"/>
      <c r="DZ34" s="164"/>
      <c r="EA34" s="164"/>
      <c r="EB34" s="165"/>
      <c r="EC34" s="166"/>
      <c r="ED34" s="167"/>
      <c r="EE34" s="155"/>
      <c r="EF34" s="155"/>
      <c r="EG34" s="155"/>
      <c r="EH34" s="155"/>
      <c r="EI34" s="155"/>
      <c r="EJ34" s="155"/>
      <c r="EK34" s="154"/>
      <c r="EL34" s="155"/>
      <c r="EM34" s="155"/>
      <c r="EN34" s="155"/>
      <c r="EO34" s="155"/>
      <c r="EP34" s="155"/>
      <c r="EQ34" s="157"/>
      <c r="ER34" s="155"/>
      <c r="ES34" s="155"/>
      <c r="ET34" s="155"/>
      <c r="EU34" s="155"/>
      <c r="EV34" s="155"/>
      <c r="EW34" s="155"/>
      <c r="EX34" s="168"/>
      <c r="EY34" s="155"/>
      <c r="EZ34" s="155"/>
      <c r="FA34" s="155"/>
      <c r="FB34" s="155"/>
      <c r="FC34" s="155"/>
      <c r="FD34" s="157"/>
      <c r="FE34" s="154"/>
      <c r="FF34" s="155"/>
      <c r="FG34" s="155"/>
      <c r="FH34" s="155"/>
      <c r="FI34" s="155"/>
      <c r="FJ34" s="155"/>
      <c r="FK34" s="156"/>
      <c r="FL34" s="156"/>
      <c r="FM34" s="156"/>
      <c r="FN34" s="156"/>
      <c r="FO34" s="156"/>
      <c r="FP34" s="156"/>
      <c r="FQ34" s="156"/>
      <c r="FR34" s="156"/>
      <c r="FS34" s="156"/>
      <c r="FT34" s="156"/>
      <c r="FU34" s="156"/>
      <c r="FV34" s="156"/>
      <c r="FW34" s="157"/>
      <c r="FX34" s="156"/>
      <c r="FY34" s="154"/>
      <c r="FZ34" s="154"/>
      <c r="GA34" s="154"/>
      <c r="GB34" s="158"/>
      <c r="GC34" s="159">
        <f t="shared" si="2"/>
        <v>0</v>
      </c>
      <c r="GD34" s="160"/>
      <c r="GE34" s="160"/>
      <c r="GF34" s="160"/>
      <c r="GG34" s="161"/>
      <c r="GH34" s="162"/>
      <c r="GI34" s="126">
        <v>14</v>
      </c>
    </row>
    <row r="35" spans="2:191" ht="17" customHeight="1">
      <c r="B35" s="163">
        <v>13</v>
      </c>
      <c r="C35" s="164"/>
      <c r="D35" s="164"/>
      <c r="E35" s="164"/>
      <c r="F35" s="165"/>
      <c r="G35" s="166"/>
      <c r="H35" s="167"/>
      <c r="I35" s="155"/>
      <c r="J35" s="155"/>
      <c r="K35" s="155"/>
      <c r="L35" s="155"/>
      <c r="M35" s="155"/>
      <c r="N35" s="155"/>
      <c r="O35" s="154"/>
      <c r="P35" s="155"/>
      <c r="Q35" s="155"/>
      <c r="R35" s="155"/>
      <c r="S35" s="155"/>
      <c r="T35" s="155"/>
      <c r="U35" s="157"/>
      <c r="V35" s="155"/>
      <c r="W35" s="155"/>
      <c r="X35" s="155"/>
      <c r="Y35" s="155"/>
      <c r="Z35" s="155"/>
      <c r="AA35" s="155"/>
      <c r="AB35" s="168"/>
      <c r="AC35" s="155"/>
      <c r="AD35" s="155"/>
      <c r="AE35" s="155"/>
      <c r="AF35" s="155"/>
      <c r="AG35" s="155"/>
      <c r="AH35" s="157"/>
      <c r="AI35" s="154"/>
      <c r="AJ35" s="155"/>
      <c r="AK35" s="155"/>
      <c r="AL35" s="155"/>
      <c r="AM35" s="155"/>
      <c r="AN35" s="155"/>
      <c r="AO35" s="156"/>
      <c r="AP35" s="156"/>
      <c r="AQ35" s="156"/>
      <c r="AR35" s="156"/>
      <c r="AS35" s="156"/>
      <c r="AT35" s="156"/>
      <c r="AU35" s="156"/>
      <c r="AV35" s="156"/>
      <c r="AW35" s="156"/>
      <c r="AX35" s="156"/>
      <c r="AY35" s="156"/>
      <c r="AZ35" s="156"/>
      <c r="BA35" s="157"/>
      <c r="BB35" s="156"/>
      <c r="BC35" s="154"/>
      <c r="BD35" s="154"/>
      <c r="BE35" s="154"/>
      <c r="BF35" s="158"/>
      <c r="BG35" s="159">
        <f t="shared" si="3"/>
        <v>0</v>
      </c>
      <c r="BH35" s="160"/>
      <c r="BI35" s="160"/>
      <c r="BJ35" s="160"/>
      <c r="BK35" s="161"/>
      <c r="BL35" s="162"/>
      <c r="BM35" s="163">
        <v>13</v>
      </c>
      <c r="BN35" s="164"/>
      <c r="BO35" s="164"/>
      <c r="BP35" s="164"/>
      <c r="BQ35" s="165"/>
      <c r="BR35" s="166"/>
      <c r="BS35" s="167"/>
      <c r="BT35" s="155"/>
      <c r="BU35" s="155"/>
      <c r="BV35" s="155"/>
      <c r="BW35" s="155"/>
      <c r="BX35" s="155"/>
      <c r="BY35" s="155"/>
      <c r="BZ35" s="154"/>
      <c r="CA35" s="155"/>
      <c r="CB35" s="155"/>
      <c r="CC35" s="155"/>
      <c r="CD35" s="155"/>
      <c r="CE35" s="155"/>
      <c r="CF35" s="157"/>
      <c r="CG35" s="155"/>
      <c r="CH35" s="155"/>
      <c r="CI35" s="155"/>
      <c r="CJ35" s="155"/>
      <c r="CK35" s="155"/>
      <c r="CL35" s="155"/>
      <c r="CM35" s="168"/>
      <c r="CN35" s="155"/>
      <c r="CO35" s="155"/>
      <c r="CP35" s="155"/>
      <c r="CQ35" s="155"/>
      <c r="CR35" s="155"/>
      <c r="CS35" s="157"/>
      <c r="CT35" s="154"/>
      <c r="CU35" s="155"/>
      <c r="CV35" s="155"/>
      <c r="CW35" s="155"/>
      <c r="CX35" s="155"/>
      <c r="CY35" s="155"/>
      <c r="CZ35" s="156"/>
      <c r="DA35" s="156"/>
      <c r="DB35" s="156"/>
      <c r="DC35" s="156"/>
      <c r="DD35" s="156"/>
      <c r="DE35" s="156"/>
      <c r="DF35" s="156"/>
      <c r="DG35" s="156"/>
      <c r="DH35" s="156"/>
      <c r="DI35" s="156"/>
      <c r="DJ35" s="156"/>
      <c r="DK35" s="156"/>
      <c r="DL35" s="157"/>
      <c r="DM35" s="156"/>
      <c r="DN35" s="154"/>
      <c r="DO35" s="154"/>
      <c r="DP35" s="154"/>
      <c r="DQ35" s="158"/>
      <c r="DR35" s="159">
        <f t="shared" si="1"/>
        <v>0</v>
      </c>
      <c r="DS35" s="160"/>
      <c r="DT35" s="160"/>
      <c r="DU35" s="160"/>
      <c r="DV35" s="161"/>
      <c r="DW35" s="162"/>
      <c r="DX35" s="163">
        <v>13</v>
      </c>
      <c r="DY35" s="164"/>
      <c r="DZ35" s="164"/>
      <c r="EA35" s="164"/>
      <c r="EB35" s="165"/>
      <c r="EC35" s="166"/>
      <c r="ED35" s="167"/>
      <c r="EE35" s="155"/>
      <c r="EF35" s="155"/>
      <c r="EG35" s="155"/>
      <c r="EH35" s="155"/>
      <c r="EI35" s="155"/>
      <c r="EJ35" s="155"/>
      <c r="EK35" s="154"/>
      <c r="EL35" s="155"/>
      <c r="EM35" s="155"/>
      <c r="EN35" s="155"/>
      <c r="EO35" s="155"/>
      <c r="EP35" s="155"/>
      <c r="EQ35" s="157"/>
      <c r="ER35" s="155"/>
      <c r="ES35" s="155"/>
      <c r="ET35" s="155"/>
      <c r="EU35" s="155"/>
      <c r="EV35" s="155"/>
      <c r="EW35" s="155"/>
      <c r="EX35" s="168"/>
      <c r="EY35" s="155"/>
      <c r="EZ35" s="155"/>
      <c r="FA35" s="155"/>
      <c r="FB35" s="155"/>
      <c r="FC35" s="155"/>
      <c r="FD35" s="157"/>
      <c r="FE35" s="154"/>
      <c r="FF35" s="155"/>
      <c r="FG35" s="155"/>
      <c r="FH35" s="155"/>
      <c r="FI35" s="155"/>
      <c r="FJ35" s="155"/>
      <c r="FK35" s="156"/>
      <c r="FL35" s="156"/>
      <c r="FM35" s="156"/>
      <c r="FN35" s="156"/>
      <c r="FO35" s="156"/>
      <c r="FP35" s="156"/>
      <c r="FQ35" s="156"/>
      <c r="FR35" s="156"/>
      <c r="FS35" s="156"/>
      <c r="FT35" s="156"/>
      <c r="FU35" s="156"/>
      <c r="FV35" s="156"/>
      <c r="FW35" s="157"/>
      <c r="FX35" s="156"/>
      <c r="FY35" s="154"/>
      <c r="FZ35" s="154"/>
      <c r="GA35" s="154"/>
      <c r="GB35" s="158"/>
      <c r="GC35" s="159">
        <f t="shared" si="2"/>
        <v>0</v>
      </c>
      <c r="GD35" s="160"/>
      <c r="GE35" s="160"/>
      <c r="GF35" s="160"/>
      <c r="GG35" s="161"/>
      <c r="GH35" s="162"/>
      <c r="GI35" s="126">
        <v>15</v>
      </c>
    </row>
    <row r="36" spans="2:191" ht="17" customHeight="1">
      <c r="B36" s="163">
        <v>14</v>
      </c>
      <c r="C36" s="164"/>
      <c r="D36" s="164"/>
      <c r="E36" s="164"/>
      <c r="F36" s="165"/>
      <c r="G36" s="166"/>
      <c r="H36" s="167"/>
      <c r="I36" s="155"/>
      <c r="J36" s="155"/>
      <c r="K36" s="155"/>
      <c r="L36" s="155"/>
      <c r="M36" s="155"/>
      <c r="N36" s="155"/>
      <c r="O36" s="154"/>
      <c r="P36" s="155"/>
      <c r="Q36" s="155"/>
      <c r="R36" s="155"/>
      <c r="S36" s="155"/>
      <c r="T36" s="155"/>
      <c r="U36" s="157"/>
      <c r="V36" s="155"/>
      <c r="W36" s="155"/>
      <c r="X36" s="155"/>
      <c r="Y36" s="155"/>
      <c r="Z36" s="155"/>
      <c r="AA36" s="155"/>
      <c r="AB36" s="168"/>
      <c r="AC36" s="155"/>
      <c r="AD36" s="155"/>
      <c r="AE36" s="155"/>
      <c r="AF36" s="155"/>
      <c r="AG36" s="155"/>
      <c r="AH36" s="157"/>
      <c r="AI36" s="154"/>
      <c r="AJ36" s="155"/>
      <c r="AK36" s="155"/>
      <c r="AL36" s="155"/>
      <c r="AM36" s="155"/>
      <c r="AN36" s="155"/>
      <c r="AO36" s="156"/>
      <c r="AP36" s="156"/>
      <c r="AQ36" s="156"/>
      <c r="AR36" s="156"/>
      <c r="AS36" s="156"/>
      <c r="AT36" s="156"/>
      <c r="AU36" s="156"/>
      <c r="AV36" s="156"/>
      <c r="AW36" s="156"/>
      <c r="AX36" s="156"/>
      <c r="AY36" s="156"/>
      <c r="AZ36" s="156"/>
      <c r="BA36" s="157"/>
      <c r="BB36" s="156"/>
      <c r="BC36" s="154"/>
      <c r="BD36" s="154"/>
      <c r="BE36" s="154"/>
      <c r="BF36" s="158"/>
      <c r="BG36" s="159">
        <f t="shared" si="3"/>
        <v>0</v>
      </c>
      <c r="BH36" s="160"/>
      <c r="BI36" s="160"/>
      <c r="BJ36" s="160"/>
      <c r="BK36" s="161"/>
      <c r="BL36" s="162"/>
      <c r="BM36" s="163">
        <v>14</v>
      </c>
      <c r="BN36" s="164"/>
      <c r="BO36" s="164"/>
      <c r="BP36" s="164"/>
      <c r="BQ36" s="165"/>
      <c r="BR36" s="166"/>
      <c r="BS36" s="167"/>
      <c r="BT36" s="155"/>
      <c r="BU36" s="155"/>
      <c r="BV36" s="155"/>
      <c r="BW36" s="155"/>
      <c r="BX36" s="155"/>
      <c r="BY36" s="155"/>
      <c r="BZ36" s="154"/>
      <c r="CA36" s="155"/>
      <c r="CB36" s="155"/>
      <c r="CC36" s="155"/>
      <c r="CD36" s="155"/>
      <c r="CE36" s="155"/>
      <c r="CF36" s="157"/>
      <c r="CG36" s="155"/>
      <c r="CH36" s="155"/>
      <c r="CI36" s="155"/>
      <c r="CJ36" s="155"/>
      <c r="CK36" s="155"/>
      <c r="CL36" s="155"/>
      <c r="CM36" s="168"/>
      <c r="CN36" s="155"/>
      <c r="CO36" s="155"/>
      <c r="CP36" s="155"/>
      <c r="CQ36" s="155"/>
      <c r="CR36" s="155"/>
      <c r="CS36" s="157"/>
      <c r="CT36" s="154"/>
      <c r="CU36" s="155"/>
      <c r="CV36" s="155"/>
      <c r="CW36" s="155"/>
      <c r="CX36" s="155"/>
      <c r="CY36" s="155"/>
      <c r="CZ36" s="156"/>
      <c r="DA36" s="156"/>
      <c r="DB36" s="156"/>
      <c r="DC36" s="156"/>
      <c r="DD36" s="156"/>
      <c r="DE36" s="156"/>
      <c r="DF36" s="156"/>
      <c r="DG36" s="156"/>
      <c r="DH36" s="156"/>
      <c r="DI36" s="156"/>
      <c r="DJ36" s="156"/>
      <c r="DK36" s="156"/>
      <c r="DL36" s="157"/>
      <c r="DM36" s="156"/>
      <c r="DN36" s="154"/>
      <c r="DO36" s="154"/>
      <c r="DP36" s="154"/>
      <c r="DQ36" s="158"/>
      <c r="DR36" s="159">
        <f t="shared" si="1"/>
        <v>0</v>
      </c>
      <c r="DS36" s="160"/>
      <c r="DT36" s="160"/>
      <c r="DU36" s="160"/>
      <c r="DV36" s="161"/>
      <c r="DW36" s="162"/>
      <c r="DX36" s="163">
        <v>14</v>
      </c>
      <c r="DY36" s="164"/>
      <c r="DZ36" s="164"/>
      <c r="EA36" s="164"/>
      <c r="EB36" s="165"/>
      <c r="EC36" s="166"/>
      <c r="ED36" s="167"/>
      <c r="EE36" s="155"/>
      <c r="EF36" s="155"/>
      <c r="EG36" s="155"/>
      <c r="EH36" s="155"/>
      <c r="EI36" s="155"/>
      <c r="EJ36" s="155"/>
      <c r="EK36" s="154"/>
      <c r="EL36" s="155"/>
      <c r="EM36" s="155"/>
      <c r="EN36" s="155"/>
      <c r="EO36" s="155"/>
      <c r="EP36" s="155"/>
      <c r="EQ36" s="157"/>
      <c r="ER36" s="155"/>
      <c r="ES36" s="155"/>
      <c r="ET36" s="155"/>
      <c r="EU36" s="155"/>
      <c r="EV36" s="155"/>
      <c r="EW36" s="155"/>
      <c r="EX36" s="168"/>
      <c r="EY36" s="155"/>
      <c r="EZ36" s="155"/>
      <c r="FA36" s="155"/>
      <c r="FB36" s="155"/>
      <c r="FC36" s="155"/>
      <c r="FD36" s="157"/>
      <c r="FE36" s="154"/>
      <c r="FF36" s="155"/>
      <c r="FG36" s="155"/>
      <c r="FH36" s="155"/>
      <c r="FI36" s="155"/>
      <c r="FJ36" s="155"/>
      <c r="FK36" s="156"/>
      <c r="FL36" s="156"/>
      <c r="FM36" s="156"/>
      <c r="FN36" s="156"/>
      <c r="FO36" s="156"/>
      <c r="FP36" s="156"/>
      <c r="FQ36" s="156"/>
      <c r="FR36" s="156"/>
      <c r="FS36" s="156"/>
      <c r="FT36" s="156"/>
      <c r="FU36" s="156"/>
      <c r="FV36" s="156"/>
      <c r="FW36" s="157"/>
      <c r="FX36" s="156"/>
      <c r="FY36" s="154"/>
      <c r="FZ36" s="154"/>
      <c r="GA36" s="154"/>
      <c r="GB36" s="158"/>
      <c r="GC36" s="159">
        <f t="shared" si="2"/>
        <v>0</v>
      </c>
      <c r="GD36" s="160"/>
      <c r="GE36" s="160"/>
      <c r="GF36" s="160"/>
      <c r="GG36" s="161"/>
      <c r="GH36" s="162"/>
      <c r="GI36" s="126">
        <v>16</v>
      </c>
    </row>
    <row r="37" spans="2:191" ht="17" customHeight="1">
      <c r="B37" s="163">
        <v>15</v>
      </c>
      <c r="C37" s="164"/>
      <c r="D37" s="164"/>
      <c r="E37" s="164"/>
      <c r="F37" s="165"/>
      <c r="G37" s="166"/>
      <c r="H37" s="167"/>
      <c r="I37" s="155"/>
      <c r="J37" s="155"/>
      <c r="K37" s="155"/>
      <c r="L37" s="155"/>
      <c r="M37" s="155"/>
      <c r="N37" s="155"/>
      <c r="O37" s="154"/>
      <c r="P37" s="155"/>
      <c r="Q37" s="155"/>
      <c r="R37" s="155"/>
      <c r="S37" s="155"/>
      <c r="T37" s="155"/>
      <c r="U37" s="157"/>
      <c r="V37" s="155"/>
      <c r="W37" s="155"/>
      <c r="X37" s="155"/>
      <c r="Y37" s="155"/>
      <c r="Z37" s="155"/>
      <c r="AA37" s="155"/>
      <c r="AB37" s="168"/>
      <c r="AC37" s="155"/>
      <c r="AD37" s="155"/>
      <c r="AE37" s="155"/>
      <c r="AF37" s="155"/>
      <c r="AG37" s="155"/>
      <c r="AH37" s="157"/>
      <c r="AI37" s="154"/>
      <c r="AJ37" s="155"/>
      <c r="AK37" s="155"/>
      <c r="AL37" s="155"/>
      <c r="AM37" s="155"/>
      <c r="AN37" s="155"/>
      <c r="AO37" s="156"/>
      <c r="AP37" s="156"/>
      <c r="AQ37" s="156"/>
      <c r="AR37" s="156"/>
      <c r="AS37" s="156"/>
      <c r="AT37" s="156"/>
      <c r="AU37" s="156"/>
      <c r="AV37" s="156"/>
      <c r="AW37" s="156"/>
      <c r="AX37" s="156"/>
      <c r="AY37" s="156"/>
      <c r="AZ37" s="156"/>
      <c r="BA37" s="157"/>
      <c r="BB37" s="156"/>
      <c r="BC37" s="154"/>
      <c r="BD37" s="154"/>
      <c r="BE37" s="154"/>
      <c r="BF37" s="158"/>
      <c r="BG37" s="159">
        <f t="shared" si="3"/>
        <v>0</v>
      </c>
      <c r="BH37" s="160"/>
      <c r="BI37" s="160"/>
      <c r="BJ37" s="160"/>
      <c r="BK37" s="161"/>
      <c r="BL37" s="162"/>
      <c r="BM37" s="163">
        <v>15</v>
      </c>
      <c r="BN37" s="164"/>
      <c r="BO37" s="164"/>
      <c r="BP37" s="164"/>
      <c r="BQ37" s="165"/>
      <c r="BR37" s="166"/>
      <c r="BS37" s="167"/>
      <c r="BT37" s="155"/>
      <c r="BU37" s="155"/>
      <c r="BV37" s="155"/>
      <c r="BW37" s="155"/>
      <c r="BX37" s="155"/>
      <c r="BY37" s="155"/>
      <c r="BZ37" s="154"/>
      <c r="CA37" s="155"/>
      <c r="CB37" s="155"/>
      <c r="CC37" s="155"/>
      <c r="CD37" s="155"/>
      <c r="CE37" s="155"/>
      <c r="CF37" s="157"/>
      <c r="CG37" s="155"/>
      <c r="CH37" s="155"/>
      <c r="CI37" s="155"/>
      <c r="CJ37" s="155"/>
      <c r="CK37" s="155"/>
      <c r="CL37" s="155"/>
      <c r="CM37" s="168"/>
      <c r="CN37" s="155"/>
      <c r="CO37" s="155"/>
      <c r="CP37" s="155"/>
      <c r="CQ37" s="155"/>
      <c r="CR37" s="155"/>
      <c r="CS37" s="157"/>
      <c r="CT37" s="154"/>
      <c r="CU37" s="155"/>
      <c r="CV37" s="155"/>
      <c r="CW37" s="155"/>
      <c r="CX37" s="155"/>
      <c r="CY37" s="155"/>
      <c r="CZ37" s="156"/>
      <c r="DA37" s="156"/>
      <c r="DB37" s="156"/>
      <c r="DC37" s="156"/>
      <c r="DD37" s="156"/>
      <c r="DE37" s="156"/>
      <c r="DF37" s="156"/>
      <c r="DG37" s="156"/>
      <c r="DH37" s="156"/>
      <c r="DI37" s="156"/>
      <c r="DJ37" s="156"/>
      <c r="DK37" s="156"/>
      <c r="DL37" s="157"/>
      <c r="DM37" s="156"/>
      <c r="DN37" s="154"/>
      <c r="DO37" s="154"/>
      <c r="DP37" s="154"/>
      <c r="DQ37" s="158"/>
      <c r="DR37" s="159">
        <f t="shared" si="1"/>
        <v>0</v>
      </c>
      <c r="DS37" s="160"/>
      <c r="DT37" s="160"/>
      <c r="DU37" s="160"/>
      <c r="DV37" s="161"/>
      <c r="DW37" s="162"/>
      <c r="DX37" s="163">
        <v>15</v>
      </c>
      <c r="DY37" s="164"/>
      <c r="DZ37" s="164"/>
      <c r="EA37" s="164"/>
      <c r="EB37" s="165"/>
      <c r="EC37" s="166"/>
      <c r="ED37" s="167"/>
      <c r="EE37" s="155"/>
      <c r="EF37" s="155"/>
      <c r="EG37" s="155"/>
      <c r="EH37" s="155"/>
      <c r="EI37" s="155"/>
      <c r="EJ37" s="155"/>
      <c r="EK37" s="154"/>
      <c r="EL37" s="155"/>
      <c r="EM37" s="155"/>
      <c r="EN37" s="155"/>
      <c r="EO37" s="155"/>
      <c r="EP37" s="155"/>
      <c r="EQ37" s="157"/>
      <c r="ER37" s="155"/>
      <c r="ES37" s="155"/>
      <c r="ET37" s="155"/>
      <c r="EU37" s="155"/>
      <c r="EV37" s="155"/>
      <c r="EW37" s="155"/>
      <c r="EX37" s="168"/>
      <c r="EY37" s="155"/>
      <c r="EZ37" s="155"/>
      <c r="FA37" s="155"/>
      <c r="FB37" s="155"/>
      <c r="FC37" s="155"/>
      <c r="FD37" s="157"/>
      <c r="FE37" s="154"/>
      <c r="FF37" s="155"/>
      <c r="FG37" s="155"/>
      <c r="FH37" s="155"/>
      <c r="FI37" s="155"/>
      <c r="FJ37" s="155"/>
      <c r="FK37" s="156"/>
      <c r="FL37" s="156"/>
      <c r="FM37" s="156"/>
      <c r="FN37" s="156"/>
      <c r="FO37" s="156"/>
      <c r="FP37" s="156"/>
      <c r="FQ37" s="156"/>
      <c r="FR37" s="156"/>
      <c r="FS37" s="156"/>
      <c r="FT37" s="156"/>
      <c r="FU37" s="156"/>
      <c r="FV37" s="156"/>
      <c r="FW37" s="157"/>
      <c r="FX37" s="156"/>
      <c r="FY37" s="154"/>
      <c r="FZ37" s="154"/>
      <c r="GA37" s="154"/>
      <c r="GB37" s="158"/>
      <c r="GC37" s="159">
        <f t="shared" si="2"/>
        <v>0</v>
      </c>
      <c r="GD37" s="160"/>
      <c r="GE37" s="160"/>
      <c r="GF37" s="160"/>
      <c r="GG37" s="161"/>
      <c r="GH37" s="162"/>
      <c r="GI37" s="126">
        <v>17</v>
      </c>
    </row>
    <row r="38" spans="2:191" ht="17" customHeight="1">
      <c r="B38" s="163">
        <v>16</v>
      </c>
      <c r="C38" s="164"/>
      <c r="D38" s="164"/>
      <c r="E38" s="164"/>
      <c r="F38" s="165"/>
      <c r="G38" s="166"/>
      <c r="H38" s="167"/>
      <c r="I38" s="155"/>
      <c r="J38" s="155"/>
      <c r="K38" s="155"/>
      <c r="L38" s="155"/>
      <c r="M38" s="155"/>
      <c r="N38" s="155"/>
      <c r="O38" s="154"/>
      <c r="P38" s="155"/>
      <c r="Q38" s="155"/>
      <c r="R38" s="155"/>
      <c r="S38" s="155"/>
      <c r="T38" s="155"/>
      <c r="U38" s="157"/>
      <c r="V38" s="155"/>
      <c r="W38" s="155"/>
      <c r="X38" s="155"/>
      <c r="Y38" s="155"/>
      <c r="Z38" s="155"/>
      <c r="AA38" s="155"/>
      <c r="AB38" s="168"/>
      <c r="AC38" s="155"/>
      <c r="AD38" s="155"/>
      <c r="AE38" s="155"/>
      <c r="AF38" s="155"/>
      <c r="AG38" s="155"/>
      <c r="AH38" s="157"/>
      <c r="AI38" s="154"/>
      <c r="AJ38" s="155"/>
      <c r="AK38" s="155"/>
      <c r="AL38" s="155"/>
      <c r="AM38" s="155"/>
      <c r="AN38" s="155"/>
      <c r="AO38" s="156"/>
      <c r="AP38" s="156"/>
      <c r="AQ38" s="156"/>
      <c r="AR38" s="156"/>
      <c r="AS38" s="156"/>
      <c r="AT38" s="156"/>
      <c r="AU38" s="156"/>
      <c r="AV38" s="156"/>
      <c r="AW38" s="156"/>
      <c r="AX38" s="156"/>
      <c r="AY38" s="156"/>
      <c r="AZ38" s="156"/>
      <c r="BA38" s="157"/>
      <c r="BB38" s="156"/>
      <c r="BC38" s="154"/>
      <c r="BD38" s="154"/>
      <c r="BE38" s="154"/>
      <c r="BF38" s="158"/>
      <c r="BG38" s="159">
        <f t="shared" si="3"/>
        <v>0</v>
      </c>
      <c r="BH38" s="160"/>
      <c r="BI38" s="160"/>
      <c r="BJ38" s="160"/>
      <c r="BK38" s="161"/>
      <c r="BL38" s="162"/>
      <c r="BM38" s="163">
        <v>16</v>
      </c>
      <c r="BN38" s="164"/>
      <c r="BO38" s="164"/>
      <c r="BP38" s="164"/>
      <c r="BQ38" s="165"/>
      <c r="BR38" s="166"/>
      <c r="BS38" s="167"/>
      <c r="BT38" s="155"/>
      <c r="BU38" s="155"/>
      <c r="BV38" s="155"/>
      <c r="BW38" s="155"/>
      <c r="BX38" s="155"/>
      <c r="BY38" s="155"/>
      <c r="BZ38" s="154"/>
      <c r="CA38" s="155"/>
      <c r="CB38" s="155"/>
      <c r="CC38" s="155"/>
      <c r="CD38" s="155"/>
      <c r="CE38" s="155"/>
      <c r="CF38" s="157"/>
      <c r="CG38" s="155"/>
      <c r="CH38" s="155"/>
      <c r="CI38" s="155"/>
      <c r="CJ38" s="155"/>
      <c r="CK38" s="155"/>
      <c r="CL38" s="155"/>
      <c r="CM38" s="168"/>
      <c r="CN38" s="155"/>
      <c r="CO38" s="155"/>
      <c r="CP38" s="155"/>
      <c r="CQ38" s="155"/>
      <c r="CR38" s="155"/>
      <c r="CS38" s="157"/>
      <c r="CT38" s="154"/>
      <c r="CU38" s="155"/>
      <c r="CV38" s="155"/>
      <c r="CW38" s="155"/>
      <c r="CX38" s="155"/>
      <c r="CY38" s="155"/>
      <c r="CZ38" s="156"/>
      <c r="DA38" s="156"/>
      <c r="DB38" s="156"/>
      <c r="DC38" s="156"/>
      <c r="DD38" s="156"/>
      <c r="DE38" s="156"/>
      <c r="DF38" s="156"/>
      <c r="DG38" s="156"/>
      <c r="DH38" s="156"/>
      <c r="DI38" s="156"/>
      <c r="DJ38" s="156"/>
      <c r="DK38" s="156"/>
      <c r="DL38" s="157"/>
      <c r="DM38" s="156"/>
      <c r="DN38" s="154"/>
      <c r="DO38" s="154"/>
      <c r="DP38" s="154"/>
      <c r="DQ38" s="158"/>
      <c r="DR38" s="159">
        <f t="shared" si="1"/>
        <v>0</v>
      </c>
      <c r="DS38" s="160"/>
      <c r="DT38" s="160"/>
      <c r="DU38" s="160"/>
      <c r="DV38" s="161"/>
      <c r="DW38" s="162"/>
      <c r="DX38" s="163">
        <v>16</v>
      </c>
      <c r="DY38" s="164"/>
      <c r="DZ38" s="164"/>
      <c r="EA38" s="164"/>
      <c r="EB38" s="165"/>
      <c r="EC38" s="166"/>
      <c r="ED38" s="167"/>
      <c r="EE38" s="155"/>
      <c r="EF38" s="155"/>
      <c r="EG38" s="155"/>
      <c r="EH38" s="155"/>
      <c r="EI38" s="155"/>
      <c r="EJ38" s="155"/>
      <c r="EK38" s="154"/>
      <c r="EL38" s="155"/>
      <c r="EM38" s="155"/>
      <c r="EN38" s="155"/>
      <c r="EO38" s="155"/>
      <c r="EP38" s="155"/>
      <c r="EQ38" s="157"/>
      <c r="ER38" s="155"/>
      <c r="ES38" s="155"/>
      <c r="ET38" s="155"/>
      <c r="EU38" s="155"/>
      <c r="EV38" s="155"/>
      <c r="EW38" s="155"/>
      <c r="EX38" s="168"/>
      <c r="EY38" s="155"/>
      <c r="EZ38" s="155"/>
      <c r="FA38" s="155"/>
      <c r="FB38" s="155"/>
      <c r="FC38" s="155"/>
      <c r="FD38" s="157"/>
      <c r="FE38" s="154"/>
      <c r="FF38" s="155"/>
      <c r="FG38" s="155"/>
      <c r="FH38" s="155"/>
      <c r="FI38" s="155"/>
      <c r="FJ38" s="155"/>
      <c r="FK38" s="156"/>
      <c r="FL38" s="156"/>
      <c r="FM38" s="156"/>
      <c r="FN38" s="156"/>
      <c r="FO38" s="156"/>
      <c r="FP38" s="156"/>
      <c r="FQ38" s="156"/>
      <c r="FR38" s="156"/>
      <c r="FS38" s="156"/>
      <c r="FT38" s="156"/>
      <c r="FU38" s="156"/>
      <c r="FV38" s="156"/>
      <c r="FW38" s="157"/>
      <c r="FX38" s="156"/>
      <c r="FY38" s="154"/>
      <c r="FZ38" s="154"/>
      <c r="GA38" s="154"/>
      <c r="GB38" s="158"/>
      <c r="GC38" s="159">
        <f t="shared" si="2"/>
        <v>0</v>
      </c>
      <c r="GD38" s="160"/>
      <c r="GE38" s="160"/>
      <c r="GF38" s="160"/>
      <c r="GG38" s="161"/>
      <c r="GH38" s="162"/>
      <c r="GI38" s="126">
        <v>18</v>
      </c>
    </row>
    <row r="39" spans="2:191" ht="17" customHeight="1">
      <c r="B39" s="163">
        <v>17</v>
      </c>
      <c r="C39" s="164"/>
      <c r="D39" s="164"/>
      <c r="E39" s="164"/>
      <c r="F39" s="165"/>
      <c r="G39" s="166"/>
      <c r="H39" s="167"/>
      <c r="I39" s="155"/>
      <c r="J39" s="155"/>
      <c r="K39" s="155"/>
      <c r="L39" s="155"/>
      <c r="M39" s="155"/>
      <c r="N39" s="155"/>
      <c r="O39" s="154"/>
      <c r="P39" s="155"/>
      <c r="Q39" s="155"/>
      <c r="R39" s="155"/>
      <c r="S39" s="155"/>
      <c r="T39" s="155"/>
      <c r="U39" s="157"/>
      <c r="V39" s="155"/>
      <c r="W39" s="155"/>
      <c r="X39" s="155"/>
      <c r="Y39" s="155"/>
      <c r="Z39" s="155"/>
      <c r="AA39" s="155"/>
      <c r="AB39" s="168"/>
      <c r="AC39" s="155"/>
      <c r="AD39" s="155"/>
      <c r="AE39" s="155"/>
      <c r="AF39" s="155"/>
      <c r="AG39" s="155"/>
      <c r="AH39" s="157"/>
      <c r="AI39" s="154"/>
      <c r="AJ39" s="155"/>
      <c r="AK39" s="155"/>
      <c r="AL39" s="155"/>
      <c r="AM39" s="155"/>
      <c r="AN39" s="155"/>
      <c r="AO39" s="156"/>
      <c r="AP39" s="156"/>
      <c r="AQ39" s="156"/>
      <c r="AR39" s="156"/>
      <c r="AS39" s="156"/>
      <c r="AT39" s="156"/>
      <c r="AU39" s="156"/>
      <c r="AV39" s="156"/>
      <c r="AW39" s="156"/>
      <c r="AX39" s="156"/>
      <c r="AY39" s="156"/>
      <c r="AZ39" s="156"/>
      <c r="BA39" s="157"/>
      <c r="BB39" s="156"/>
      <c r="BC39" s="154"/>
      <c r="BD39" s="154"/>
      <c r="BE39" s="154"/>
      <c r="BF39" s="158"/>
      <c r="BG39" s="159">
        <f t="shared" si="3"/>
        <v>0</v>
      </c>
      <c r="BH39" s="160"/>
      <c r="BI39" s="160"/>
      <c r="BJ39" s="160"/>
      <c r="BK39" s="161"/>
      <c r="BL39" s="162"/>
      <c r="BM39" s="163">
        <v>17</v>
      </c>
      <c r="BN39" s="164"/>
      <c r="BO39" s="164"/>
      <c r="BP39" s="164"/>
      <c r="BQ39" s="165"/>
      <c r="BR39" s="166"/>
      <c r="BS39" s="167"/>
      <c r="BT39" s="155"/>
      <c r="BU39" s="155"/>
      <c r="BV39" s="155"/>
      <c r="BW39" s="155"/>
      <c r="BX39" s="155"/>
      <c r="BY39" s="155"/>
      <c r="BZ39" s="154"/>
      <c r="CA39" s="155"/>
      <c r="CB39" s="155"/>
      <c r="CC39" s="155"/>
      <c r="CD39" s="155"/>
      <c r="CE39" s="155"/>
      <c r="CF39" s="157"/>
      <c r="CG39" s="155"/>
      <c r="CH39" s="155"/>
      <c r="CI39" s="155"/>
      <c r="CJ39" s="155"/>
      <c r="CK39" s="155"/>
      <c r="CL39" s="155"/>
      <c r="CM39" s="168"/>
      <c r="CN39" s="155"/>
      <c r="CO39" s="155"/>
      <c r="CP39" s="155"/>
      <c r="CQ39" s="155"/>
      <c r="CR39" s="155"/>
      <c r="CS39" s="157"/>
      <c r="CT39" s="154"/>
      <c r="CU39" s="155"/>
      <c r="CV39" s="155"/>
      <c r="CW39" s="155"/>
      <c r="CX39" s="155"/>
      <c r="CY39" s="155"/>
      <c r="CZ39" s="156"/>
      <c r="DA39" s="156"/>
      <c r="DB39" s="156"/>
      <c r="DC39" s="156"/>
      <c r="DD39" s="156"/>
      <c r="DE39" s="156"/>
      <c r="DF39" s="156"/>
      <c r="DG39" s="156"/>
      <c r="DH39" s="156"/>
      <c r="DI39" s="156"/>
      <c r="DJ39" s="156"/>
      <c r="DK39" s="156"/>
      <c r="DL39" s="157"/>
      <c r="DM39" s="156"/>
      <c r="DN39" s="154"/>
      <c r="DO39" s="154"/>
      <c r="DP39" s="154"/>
      <c r="DQ39" s="158"/>
      <c r="DR39" s="159">
        <f t="shared" si="1"/>
        <v>0</v>
      </c>
      <c r="DS39" s="160"/>
      <c r="DT39" s="160"/>
      <c r="DU39" s="160"/>
      <c r="DV39" s="161"/>
      <c r="DW39" s="162"/>
      <c r="DX39" s="163">
        <v>17</v>
      </c>
      <c r="DY39" s="164"/>
      <c r="DZ39" s="164"/>
      <c r="EA39" s="164"/>
      <c r="EB39" s="165"/>
      <c r="EC39" s="166"/>
      <c r="ED39" s="167"/>
      <c r="EE39" s="155"/>
      <c r="EF39" s="155"/>
      <c r="EG39" s="155"/>
      <c r="EH39" s="155"/>
      <c r="EI39" s="155"/>
      <c r="EJ39" s="155"/>
      <c r="EK39" s="154"/>
      <c r="EL39" s="155"/>
      <c r="EM39" s="155"/>
      <c r="EN39" s="155"/>
      <c r="EO39" s="155"/>
      <c r="EP39" s="155"/>
      <c r="EQ39" s="157"/>
      <c r="ER39" s="155"/>
      <c r="ES39" s="155"/>
      <c r="ET39" s="155"/>
      <c r="EU39" s="155"/>
      <c r="EV39" s="155"/>
      <c r="EW39" s="155"/>
      <c r="EX39" s="168"/>
      <c r="EY39" s="155"/>
      <c r="EZ39" s="155"/>
      <c r="FA39" s="155"/>
      <c r="FB39" s="155"/>
      <c r="FC39" s="155"/>
      <c r="FD39" s="157"/>
      <c r="FE39" s="154"/>
      <c r="FF39" s="155"/>
      <c r="FG39" s="155"/>
      <c r="FH39" s="155"/>
      <c r="FI39" s="155"/>
      <c r="FJ39" s="155"/>
      <c r="FK39" s="156"/>
      <c r="FL39" s="156"/>
      <c r="FM39" s="156"/>
      <c r="FN39" s="156"/>
      <c r="FO39" s="156"/>
      <c r="FP39" s="156"/>
      <c r="FQ39" s="156"/>
      <c r="FR39" s="156"/>
      <c r="FS39" s="156"/>
      <c r="FT39" s="156"/>
      <c r="FU39" s="156"/>
      <c r="FV39" s="156"/>
      <c r="FW39" s="157"/>
      <c r="FX39" s="156"/>
      <c r="FY39" s="154"/>
      <c r="FZ39" s="154"/>
      <c r="GA39" s="154"/>
      <c r="GB39" s="158"/>
      <c r="GC39" s="159">
        <f t="shared" si="2"/>
        <v>0</v>
      </c>
      <c r="GD39" s="160"/>
      <c r="GE39" s="160"/>
      <c r="GF39" s="160"/>
      <c r="GG39" s="161"/>
      <c r="GH39" s="162"/>
      <c r="GI39" s="126">
        <v>19</v>
      </c>
    </row>
    <row r="40" spans="2:191" ht="17" customHeight="1">
      <c r="B40" s="163">
        <v>18</v>
      </c>
      <c r="C40" s="164"/>
      <c r="D40" s="164"/>
      <c r="E40" s="164"/>
      <c r="F40" s="165"/>
      <c r="G40" s="166"/>
      <c r="H40" s="167"/>
      <c r="I40" s="155"/>
      <c r="J40" s="155"/>
      <c r="K40" s="155"/>
      <c r="L40" s="155"/>
      <c r="M40" s="155"/>
      <c r="N40" s="155"/>
      <c r="O40" s="154"/>
      <c r="P40" s="155"/>
      <c r="Q40" s="155"/>
      <c r="R40" s="155"/>
      <c r="S40" s="155"/>
      <c r="T40" s="155"/>
      <c r="U40" s="157"/>
      <c r="V40" s="155"/>
      <c r="W40" s="155"/>
      <c r="X40" s="155"/>
      <c r="Y40" s="155"/>
      <c r="Z40" s="155"/>
      <c r="AA40" s="155"/>
      <c r="AB40" s="168"/>
      <c r="AC40" s="155"/>
      <c r="AD40" s="155"/>
      <c r="AE40" s="155"/>
      <c r="AF40" s="155"/>
      <c r="AG40" s="155"/>
      <c r="AH40" s="157"/>
      <c r="AI40" s="154"/>
      <c r="AJ40" s="155"/>
      <c r="AK40" s="155"/>
      <c r="AL40" s="155"/>
      <c r="AM40" s="155"/>
      <c r="AN40" s="155"/>
      <c r="AO40" s="156"/>
      <c r="AP40" s="156"/>
      <c r="AQ40" s="156"/>
      <c r="AR40" s="156"/>
      <c r="AS40" s="156"/>
      <c r="AT40" s="156"/>
      <c r="AU40" s="156"/>
      <c r="AV40" s="156"/>
      <c r="AW40" s="156"/>
      <c r="AX40" s="156"/>
      <c r="AY40" s="156"/>
      <c r="AZ40" s="156"/>
      <c r="BA40" s="157"/>
      <c r="BB40" s="156"/>
      <c r="BC40" s="154"/>
      <c r="BD40" s="154"/>
      <c r="BE40" s="154"/>
      <c r="BF40" s="158"/>
      <c r="BG40" s="159">
        <f t="shared" si="3"/>
        <v>0</v>
      </c>
      <c r="BH40" s="160"/>
      <c r="BI40" s="160"/>
      <c r="BJ40" s="160"/>
      <c r="BK40" s="161"/>
      <c r="BL40" s="162"/>
      <c r="BM40" s="163">
        <v>18</v>
      </c>
      <c r="BN40" s="164"/>
      <c r="BO40" s="164"/>
      <c r="BP40" s="164"/>
      <c r="BQ40" s="165"/>
      <c r="BR40" s="166"/>
      <c r="BS40" s="167"/>
      <c r="BT40" s="155"/>
      <c r="BU40" s="155"/>
      <c r="BV40" s="155"/>
      <c r="BW40" s="155"/>
      <c r="BX40" s="155"/>
      <c r="BY40" s="155"/>
      <c r="BZ40" s="154"/>
      <c r="CA40" s="155"/>
      <c r="CB40" s="155"/>
      <c r="CC40" s="155"/>
      <c r="CD40" s="155"/>
      <c r="CE40" s="155"/>
      <c r="CF40" s="157"/>
      <c r="CG40" s="155"/>
      <c r="CH40" s="155"/>
      <c r="CI40" s="155"/>
      <c r="CJ40" s="155"/>
      <c r="CK40" s="155"/>
      <c r="CL40" s="155"/>
      <c r="CM40" s="168"/>
      <c r="CN40" s="155"/>
      <c r="CO40" s="155"/>
      <c r="CP40" s="155"/>
      <c r="CQ40" s="155"/>
      <c r="CR40" s="155"/>
      <c r="CS40" s="157"/>
      <c r="CT40" s="154"/>
      <c r="CU40" s="155"/>
      <c r="CV40" s="155"/>
      <c r="CW40" s="155"/>
      <c r="CX40" s="155"/>
      <c r="CY40" s="155"/>
      <c r="CZ40" s="156"/>
      <c r="DA40" s="156"/>
      <c r="DB40" s="156"/>
      <c r="DC40" s="156"/>
      <c r="DD40" s="156"/>
      <c r="DE40" s="156"/>
      <c r="DF40" s="156"/>
      <c r="DG40" s="156"/>
      <c r="DH40" s="156"/>
      <c r="DI40" s="156"/>
      <c r="DJ40" s="156"/>
      <c r="DK40" s="156"/>
      <c r="DL40" s="157"/>
      <c r="DM40" s="156"/>
      <c r="DN40" s="154"/>
      <c r="DO40" s="154"/>
      <c r="DP40" s="154"/>
      <c r="DQ40" s="158"/>
      <c r="DR40" s="159">
        <f t="shared" si="1"/>
        <v>0</v>
      </c>
      <c r="DS40" s="160"/>
      <c r="DT40" s="160"/>
      <c r="DU40" s="160"/>
      <c r="DV40" s="161"/>
      <c r="DW40" s="162"/>
      <c r="DX40" s="163">
        <v>18</v>
      </c>
      <c r="DY40" s="164"/>
      <c r="DZ40" s="164"/>
      <c r="EA40" s="164"/>
      <c r="EB40" s="165"/>
      <c r="EC40" s="166"/>
      <c r="ED40" s="167"/>
      <c r="EE40" s="155"/>
      <c r="EF40" s="155"/>
      <c r="EG40" s="155"/>
      <c r="EH40" s="155"/>
      <c r="EI40" s="155"/>
      <c r="EJ40" s="155"/>
      <c r="EK40" s="154"/>
      <c r="EL40" s="155"/>
      <c r="EM40" s="155"/>
      <c r="EN40" s="155"/>
      <c r="EO40" s="155"/>
      <c r="EP40" s="155"/>
      <c r="EQ40" s="157"/>
      <c r="ER40" s="155"/>
      <c r="ES40" s="155"/>
      <c r="ET40" s="155"/>
      <c r="EU40" s="155"/>
      <c r="EV40" s="155"/>
      <c r="EW40" s="155"/>
      <c r="EX40" s="168"/>
      <c r="EY40" s="155"/>
      <c r="EZ40" s="155"/>
      <c r="FA40" s="155"/>
      <c r="FB40" s="155"/>
      <c r="FC40" s="155"/>
      <c r="FD40" s="157"/>
      <c r="FE40" s="154"/>
      <c r="FF40" s="155"/>
      <c r="FG40" s="155"/>
      <c r="FH40" s="155"/>
      <c r="FI40" s="155"/>
      <c r="FJ40" s="155"/>
      <c r="FK40" s="156"/>
      <c r="FL40" s="156"/>
      <c r="FM40" s="156"/>
      <c r="FN40" s="156"/>
      <c r="FO40" s="156"/>
      <c r="FP40" s="156"/>
      <c r="FQ40" s="156"/>
      <c r="FR40" s="156"/>
      <c r="FS40" s="156"/>
      <c r="FT40" s="156"/>
      <c r="FU40" s="156"/>
      <c r="FV40" s="156"/>
      <c r="FW40" s="157"/>
      <c r="FX40" s="156"/>
      <c r="FY40" s="154"/>
      <c r="FZ40" s="154"/>
      <c r="GA40" s="154"/>
      <c r="GB40" s="158"/>
      <c r="GC40" s="159">
        <f t="shared" si="2"/>
        <v>0</v>
      </c>
      <c r="GD40" s="160"/>
      <c r="GE40" s="160"/>
      <c r="GF40" s="160"/>
      <c r="GG40" s="161"/>
      <c r="GH40" s="162"/>
      <c r="GI40" s="126">
        <v>20</v>
      </c>
    </row>
    <row r="41" spans="2:191" ht="17" customHeight="1">
      <c r="B41" s="163">
        <v>19</v>
      </c>
      <c r="C41" s="164"/>
      <c r="D41" s="164"/>
      <c r="E41" s="164"/>
      <c r="F41" s="165"/>
      <c r="G41" s="166"/>
      <c r="H41" s="167"/>
      <c r="I41" s="155"/>
      <c r="J41" s="155"/>
      <c r="K41" s="155"/>
      <c r="L41" s="155"/>
      <c r="M41" s="155"/>
      <c r="N41" s="155"/>
      <c r="O41" s="154"/>
      <c r="P41" s="155"/>
      <c r="Q41" s="155"/>
      <c r="R41" s="155"/>
      <c r="S41" s="155"/>
      <c r="T41" s="155"/>
      <c r="U41" s="157"/>
      <c r="V41" s="155"/>
      <c r="W41" s="155"/>
      <c r="X41" s="155"/>
      <c r="Y41" s="155"/>
      <c r="Z41" s="155"/>
      <c r="AA41" s="155"/>
      <c r="AB41" s="168"/>
      <c r="AC41" s="155"/>
      <c r="AD41" s="155"/>
      <c r="AE41" s="155"/>
      <c r="AF41" s="155"/>
      <c r="AG41" s="155"/>
      <c r="AH41" s="157"/>
      <c r="AI41" s="154"/>
      <c r="AJ41" s="155"/>
      <c r="AK41" s="155"/>
      <c r="AL41" s="155"/>
      <c r="AM41" s="155"/>
      <c r="AN41" s="155"/>
      <c r="AO41" s="156"/>
      <c r="AP41" s="156"/>
      <c r="AQ41" s="156"/>
      <c r="AR41" s="156"/>
      <c r="AS41" s="156"/>
      <c r="AT41" s="156"/>
      <c r="AU41" s="156"/>
      <c r="AV41" s="156"/>
      <c r="AW41" s="156"/>
      <c r="AX41" s="156"/>
      <c r="AY41" s="156"/>
      <c r="AZ41" s="156"/>
      <c r="BA41" s="157"/>
      <c r="BB41" s="156"/>
      <c r="BC41" s="154"/>
      <c r="BD41" s="154"/>
      <c r="BE41" s="154"/>
      <c r="BF41" s="158"/>
      <c r="BG41" s="159">
        <f t="shared" si="3"/>
        <v>0</v>
      </c>
      <c r="BH41" s="160"/>
      <c r="BI41" s="160"/>
      <c r="BJ41" s="160"/>
      <c r="BK41" s="161"/>
      <c r="BL41" s="162"/>
      <c r="BM41" s="163">
        <v>19</v>
      </c>
      <c r="BN41" s="164"/>
      <c r="BO41" s="164"/>
      <c r="BP41" s="164"/>
      <c r="BQ41" s="165"/>
      <c r="BR41" s="166"/>
      <c r="BS41" s="167"/>
      <c r="BT41" s="155"/>
      <c r="BU41" s="155"/>
      <c r="BV41" s="155"/>
      <c r="BW41" s="155"/>
      <c r="BX41" s="155"/>
      <c r="BY41" s="155"/>
      <c r="BZ41" s="154"/>
      <c r="CA41" s="155"/>
      <c r="CB41" s="155"/>
      <c r="CC41" s="155"/>
      <c r="CD41" s="155"/>
      <c r="CE41" s="155"/>
      <c r="CF41" s="157"/>
      <c r="CG41" s="155"/>
      <c r="CH41" s="155"/>
      <c r="CI41" s="155"/>
      <c r="CJ41" s="155"/>
      <c r="CK41" s="155"/>
      <c r="CL41" s="155"/>
      <c r="CM41" s="168"/>
      <c r="CN41" s="155"/>
      <c r="CO41" s="155"/>
      <c r="CP41" s="155"/>
      <c r="CQ41" s="155"/>
      <c r="CR41" s="155"/>
      <c r="CS41" s="157"/>
      <c r="CT41" s="154"/>
      <c r="CU41" s="155"/>
      <c r="CV41" s="155"/>
      <c r="CW41" s="155"/>
      <c r="CX41" s="155"/>
      <c r="CY41" s="155"/>
      <c r="CZ41" s="156"/>
      <c r="DA41" s="156"/>
      <c r="DB41" s="156"/>
      <c r="DC41" s="156"/>
      <c r="DD41" s="156"/>
      <c r="DE41" s="156"/>
      <c r="DF41" s="156"/>
      <c r="DG41" s="156"/>
      <c r="DH41" s="156"/>
      <c r="DI41" s="156"/>
      <c r="DJ41" s="156"/>
      <c r="DK41" s="156"/>
      <c r="DL41" s="157"/>
      <c r="DM41" s="156"/>
      <c r="DN41" s="154"/>
      <c r="DO41" s="154"/>
      <c r="DP41" s="154"/>
      <c r="DQ41" s="158"/>
      <c r="DR41" s="159">
        <f t="shared" si="1"/>
        <v>0</v>
      </c>
      <c r="DS41" s="160"/>
      <c r="DT41" s="160"/>
      <c r="DU41" s="160"/>
      <c r="DV41" s="161"/>
      <c r="DW41" s="162"/>
      <c r="DX41" s="163">
        <v>19</v>
      </c>
      <c r="DY41" s="164"/>
      <c r="DZ41" s="164"/>
      <c r="EA41" s="164"/>
      <c r="EB41" s="165"/>
      <c r="EC41" s="166"/>
      <c r="ED41" s="167"/>
      <c r="EE41" s="155"/>
      <c r="EF41" s="155"/>
      <c r="EG41" s="155"/>
      <c r="EH41" s="155"/>
      <c r="EI41" s="155"/>
      <c r="EJ41" s="155"/>
      <c r="EK41" s="154"/>
      <c r="EL41" s="155"/>
      <c r="EM41" s="155"/>
      <c r="EN41" s="155"/>
      <c r="EO41" s="155"/>
      <c r="EP41" s="155"/>
      <c r="EQ41" s="157"/>
      <c r="ER41" s="155"/>
      <c r="ES41" s="155"/>
      <c r="ET41" s="155"/>
      <c r="EU41" s="155"/>
      <c r="EV41" s="155"/>
      <c r="EW41" s="155"/>
      <c r="EX41" s="168"/>
      <c r="EY41" s="155"/>
      <c r="EZ41" s="155"/>
      <c r="FA41" s="155"/>
      <c r="FB41" s="155"/>
      <c r="FC41" s="155"/>
      <c r="FD41" s="157"/>
      <c r="FE41" s="154"/>
      <c r="FF41" s="155"/>
      <c r="FG41" s="155"/>
      <c r="FH41" s="155"/>
      <c r="FI41" s="155"/>
      <c r="FJ41" s="155"/>
      <c r="FK41" s="156"/>
      <c r="FL41" s="156"/>
      <c r="FM41" s="156"/>
      <c r="FN41" s="156"/>
      <c r="FO41" s="156"/>
      <c r="FP41" s="156"/>
      <c r="FQ41" s="156"/>
      <c r="FR41" s="156"/>
      <c r="FS41" s="156"/>
      <c r="FT41" s="156"/>
      <c r="FU41" s="156"/>
      <c r="FV41" s="156"/>
      <c r="FW41" s="157"/>
      <c r="FX41" s="156"/>
      <c r="FY41" s="154"/>
      <c r="FZ41" s="154"/>
      <c r="GA41" s="154"/>
      <c r="GB41" s="158"/>
      <c r="GC41" s="159">
        <f t="shared" si="2"/>
        <v>0</v>
      </c>
      <c r="GD41" s="160"/>
      <c r="GE41" s="160"/>
      <c r="GF41" s="160"/>
      <c r="GG41" s="161"/>
      <c r="GH41" s="162"/>
      <c r="GI41" s="126">
        <v>21</v>
      </c>
    </row>
    <row r="42" spans="2:191" ht="17" customHeight="1">
      <c r="B42" s="163">
        <v>20</v>
      </c>
      <c r="C42" s="164"/>
      <c r="D42" s="164"/>
      <c r="E42" s="164"/>
      <c r="F42" s="165"/>
      <c r="G42" s="166"/>
      <c r="H42" s="167"/>
      <c r="I42" s="155"/>
      <c r="J42" s="155"/>
      <c r="K42" s="155"/>
      <c r="L42" s="155"/>
      <c r="M42" s="155"/>
      <c r="N42" s="155"/>
      <c r="O42" s="154"/>
      <c r="P42" s="155"/>
      <c r="Q42" s="155"/>
      <c r="R42" s="155"/>
      <c r="S42" s="155"/>
      <c r="T42" s="155"/>
      <c r="U42" s="157"/>
      <c r="V42" s="155"/>
      <c r="W42" s="155"/>
      <c r="X42" s="155"/>
      <c r="Y42" s="155"/>
      <c r="Z42" s="155"/>
      <c r="AA42" s="155"/>
      <c r="AB42" s="168"/>
      <c r="AC42" s="155"/>
      <c r="AD42" s="155"/>
      <c r="AE42" s="155"/>
      <c r="AF42" s="155"/>
      <c r="AG42" s="155"/>
      <c r="AH42" s="157"/>
      <c r="AI42" s="154"/>
      <c r="AJ42" s="155"/>
      <c r="AK42" s="155"/>
      <c r="AL42" s="155"/>
      <c r="AM42" s="155"/>
      <c r="AN42" s="155"/>
      <c r="AO42" s="156"/>
      <c r="AP42" s="156"/>
      <c r="AQ42" s="156"/>
      <c r="AR42" s="156"/>
      <c r="AS42" s="156"/>
      <c r="AT42" s="156"/>
      <c r="AU42" s="156"/>
      <c r="AV42" s="156"/>
      <c r="AW42" s="156"/>
      <c r="AX42" s="156"/>
      <c r="AY42" s="156"/>
      <c r="AZ42" s="156"/>
      <c r="BA42" s="157"/>
      <c r="BB42" s="156"/>
      <c r="BC42" s="154"/>
      <c r="BD42" s="154"/>
      <c r="BE42" s="154"/>
      <c r="BF42" s="158"/>
      <c r="BG42" s="159">
        <f t="shared" si="3"/>
        <v>0</v>
      </c>
      <c r="BH42" s="160"/>
      <c r="BI42" s="160"/>
      <c r="BJ42" s="160"/>
      <c r="BK42" s="161"/>
      <c r="BL42" s="162"/>
      <c r="BM42" s="163">
        <v>20</v>
      </c>
      <c r="BN42" s="164"/>
      <c r="BO42" s="164"/>
      <c r="BP42" s="164"/>
      <c r="BQ42" s="165"/>
      <c r="BR42" s="166"/>
      <c r="BS42" s="167"/>
      <c r="BT42" s="155"/>
      <c r="BU42" s="155"/>
      <c r="BV42" s="155"/>
      <c r="BW42" s="155"/>
      <c r="BX42" s="155"/>
      <c r="BY42" s="155"/>
      <c r="BZ42" s="154"/>
      <c r="CA42" s="155"/>
      <c r="CB42" s="155"/>
      <c r="CC42" s="155"/>
      <c r="CD42" s="155"/>
      <c r="CE42" s="155"/>
      <c r="CF42" s="157"/>
      <c r="CG42" s="155"/>
      <c r="CH42" s="155"/>
      <c r="CI42" s="155"/>
      <c r="CJ42" s="155"/>
      <c r="CK42" s="155"/>
      <c r="CL42" s="155"/>
      <c r="CM42" s="168"/>
      <c r="CN42" s="155"/>
      <c r="CO42" s="155"/>
      <c r="CP42" s="155"/>
      <c r="CQ42" s="155"/>
      <c r="CR42" s="155"/>
      <c r="CS42" s="157"/>
      <c r="CT42" s="154"/>
      <c r="CU42" s="155"/>
      <c r="CV42" s="155"/>
      <c r="CW42" s="155"/>
      <c r="CX42" s="155"/>
      <c r="CY42" s="155"/>
      <c r="CZ42" s="156"/>
      <c r="DA42" s="156"/>
      <c r="DB42" s="156"/>
      <c r="DC42" s="156"/>
      <c r="DD42" s="156"/>
      <c r="DE42" s="156"/>
      <c r="DF42" s="156"/>
      <c r="DG42" s="156"/>
      <c r="DH42" s="156"/>
      <c r="DI42" s="156"/>
      <c r="DJ42" s="156"/>
      <c r="DK42" s="156"/>
      <c r="DL42" s="157"/>
      <c r="DM42" s="156"/>
      <c r="DN42" s="154"/>
      <c r="DO42" s="154"/>
      <c r="DP42" s="154"/>
      <c r="DQ42" s="158"/>
      <c r="DR42" s="159">
        <f t="shared" si="1"/>
        <v>0</v>
      </c>
      <c r="DS42" s="160"/>
      <c r="DT42" s="160"/>
      <c r="DU42" s="160"/>
      <c r="DV42" s="161"/>
      <c r="DW42" s="162"/>
      <c r="DX42" s="163">
        <v>20</v>
      </c>
      <c r="DY42" s="164"/>
      <c r="DZ42" s="164"/>
      <c r="EA42" s="164"/>
      <c r="EB42" s="165"/>
      <c r="EC42" s="166"/>
      <c r="ED42" s="167"/>
      <c r="EE42" s="155"/>
      <c r="EF42" s="155"/>
      <c r="EG42" s="155"/>
      <c r="EH42" s="155"/>
      <c r="EI42" s="155"/>
      <c r="EJ42" s="155"/>
      <c r="EK42" s="154"/>
      <c r="EL42" s="155"/>
      <c r="EM42" s="155"/>
      <c r="EN42" s="155"/>
      <c r="EO42" s="155"/>
      <c r="EP42" s="155"/>
      <c r="EQ42" s="157"/>
      <c r="ER42" s="155"/>
      <c r="ES42" s="155"/>
      <c r="ET42" s="155"/>
      <c r="EU42" s="155"/>
      <c r="EV42" s="155"/>
      <c r="EW42" s="155"/>
      <c r="EX42" s="168"/>
      <c r="EY42" s="155"/>
      <c r="EZ42" s="155"/>
      <c r="FA42" s="155"/>
      <c r="FB42" s="155"/>
      <c r="FC42" s="155"/>
      <c r="FD42" s="157"/>
      <c r="FE42" s="154"/>
      <c r="FF42" s="155"/>
      <c r="FG42" s="155"/>
      <c r="FH42" s="155"/>
      <c r="FI42" s="155"/>
      <c r="FJ42" s="155"/>
      <c r="FK42" s="156"/>
      <c r="FL42" s="156"/>
      <c r="FM42" s="156"/>
      <c r="FN42" s="156"/>
      <c r="FO42" s="156"/>
      <c r="FP42" s="156"/>
      <c r="FQ42" s="156"/>
      <c r="FR42" s="156"/>
      <c r="FS42" s="156"/>
      <c r="FT42" s="156"/>
      <c r="FU42" s="156"/>
      <c r="FV42" s="156"/>
      <c r="FW42" s="157"/>
      <c r="FX42" s="156"/>
      <c r="FY42" s="154"/>
      <c r="FZ42" s="154"/>
      <c r="GA42" s="154"/>
      <c r="GB42" s="158"/>
      <c r="GC42" s="159">
        <f t="shared" si="2"/>
        <v>0</v>
      </c>
      <c r="GD42" s="160"/>
      <c r="GE42" s="160"/>
      <c r="GF42" s="160"/>
      <c r="GG42" s="161"/>
      <c r="GH42" s="162"/>
      <c r="GI42" s="126">
        <v>22</v>
      </c>
    </row>
    <row r="43" spans="2:191" ht="17" customHeight="1">
      <c r="B43" s="163">
        <v>21</v>
      </c>
      <c r="C43" s="164"/>
      <c r="D43" s="164"/>
      <c r="E43" s="164"/>
      <c r="F43" s="165"/>
      <c r="G43" s="166"/>
      <c r="H43" s="167"/>
      <c r="I43" s="155"/>
      <c r="J43" s="155"/>
      <c r="K43" s="155"/>
      <c r="L43" s="155"/>
      <c r="M43" s="155"/>
      <c r="N43" s="155"/>
      <c r="O43" s="154"/>
      <c r="P43" s="155"/>
      <c r="Q43" s="155"/>
      <c r="R43" s="155"/>
      <c r="S43" s="155"/>
      <c r="T43" s="155"/>
      <c r="U43" s="157"/>
      <c r="V43" s="155"/>
      <c r="W43" s="155"/>
      <c r="X43" s="155"/>
      <c r="Y43" s="155"/>
      <c r="Z43" s="155"/>
      <c r="AA43" s="155"/>
      <c r="AB43" s="168"/>
      <c r="AC43" s="155"/>
      <c r="AD43" s="155"/>
      <c r="AE43" s="155"/>
      <c r="AF43" s="155"/>
      <c r="AG43" s="155"/>
      <c r="AH43" s="157"/>
      <c r="AI43" s="154"/>
      <c r="AJ43" s="155"/>
      <c r="AK43" s="155"/>
      <c r="AL43" s="155"/>
      <c r="AM43" s="155"/>
      <c r="AN43" s="155"/>
      <c r="AO43" s="156"/>
      <c r="AP43" s="156"/>
      <c r="AQ43" s="156"/>
      <c r="AR43" s="156"/>
      <c r="AS43" s="156"/>
      <c r="AT43" s="156"/>
      <c r="AU43" s="156"/>
      <c r="AV43" s="156"/>
      <c r="AW43" s="156"/>
      <c r="AX43" s="156"/>
      <c r="AY43" s="156"/>
      <c r="AZ43" s="156"/>
      <c r="BA43" s="157"/>
      <c r="BB43" s="156"/>
      <c r="BC43" s="154"/>
      <c r="BD43" s="154"/>
      <c r="BE43" s="154"/>
      <c r="BF43" s="158"/>
      <c r="BG43" s="159">
        <f t="shared" si="3"/>
        <v>0</v>
      </c>
      <c r="BH43" s="160"/>
      <c r="BI43" s="160"/>
      <c r="BJ43" s="160"/>
      <c r="BK43" s="161"/>
      <c r="BL43" s="162"/>
      <c r="BM43" s="163">
        <v>21</v>
      </c>
      <c r="BN43" s="164"/>
      <c r="BO43" s="164"/>
      <c r="BP43" s="164"/>
      <c r="BQ43" s="165"/>
      <c r="BR43" s="166"/>
      <c r="BS43" s="167"/>
      <c r="BT43" s="155"/>
      <c r="BU43" s="155"/>
      <c r="BV43" s="155"/>
      <c r="BW43" s="155"/>
      <c r="BX43" s="155"/>
      <c r="BY43" s="155"/>
      <c r="BZ43" s="154"/>
      <c r="CA43" s="155"/>
      <c r="CB43" s="155"/>
      <c r="CC43" s="155"/>
      <c r="CD43" s="155"/>
      <c r="CE43" s="155"/>
      <c r="CF43" s="157"/>
      <c r="CG43" s="155"/>
      <c r="CH43" s="155"/>
      <c r="CI43" s="155"/>
      <c r="CJ43" s="155"/>
      <c r="CK43" s="155"/>
      <c r="CL43" s="155"/>
      <c r="CM43" s="168"/>
      <c r="CN43" s="155"/>
      <c r="CO43" s="155"/>
      <c r="CP43" s="155"/>
      <c r="CQ43" s="155"/>
      <c r="CR43" s="155"/>
      <c r="CS43" s="157"/>
      <c r="CT43" s="154"/>
      <c r="CU43" s="155"/>
      <c r="CV43" s="155"/>
      <c r="CW43" s="155"/>
      <c r="CX43" s="155"/>
      <c r="CY43" s="155"/>
      <c r="CZ43" s="156"/>
      <c r="DA43" s="156"/>
      <c r="DB43" s="156"/>
      <c r="DC43" s="156"/>
      <c r="DD43" s="156"/>
      <c r="DE43" s="156"/>
      <c r="DF43" s="156"/>
      <c r="DG43" s="156"/>
      <c r="DH43" s="156"/>
      <c r="DI43" s="156"/>
      <c r="DJ43" s="156"/>
      <c r="DK43" s="156"/>
      <c r="DL43" s="157"/>
      <c r="DM43" s="156"/>
      <c r="DN43" s="154"/>
      <c r="DO43" s="154"/>
      <c r="DP43" s="154"/>
      <c r="DQ43" s="158"/>
      <c r="DR43" s="159">
        <f t="shared" si="1"/>
        <v>0</v>
      </c>
      <c r="DS43" s="160"/>
      <c r="DT43" s="160"/>
      <c r="DU43" s="160"/>
      <c r="DV43" s="161"/>
      <c r="DW43" s="162"/>
      <c r="DX43" s="163">
        <v>21</v>
      </c>
      <c r="DY43" s="164"/>
      <c r="DZ43" s="164"/>
      <c r="EA43" s="164"/>
      <c r="EB43" s="165"/>
      <c r="EC43" s="166"/>
      <c r="ED43" s="167"/>
      <c r="EE43" s="155"/>
      <c r="EF43" s="155"/>
      <c r="EG43" s="155"/>
      <c r="EH43" s="155"/>
      <c r="EI43" s="155"/>
      <c r="EJ43" s="155"/>
      <c r="EK43" s="154"/>
      <c r="EL43" s="155"/>
      <c r="EM43" s="155"/>
      <c r="EN43" s="155"/>
      <c r="EO43" s="155"/>
      <c r="EP43" s="155"/>
      <c r="EQ43" s="157"/>
      <c r="ER43" s="155"/>
      <c r="ES43" s="155"/>
      <c r="ET43" s="155"/>
      <c r="EU43" s="155"/>
      <c r="EV43" s="155"/>
      <c r="EW43" s="155"/>
      <c r="EX43" s="168"/>
      <c r="EY43" s="155"/>
      <c r="EZ43" s="155"/>
      <c r="FA43" s="155"/>
      <c r="FB43" s="155"/>
      <c r="FC43" s="155"/>
      <c r="FD43" s="157"/>
      <c r="FE43" s="154"/>
      <c r="FF43" s="155"/>
      <c r="FG43" s="155"/>
      <c r="FH43" s="155"/>
      <c r="FI43" s="155"/>
      <c r="FJ43" s="155"/>
      <c r="FK43" s="156"/>
      <c r="FL43" s="156"/>
      <c r="FM43" s="156"/>
      <c r="FN43" s="156"/>
      <c r="FO43" s="156"/>
      <c r="FP43" s="156"/>
      <c r="FQ43" s="156"/>
      <c r="FR43" s="156"/>
      <c r="FS43" s="156"/>
      <c r="FT43" s="156"/>
      <c r="FU43" s="156"/>
      <c r="FV43" s="156"/>
      <c r="FW43" s="157"/>
      <c r="FX43" s="156"/>
      <c r="FY43" s="154"/>
      <c r="FZ43" s="154"/>
      <c r="GA43" s="154"/>
      <c r="GB43" s="158"/>
      <c r="GC43" s="159">
        <f t="shared" si="2"/>
        <v>0</v>
      </c>
      <c r="GD43" s="160"/>
      <c r="GE43" s="160"/>
      <c r="GF43" s="160"/>
      <c r="GG43" s="161"/>
      <c r="GH43" s="162"/>
      <c r="GI43" s="126">
        <v>23</v>
      </c>
    </row>
    <row r="44" spans="2:191" ht="17" customHeight="1">
      <c r="B44" s="163">
        <v>22</v>
      </c>
      <c r="C44" s="164"/>
      <c r="D44" s="164"/>
      <c r="E44" s="164"/>
      <c r="F44" s="165"/>
      <c r="G44" s="166"/>
      <c r="H44" s="167"/>
      <c r="I44" s="155"/>
      <c r="J44" s="155"/>
      <c r="K44" s="155"/>
      <c r="L44" s="155"/>
      <c r="M44" s="155"/>
      <c r="N44" s="155"/>
      <c r="O44" s="154"/>
      <c r="P44" s="155"/>
      <c r="Q44" s="155"/>
      <c r="R44" s="155"/>
      <c r="S44" s="155"/>
      <c r="T44" s="155"/>
      <c r="U44" s="157"/>
      <c r="V44" s="155"/>
      <c r="W44" s="155"/>
      <c r="X44" s="155"/>
      <c r="Y44" s="155"/>
      <c r="Z44" s="155"/>
      <c r="AA44" s="155"/>
      <c r="AB44" s="168"/>
      <c r="AC44" s="155"/>
      <c r="AD44" s="155"/>
      <c r="AE44" s="155"/>
      <c r="AF44" s="155"/>
      <c r="AG44" s="155"/>
      <c r="AH44" s="157"/>
      <c r="AI44" s="154"/>
      <c r="AJ44" s="155"/>
      <c r="AK44" s="155"/>
      <c r="AL44" s="155"/>
      <c r="AM44" s="155"/>
      <c r="AN44" s="155"/>
      <c r="AO44" s="156"/>
      <c r="AP44" s="156"/>
      <c r="AQ44" s="156"/>
      <c r="AR44" s="156"/>
      <c r="AS44" s="156"/>
      <c r="AT44" s="156"/>
      <c r="AU44" s="156"/>
      <c r="AV44" s="156"/>
      <c r="AW44" s="156"/>
      <c r="AX44" s="156"/>
      <c r="AY44" s="156"/>
      <c r="AZ44" s="156"/>
      <c r="BA44" s="157"/>
      <c r="BB44" s="156"/>
      <c r="BC44" s="154"/>
      <c r="BD44" s="154"/>
      <c r="BE44" s="154"/>
      <c r="BF44" s="158"/>
      <c r="BG44" s="159">
        <f t="shared" si="3"/>
        <v>0</v>
      </c>
      <c r="BH44" s="160"/>
      <c r="BI44" s="160"/>
      <c r="BJ44" s="160"/>
      <c r="BK44" s="161"/>
      <c r="BL44" s="162"/>
      <c r="BM44" s="163">
        <v>22</v>
      </c>
      <c r="BN44" s="164"/>
      <c r="BO44" s="164"/>
      <c r="BP44" s="164"/>
      <c r="BQ44" s="165"/>
      <c r="BR44" s="166"/>
      <c r="BS44" s="167"/>
      <c r="BT44" s="155"/>
      <c r="BU44" s="155"/>
      <c r="BV44" s="155"/>
      <c r="BW44" s="155"/>
      <c r="BX44" s="155"/>
      <c r="BY44" s="155"/>
      <c r="BZ44" s="154"/>
      <c r="CA44" s="155"/>
      <c r="CB44" s="155"/>
      <c r="CC44" s="155"/>
      <c r="CD44" s="155"/>
      <c r="CE44" s="155"/>
      <c r="CF44" s="157"/>
      <c r="CG44" s="155"/>
      <c r="CH44" s="155"/>
      <c r="CI44" s="155"/>
      <c r="CJ44" s="155"/>
      <c r="CK44" s="155"/>
      <c r="CL44" s="155"/>
      <c r="CM44" s="168"/>
      <c r="CN44" s="155"/>
      <c r="CO44" s="155"/>
      <c r="CP44" s="155"/>
      <c r="CQ44" s="155"/>
      <c r="CR44" s="155"/>
      <c r="CS44" s="157"/>
      <c r="CT44" s="154"/>
      <c r="CU44" s="155"/>
      <c r="CV44" s="155"/>
      <c r="CW44" s="155"/>
      <c r="CX44" s="155"/>
      <c r="CY44" s="155"/>
      <c r="CZ44" s="156"/>
      <c r="DA44" s="156"/>
      <c r="DB44" s="156"/>
      <c r="DC44" s="156"/>
      <c r="DD44" s="156"/>
      <c r="DE44" s="156"/>
      <c r="DF44" s="156"/>
      <c r="DG44" s="156"/>
      <c r="DH44" s="156"/>
      <c r="DI44" s="156"/>
      <c r="DJ44" s="156"/>
      <c r="DK44" s="156"/>
      <c r="DL44" s="157"/>
      <c r="DM44" s="156"/>
      <c r="DN44" s="154"/>
      <c r="DO44" s="154"/>
      <c r="DP44" s="154"/>
      <c r="DQ44" s="158"/>
      <c r="DR44" s="159">
        <f t="shared" si="1"/>
        <v>0</v>
      </c>
      <c r="DS44" s="160"/>
      <c r="DT44" s="160"/>
      <c r="DU44" s="160"/>
      <c r="DV44" s="161"/>
      <c r="DW44" s="162"/>
      <c r="DX44" s="163">
        <v>22</v>
      </c>
      <c r="DY44" s="164"/>
      <c r="DZ44" s="164"/>
      <c r="EA44" s="164"/>
      <c r="EB44" s="165"/>
      <c r="EC44" s="166"/>
      <c r="ED44" s="167"/>
      <c r="EE44" s="155"/>
      <c r="EF44" s="155"/>
      <c r="EG44" s="155"/>
      <c r="EH44" s="155"/>
      <c r="EI44" s="155"/>
      <c r="EJ44" s="155"/>
      <c r="EK44" s="154"/>
      <c r="EL44" s="155"/>
      <c r="EM44" s="155"/>
      <c r="EN44" s="155"/>
      <c r="EO44" s="155"/>
      <c r="EP44" s="155"/>
      <c r="EQ44" s="157"/>
      <c r="ER44" s="155"/>
      <c r="ES44" s="155"/>
      <c r="ET44" s="155"/>
      <c r="EU44" s="155"/>
      <c r="EV44" s="155"/>
      <c r="EW44" s="155"/>
      <c r="EX44" s="168"/>
      <c r="EY44" s="155"/>
      <c r="EZ44" s="155"/>
      <c r="FA44" s="155"/>
      <c r="FB44" s="155"/>
      <c r="FC44" s="155"/>
      <c r="FD44" s="157"/>
      <c r="FE44" s="154"/>
      <c r="FF44" s="155"/>
      <c r="FG44" s="155"/>
      <c r="FH44" s="155"/>
      <c r="FI44" s="155"/>
      <c r="FJ44" s="155"/>
      <c r="FK44" s="156"/>
      <c r="FL44" s="156"/>
      <c r="FM44" s="156"/>
      <c r="FN44" s="156"/>
      <c r="FO44" s="156"/>
      <c r="FP44" s="156"/>
      <c r="FQ44" s="156"/>
      <c r="FR44" s="156"/>
      <c r="FS44" s="156"/>
      <c r="FT44" s="156"/>
      <c r="FU44" s="156"/>
      <c r="FV44" s="156"/>
      <c r="FW44" s="157"/>
      <c r="FX44" s="156"/>
      <c r="FY44" s="154"/>
      <c r="FZ44" s="154"/>
      <c r="GA44" s="154"/>
      <c r="GB44" s="158"/>
      <c r="GC44" s="159">
        <f t="shared" si="2"/>
        <v>0</v>
      </c>
      <c r="GD44" s="160"/>
      <c r="GE44" s="160"/>
      <c r="GF44" s="160"/>
      <c r="GG44" s="161"/>
      <c r="GH44" s="162"/>
      <c r="GI44" s="126">
        <v>24</v>
      </c>
    </row>
    <row r="45" spans="2:191" ht="17" customHeight="1">
      <c r="B45" s="163">
        <v>23</v>
      </c>
      <c r="C45" s="164"/>
      <c r="D45" s="164"/>
      <c r="E45" s="164"/>
      <c r="F45" s="165"/>
      <c r="G45" s="166"/>
      <c r="H45" s="167"/>
      <c r="I45" s="155"/>
      <c r="J45" s="155"/>
      <c r="K45" s="155"/>
      <c r="L45" s="155"/>
      <c r="M45" s="155"/>
      <c r="N45" s="155"/>
      <c r="O45" s="154"/>
      <c r="P45" s="155"/>
      <c r="Q45" s="155"/>
      <c r="R45" s="155"/>
      <c r="S45" s="155"/>
      <c r="T45" s="155"/>
      <c r="U45" s="157"/>
      <c r="V45" s="155"/>
      <c r="W45" s="155"/>
      <c r="X45" s="155"/>
      <c r="Y45" s="155"/>
      <c r="Z45" s="155"/>
      <c r="AA45" s="155"/>
      <c r="AB45" s="168"/>
      <c r="AC45" s="155"/>
      <c r="AD45" s="155"/>
      <c r="AE45" s="155"/>
      <c r="AF45" s="155"/>
      <c r="AG45" s="155"/>
      <c r="AH45" s="157"/>
      <c r="AI45" s="154"/>
      <c r="AJ45" s="155"/>
      <c r="AK45" s="155"/>
      <c r="AL45" s="155"/>
      <c r="AM45" s="155"/>
      <c r="AN45" s="155"/>
      <c r="AO45" s="156"/>
      <c r="AP45" s="156"/>
      <c r="AQ45" s="156"/>
      <c r="AR45" s="156"/>
      <c r="AS45" s="156"/>
      <c r="AT45" s="156"/>
      <c r="AU45" s="156"/>
      <c r="AV45" s="156"/>
      <c r="AW45" s="156"/>
      <c r="AX45" s="156"/>
      <c r="AY45" s="156"/>
      <c r="AZ45" s="156"/>
      <c r="BA45" s="157"/>
      <c r="BB45" s="156"/>
      <c r="BC45" s="154"/>
      <c r="BD45" s="154"/>
      <c r="BE45" s="154"/>
      <c r="BF45" s="158"/>
      <c r="BG45" s="159">
        <f t="shared" si="3"/>
        <v>0</v>
      </c>
      <c r="BH45" s="160"/>
      <c r="BI45" s="160"/>
      <c r="BJ45" s="160"/>
      <c r="BK45" s="161"/>
      <c r="BL45" s="162"/>
      <c r="BM45" s="163">
        <v>23</v>
      </c>
      <c r="BN45" s="164"/>
      <c r="BO45" s="164"/>
      <c r="BP45" s="164"/>
      <c r="BQ45" s="165"/>
      <c r="BR45" s="166"/>
      <c r="BS45" s="167"/>
      <c r="BT45" s="155"/>
      <c r="BU45" s="155"/>
      <c r="BV45" s="155"/>
      <c r="BW45" s="155"/>
      <c r="BX45" s="155"/>
      <c r="BY45" s="155"/>
      <c r="BZ45" s="154"/>
      <c r="CA45" s="155"/>
      <c r="CB45" s="155"/>
      <c r="CC45" s="155"/>
      <c r="CD45" s="155"/>
      <c r="CE45" s="155"/>
      <c r="CF45" s="157"/>
      <c r="CG45" s="155"/>
      <c r="CH45" s="155"/>
      <c r="CI45" s="155"/>
      <c r="CJ45" s="155"/>
      <c r="CK45" s="155"/>
      <c r="CL45" s="155"/>
      <c r="CM45" s="168"/>
      <c r="CN45" s="155"/>
      <c r="CO45" s="155"/>
      <c r="CP45" s="155"/>
      <c r="CQ45" s="155"/>
      <c r="CR45" s="155"/>
      <c r="CS45" s="157"/>
      <c r="CT45" s="154"/>
      <c r="CU45" s="155"/>
      <c r="CV45" s="155"/>
      <c r="CW45" s="155"/>
      <c r="CX45" s="155"/>
      <c r="CY45" s="155"/>
      <c r="CZ45" s="156"/>
      <c r="DA45" s="156"/>
      <c r="DB45" s="156"/>
      <c r="DC45" s="156"/>
      <c r="DD45" s="156"/>
      <c r="DE45" s="156"/>
      <c r="DF45" s="156"/>
      <c r="DG45" s="156"/>
      <c r="DH45" s="156"/>
      <c r="DI45" s="156"/>
      <c r="DJ45" s="156"/>
      <c r="DK45" s="156"/>
      <c r="DL45" s="157"/>
      <c r="DM45" s="156"/>
      <c r="DN45" s="154"/>
      <c r="DO45" s="154"/>
      <c r="DP45" s="154"/>
      <c r="DQ45" s="158"/>
      <c r="DR45" s="159">
        <f t="shared" si="1"/>
        <v>0</v>
      </c>
      <c r="DS45" s="160"/>
      <c r="DT45" s="160"/>
      <c r="DU45" s="160"/>
      <c r="DV45" s="161"/>
      <c r="DW45" s="162"/>
      <c r="DX45" s="163">
        <v>23</v>
      </c>
      <c r="DY45" s="164"/>
      <c r="DZ45" s="164"/>
      <c r="EA45" s="164"/>
      <c r="EB45" s="165"/>
      <c r="EC45" s="166"/>
      <c r="ED45" s="167"/>
      <c r="EE45" s="155"/>
      <c r="EF45" s="155"/>
      <c r="EG45" s="155"/>
      <c r="EH45" s="155"/>
      <c r="EI45" s="155"/>
      <c r="EJ45" s="155"/>
      <c r="EK45" s="154"/>
      <c r="EL45" s="155"/>
      <c r="EM45" s="155"/>
      <c r="EN45" s="155"/>
      <c r="EO45" s="155"/>
      <c r="EP45" s="155"/>
      <c r="EQ45" s="157"/>
      <c r="ER45" s="155"/>
      <c r="ES45" s="155"/>
      <c r="ET45" s="155"/>
      <c r="EU45" s="155"/>
      <c r="EV45" s="155"/>
      <c r="EW45" s="155"/>
      <c r="EX45" s="168"/>
      <c r="EY45" s="155"/>
      <c r="EZ45" s="155"/>
      <c r="FA45" s="155"/>
      <c r="FB45" s="155"/>
      <c r="FC45" s="155"/>
      <c r="FD45" s="157"/>
      <c r="FE45" s="154"/>
      <c r="FF45" s="155"/>
      <c r="FG45" s="155"/>
      <c r="FH45" s="155"/>
      <c r="FI45" s="155"/>
      <c r="FJ45" s="155"/>
      <c r="FK45" s="156"/>
      <c r="FL45" s="156"/>
      <c r="FM45" s="156"/>
      <c r="FN45" s="156"/>
      <c r="FO45" s="156"/>
      <c r="FP45" s="156"/>
      <c r="FQ45" s="156"/>
      <c r="FR45" s="156"/>
      <c r="FS45" s="156"/>
      <c r="FT45" s="156"/>
      <c r="FU45" s="156"/>
      <c r="FV45" s="156"/>
      <c r="FW45" s="157"/>
      <c r="FX45" s="156"/>
      <c r="FY45" s="154"/>
      <c r="FZ45" s="154"/>
      <c r="GA45" s="154"/>
      <c r="GB45" s="158"/>
      <c r="GC45" s="159">
        <f t="shared" si="2"/>
        <v>0</v>
      </c>
      <c r="GD45" s="160"/>
      <c r="GE45" s="160"/>
      <c r="GF45" s="160"/>
      <c r="GG45" s="161"/>
      <c r="GH45" s="162"/>
      <c r="GI45" s="126">
        <v>25</v>
      </c>
    </row>
    <row r="46" spans="2:191" ht="17" customHeight="1">
      <c r="B46" s="163">
        <v>24</v>
      </c>
      <c r="C46" s="164"/>
      <c r="D46" s="164"/>
      <c r="E46" s="164"/>
      <c r="F46" s="165"/>
      <c r="G46" s="166"/>
      <c r="H46" s="167"/>
      <c r="I46" s="155"/>
      <c r="J46" s="155"/>
      <c r="K46" s="155"/>
      <c r="L46" s="155"/>
      <c r="M46" s="155"/>
      <c r="N46" s="155"/>
      <c r="O46" s="154"/>
      <c r="P46" s="155"/>
      <c r="Q46" s="155"/>
      <c r="R46" s="155"/>
      <c r="S46" s="155"/>
      <c r="T46" s="155"/>
      <c r="U46" s="157"/>
      <c r="V46" s="155"/>
      <c r="W46" s="155"/>
      <c r="X46" s="155"/>
      <c r="Y46" s="155"/>
      <c r="Z46" s="155"/>
      <c r="AA46" s="155"/>
      <c r="AB46" s="168"/>
      <c r="AC46" s="155"/>
      <c r="AD46" s="155"/>
      <c r="AE46" s="155"/>
      <c r="AF46" s="155"/>
      <c r="AG46" s="155"/>
      <c r="AH46" s="157"/>
      <c r="AI46" s="154"/>
      <c r="AJ46" s="155"/>
      <c r="AK46" s="155"/>
      <c r="AL46" s="155"/>
      <c r="AM46" s="155"/>
      <c r="AN46" s="155"/>
      <c r="AO46" s="156"/>
      <c r="AP46" s="156"/>
      <c r="AQ46" s="156"/>
      <c r="AR46" s="156"/>
      <c r="AS46" s="156"/>
      <c r="AT46" s="156"/>
      <c r="AU46" s="156"/>
      <c r="AV46" s="156"/>
      <c r="AW46" s="156"/>
      <c r="AX46" s="156"/>
      <c r="AY46" s="156"/>
      <c r="AZ46" s="156"/>
      <c r="BA46" s="157"/>
      <c r="BB46" s="156"/>
      <c r="BC46" s="154"/>
      <c r="BD46" s="154"/>
      <c r="BE46" s="154"/>
      <c r="BF46" s="158"/>
      <c r="BG46" s="159">
        <f t="shared" si="3"/>
        <v>0</v>
      </c>
      <c r="BH46" s="160"/>
      <c r="BI46" s="160"/>
      <c r="BJ46" s="160"/>
      <c r="BK46" s="161"/>
      <c r="BL46" s="162"/>
      <c r="BM46" s="163">
        <v>24</v>
      </c>
      <c r="BN46" s="164"/>
      <c r="BO46" s="164"/>
      <c r="BP46" s="164"/>
      <c r="BQ46" s="165"/>
      <c r="BR46" s="166"/>
      <c r="BS46" s="167"/>
      <c r="BT46" s="155"/>
      <c r="BU46" s="155"/>
      <c r="BV46" s="155"/>
      <c r="BW46" s="155"/>
      <c r="BX46" s="155"/>
      <c r="BY46" s="155"/>
      <c r="BZ46" s="154"/>
      <c r="CA46" s="155"/>
      <c r="CB46" s="155"/>
      <c r="CC46" s="155"/>
      <c r="CD46" s="155"/>
      <c r="CE46" s="155"/>
      <c r="CF46" s="157"/>
      <c r="CG46" s="155"/>
      <c r="CH46" s="155"/>
      <c r="CI46" s="155"/>
      <c r="CJ46" s="155"/>
      <c r="CK46" s="155"/>
      <c r="CL46" s="155"/>
      <c r="CM46" s="168"/>
      <c r="CN46" s="155"/>
      <c r="CO46" s="155"/>
      <c r="CP46" s="155"/>
      <c r="CQ46" s="155"/>
      <c r="CR46" s="155"/>
      <c r="CS46" s="157"/>
      <c r="CT46" s="154"/>
      <c r="CU46" s="155"/>
      <c r="CV46" s="155"/>
      <c r="CW46" s="155"/>
      <c r="CX46" s="155"/>
      <c r="CY46" s="155"/>
      <c r="CZ46" s="156"/>
      <c r="DA46" s="156"/>
      <c r="DB46" s="156"/>
      <c r="DC46" s="156"/>
      <c r="DD46" s="156"/>
      <c r="DE46" s="156"/>
      <c r="DF46" s="156"/>
      <c r="DG46" s="156"/>
      <c r="DH46" s="156"/>
      <c r="DI46" s="156"/>
      <c r="DJ46" s="156"/>
      <c r="DK46" s="156"/>
      <c r="DL46" s="157"/>
      <c r="DM46" s="156"/>
      <c r="DN46" s="154"/>
      <c r="DO46" s="154"/>
      <c r="DP46" s="154"/>
      <c r="DQ46" s="158"/>
      <c r="DR46" s="159">
        <f t="shared" si="1"/>
        <v>0</v>
      </c>
      <c r="DS46" s="160"/>
      <c r="DT46" s="160"/>
      <c r="DU46" s="160"/>
      <c r="DV46" s="161"/>
      <c r="DW46" s="162"/>
      <c r="DX46" s="163">
        <v>24</v>
      </c>
      <c r="DY46" s="164"/>
      <c r="DZ46" s="164"/>
      <c r="EA46" s="164"/>
      <c r="EB46" s="165"/>
      <c r="EC46" s="166"/>
      <c r="ED46" s="167"/>
      <c r="EE46" s="155"/>
      <c r="EF46" s="155"/>
      <c r="EG46" s="155"/>
      <c r="EH46" s="155"/>
      <c r="EI46" s="155"/>
      <c r="EJ46" s="155"/>
      <c r="EK46" s="154"/>
      <c r="EL46" s="155"/>
      <c r="EM46" s="155"/>
      <c r="EN46" s="155"/>
      <c r="EO46" s="155"/>
      <c r="EP46" s="155"/>
      <c r="EQ46" s="157"/>
      <c r="ER46" s="155"/>
      <c r="ES46" s="155"/>
      <c r="ET46" s="155"/>
      <c r="EU46" s="155"/>
      <c r="EV46" s="155"/>
      <c r="EW46" s="155"/>
      <c r="EX46" s="168"/>
      <c r="EY46" s="155"/>
      <c r="EZ46" s="155"/>
      <c r="FA46" s="155"/>
      <c r="FB46" s="155"/>
      <c r="FC46" s="155"/>
      <c r="FD46" s="157"/>
      <c r="FE46" s="154"/>
      <c r="FF46" s="155"/>
      <c r="FG46" s="155"/>
      <c r="FH46" s="155"/>
      <c r="FI46" s="155"/>
      <c r="FJ46" s="155"/>
      <c r="FK46" s="156"/>
      <c r="FL46" s="156"/>
      <c r="FM46" s="156"/>
      <c r="FN46" s="156"/>
      <c r="FO46" s="156"/>
      <c r="FP46" s="156"/>
      <c r="FQ46" s="156"/>
      <c r="FR46" s="156"/>
      <c r="FS46" s="156"/>
      <c r="FT46" s="156"/>
      <c r="FU46" s="156"/>
      <c r="FV46" s="156"/>
      <c r="FW46" s="157"/>
      <c r="FX46" s="156"/>
      <c r="FY46" s="154"/>
      <c r="FZ46" s="154"/>
      <c r="GA46" s="154"/>
      <c r="GB46" s="158"/>
      <c r="GC46" s="159">
        <f t="shared" si="2"/>
        <v>0</v>
      </c>
      <c r="GD46" s="160"/>
      <c r="GE46" s="160"/>
      <c r="GF46" s="160"/>
      <c r="GG46" s="161"/>
      <c r="GH46" s="162"/>
      <c r="GI46" s="126">
        <v>26</v>
      </c>
    </row>
    <row r="47" spans="2:191" ht="17" customHeight="1">
      <c r="B47" s="163">
        <v>25</v>
      </c>
      <c r="C47" s="164"/>
      <c r="D47" s="164"/>
      <c r="E47" s="164"/>
      <c r="F47" s="165"/>
      <c r="G47" s="166"/>
      <c r="H47" s="167"/>
      <c r="I47" s="155"/>
      <c r="J47" s="155"/>
      <c r="K47" s="155"/>
      <c r="L47" s="155"/>
      <c r="M47" s="155"/>
      <c r="N47" s="155"/>
      <c r="O47" s="154"/>
      <c r="P47" s="155"/>
      <c r="Q47" s="155"/>
      <c r="R47" s="155"/>
      <c r="S47" s="155"/>
      <c r="T47" s="155"/>
      <c r="U47" s="157"/>
      <c r="V47" s="155"/>
      <c r="W47" s="155"/>
      <c r="X47" s="155"/>
      <c r="Y47" s="155"/>
      <c r="Z47" s="155"/>
      <c r="AA47" s="155"/>
      <c r="AB47" s="168"/>
      <c r="AC47" s="155"/>
      <c r="AD47" s="155"/>
      <c r="AE47" s="155"/>
      <c r="AF47" s="155"/>
      <c r="AG47" s="155"/>
      <c r="AH47" s="157"/>
      <c r="AI47" s="154"/>
      <c r="AJ47" s="155"/>
      <c r="AK47" s="155"/>
      <c r="AL47" s="155"/>
      <c r="AM47" s="155"/>
      <c r="AN47" s="155"/>
      <c r="AO47" s="156"/>
      <c r="AP47" s="156"/>
      <c r="AQ47" s="156"/>
      <c r="AR47" s="156"/>
      <c r="AS47" s="156"/>
      <c r="AT47" s="156"/>
      <c r="AU47" s="156"/>
      <c r="AV47" s="156"/>
      <c r="AW47" s="156"/>
      <c r="AX47" s="156"/>
      <c r="AY47" s="156"/>
      <c r="AZ47" s="156"/>
      <c r="BA47" s="157"/>
      <c r="BB47" s="156"/>
      <c r="BC47" s="154"/>
      <c r="BD47" s="154"/>
      <c r="BE47" s="154"/>
      <c r="BF47" s="158"/>
      <c r="BG47" s="159">
        <f t="shared" si="3"/>
        <v>0</v>
      </c>
      <c r="BH47" s="160"/>
      <c r="BI47" s="160"/>
      <c r="BJ47" s="160"/>
      <c r="BK47" s="161"/>
      <c r="BL47" s="162"/>
      <c r="BM47" s="163">
        <v>25</v>
      </c>
      <c r="BN47" s="164"/>
      <c r="BO47" s="164"/>
      <c r="BP47" s="164"/>
      <c r="BQ47" s="165"/>
      <c r="BR47" s="166"/>
      <c r="BS47" s="167"/>
      <c r="BT47" s="155"/>
      <c r="BU47" s="155"/>
      <c r="BV47" s="155"/>
      <c r="BW47" s="155"/>
      <c r="BX47" s="155"/>
      <c r="BY47" s="155"/>
      <c r="BZ47" s="154"/>
      <c r="CA47" s="155"/>
      <c r="CB47" s="155"/>
      <c r="CC47" s="155"/>
      <c r="CD47" s="155"/>
      <c r="CE47" s="155"/>
      <c r="CF47" s="157"/>
      <c r="CG47" s="155"/>
      <c r="CH47" s="155"/>
      <c r="CI47" s="155"/>
      <c r="CJ47" s="155"/>
      <c r="CK47" s="155"/>
      <c r="CL47" s="155"/>
      <c r="CM47" s="168"/>
      <c r="CN47" s="155"/>
      <c r="CO47" s="155"/>
      <c r="CP47" s="155"/>
      <c r="CQ47" s="155"/>
      <c r="CR47" s="155"/>
      <c r="CS47" s="157"/>
      <c r="CT47" s="154"/>
      <c r="CU47" s="155"/>
      <c r="CV47" s="155"/>
      <c r="CW47" s="155"/>
      <c r="CX47" s="155"/>
      <c r="CY47" s="155"/>
      <c r="CZ47" s="156"/>
      <c r="DA47" s="156"/>
      <c r="DB47" s="156"/>
      <c r="DC47" s="156"/>
      <c r="DD47" s="156"/>
      <c r="DE47" s="156"/>
      <c r="DF47" s="156"/>
      <c r="DG47" s="156"/>
      <c r="DH47" s="156"/>
      <c r="DI47" s="156"/>
      <c r="DJ47" s="156"/>
      <c r="DK47" s="156"/>
      <c r="DL47" s="157"/>
      <c r="DM47" s="156"/>
      <c r="DN47" s="154"/>
      <c r="DO47" s="154"/>
      <c r="DP47" s="154"/>
      <c r="DQ47" s="158"/>
      <c r="DR47" s="159">
        <f t="shared" si="1"/>
        <v>0</v>
      </c>
      <c r="DS47" s="160"/>
      <c r="DT47" s="160"/>
      <c r="DU47" s="160"/>
      <c r="DV47" s="161"/>
      <c r="DW47" s="162"/>
      <c r="DX47" s="163">
        <v>25</v>
      </c>
      <c r="DY47" s="164"/>
      <c r="DZ47" s="164"/>
      <c r="EA47" s="164"/>
      <c r="EB47" s="165"/>
      <c r="EC47" s="166"/>
      <c r="ED47" s="167"/>
      <c r="EE47" s="155"/>
      <c r="EF47" s="155"/>
      <c r="EG47" s="155"/>
      <c r="EH47" s="155"/>
      <c r="EI47" s="155"/>
      <c r="EJ47" s="155"/>
      <c r="EK47" s="154"/>
      <c r="EL47" s="155"/>
      <c r="EM47" s="155"/>
      <c r="EN47" s="155"/>
      <c r="EO47" s="155"/>
      <c r="EP47" s="155"/>
      <c r="EQ47" s="157"/>
      <c r="ER47" s="155"/>
      <c r="ES47" s="155"/>
      <c r="ET47" s="155"/>
      <c r="EU47" s="155"/>
      <c r="EV47" s="155"/>
      <c r="EW47" s="155"/>
      <c r="EX47" s="168"/>
      <c r="EY47" s="155"/>
      <c r="EZ47" s="155"/>
      <c r="FA47" s="155"/>
      <c r="FB47" s="155"/>
      <c r="FC47" s="155"/>
      <c r="FD47" s="157"/>
      <c r="FE47" s="154"/>
      <c r="FF47" s="155"/>
      <c r="FG47" s="155"/>
      <c r="FH47" s="155"/>
      <c r="FI47" s="155"/>
      <c r="FJ47" s="155"/>
      <c r="FK47" s="156"/>
      <c r="FL47" s="156"/>
      <c r="FM47" s="156"/>
      <c r="FN47" s="156"/>
      <c r="FO47" s="156"/>
      <c r="FP47" s="156"/>
      <c r="FQ47" s="156"/>
      <c r="FR47" s="156"/>
      <c r="FS47" s="156"/>
      <c r="FT47" s="156"/>
      <c r="FU47" s="156"/>
      <c r="FV47" s="156"/>
      <c r="FW47" s="157"/>
      <c r="FX47" s="156"/>
      <c r="FY47" s="154"/>
      <c r="FZ47" s="154"/>
      <c r="GA47" s="154"/>
      <c r="GB47" s="158"/>
      <c r="GC47" s="159">
        <f t="shared" si="2"/>
        <v>0</v>
      </c>
      <c r="GD47" s="160"/>
      <c r="GE47" s="160"/>
      <c r="GF47" s="160"/>
      <c r="GG47" s="161"/>
      <c r="GH47" s="162"/>
      <c r="GI47" s="126">
        <v>27</v>
      </c>
    </row>
    <row r="48" spans="2:191" ht="17" customHeight="1">
      <c r="B48" s="163">
        <v>26</v>
      </c>
      <c r="C48" s="164"/>
      <c r="D48" s="164"/>
      <c r="E48" s="164"/>
      <c r="F48" s="165"/>
      <c r="G48" s="166"/>
      <c r="H48" s="167"/>
      <c r="I48" s="155"/>
      <c r="J48" s="155"/>
      <c r="K48" s="155"/>
      <c r="L48" s="155"/>
      <c r="M48" s="155"/>
      <c r="N48" s="155"/>
      <c r="O48" s="154"/>
      <c r="P48" s="155"/>
      <c r="Q48" s="155"/>
      <c r="R48" s="155"/>
      <c r="S48" s="155"/>
      <c r="T48" s="155"/>
      <c r="U48" s="157"/>
      <c r="V48" s="155"/>
      <c r="W48" s="155"/>
      <c r="X48" s="155"/>
      <c r="Y48" s="155"/>
      <c r="Z48" s="155"/>
      <c r="AA48" s="155"/>
      <c r="AB48" s="168"/>
      <c r="AC48" s="155"/>
      <c r="AD48" s="155"/>
      <c r="AE48" s="155"/>
      <c r="AF48" s="155"/>
      <c r="AG48" s="155"/>
      <c r="AH48" s="157"/>
      <c r="AI48" s="154"/>
      <c r="AJ48" s="155"/>
      <c r="AK48" s="155"/>
      <c r="AL48" s="155"/>
      <c r="AM48" s="155"/>
      <c r="AN48" s="155"/>
      <c r="AO48" s="156"/>
      <c r="AP48" s="156"/>
      <c r="AQ48" s="156"/>
      <c r="AR48" s="156"/>
      <c r="AS48" s="156"/>
      <c r="AT48" s="156"/>
      <c r="AU48" s="156"/>
      <c r="AV48" s="156"/>
      <c r="AW48" s="156"/>
      <c r="AX48" s="156"/>
      <c r="AY48" s="156"/>
      <c r="AZ48" s="156"/>
      <c r="BA48" s="157"/>
      <c r="BB48" s="156"/>
      <c r="BC48" s="154"/>
      <c r="BD48" s="154"/>
      <c r="BE48" s="154"/>
      <c r="BF48" s="158"/>
      <c r="BG48" s="159">
        <f t="shared" si="3"/>
        <v>0</v>
      </c>
      <c r="BH48" s="160"/>
      <c r="BI48" s="160"/>
      <c r="BJ48" s="160"/>
      <c r="BK48" s="161"/>
      <c r="BL48" s="162"/>
      <c r="BM48" s="163">
        <v>26</v>
      </c>
      <c r="BN48" s="164"/>
      <c r="BO48" s="164"/>
      <c r="BP48" s="164"/>
      <c r="BQ48" s="165"/>
      <c r="BR48" s="166"/>
      <c r="BS48" s="167"/>
      <c r="BT48" s="155"/>
      <c r="BU48" s="155"/>
      <c r="BV48" s="155"/>
      <c r="BW48" s="155"/>
      <c r="BX48" s="155"/>
      <c r="BY48" s="155"/>
      <c r="BZ48" s="154"/>
      <c r="CA48" s="155"/>
      <c r="CB48" s="155"/>
      <c r="CC48" s="155"/>
      <c r="CD48" s="155"/>
      <c r="CE48" s="155"/>
      <c r="CF48" s="157"/>
      <c r="CG48" s="155"/>
      <c r="CH48" s="155"/>
      <c r="CI48" s="155"/>
      <c r="CJ48" s="155"/>
      <c r="CK48" s="155"/>
      <c r="CL48" s="155"/>
      <c r="CM48" s="168"/>
      <c r="CN48" s="155"/>
      <c r="CO48" s="155"/>
      <c r="CP48" s="155"/>
      <c r="CQ48" s="155"/>
      <c r="CR48" s="155"/>
      <c r="CS48" s="157"/>
      <c r="CT48" s="154"/>
      <c r="CU48" s="155"/>
      <c r="CV48" s="155"/>
      <c r="CW48" s="155"/>
      <c r="CX48" s="155"/>
      <c r="CY48" s="155"/>
      <c r="CZ48" s="156"/>
      <c r="DA48" s="156"/>
      <c r="DB48" s="156"/>
      <c r="DC48" s="156"/>
      <c r="DD48" s="156"/>
      <c r="DE48" s="156"/>
      <c r="DF48" s="156"/>
      <c r="DG48" s="156"/>
      <c r="DH48" s="156"/>
      <c r="DI48" s="156"/>
      <c r="DJ48" s="156"/>
      <c r="DK48" s="156"/>
      <c r="DL48" s="157"/>
      <c r="DM48" s="156"/>
      <c r="DN48" s="154"/>
      <c r="DO48" s="154"/>
      <c r="DP48" s="154"/>
      <c r="DQ48" s="158"/>
      <c r="DR48" s="159">
        <f t="shared" si="1"/>
        <v>0</v>
      </c>
      <c r="DS48" s="160"/>
      <c r="DT48" s="160"/>
      <c r="DU48" s="160"/>
      <c r="DV48" s="161"/>
      <c r="DW48" s="162"/>
      <c r="DX48" s="163">
        <v>26</v>
      </c>
      <c r="DY48" s="164"/>
      <c r="DZ48" s="164"/>
      <c r="EA48" s="164"/>
      <c r="EB48" s="165"/>
      <c r="EC48" s="166"/>
      <c r="ED48" s="167"/>
      <c r="EE48" s="155"/>
      <c r="EF48" s="155"/>
      <c r="EG48" s="155"/>
      <c r="EH48" s="155"/>
      <c r="EI48" s="155"/>
      <c r="EJ48" s="155"/>
      <c r="EK48" s="154"/>
      <c r="EL48" s="155"/>
      <c r="EM48" s="155"/>
      <c r="EN48" s="155"/>
      <c r="EO48" s="155"/>
      <c r="EP48" s="155"/>
      <c r="EQ48" s="157"/>
      <c r="ER48" s="155"/>
      <c r="ES48" s="155"/>
      <c r="ET48" s="155"/>
      <c r="EU48" s="155"/>
      <c r="EV48" s="155"/>
      <c r="EW48" s="155"/>
      <c r="EX48" s="168"/>
      <c r="EY48" s="155"/>
      <c r="EZ48" s="155"/>
      <c r="FA48" s="155"/>
      <c r="FB48" s="155"/>
      <c r="FC48" s="155"/>
      <c r="FD48" s="157"/>
      <c r="FE48" s="154"/>
      <c r="FF48" s="155"/>
      <c r="FG48" s="155"/>
      <c r="FH48" s="155"/>
      <c r="FI48" s="155"/>
      <c r="FJ48" s="155"/>
      <c r="FK48" s="156"/>
      <c r="FL48" s="156"/>
      <c r="FM48" s="156"/>
      <c r="FN48" s="156"/>
      <c r="FO48" s="156"/>
      <c r="FP48" s="156"/>
      <c r="FQ48" s="156"/>
      <c r="FR48" s="156"/>
      <c r="FS48" s="156"/>
      <c r="FT48" s="156"/>
      <c r="FU48" s="156"/>
      <c r="FV48" s="156"/>
      <c r="FW48" s="157"/>
      <c r="FX48" s="156"/>
      <c r="FY48" s="154"/>
      <c r="FZ48" s="154"/>
      <c r="GA48" s="154"/>
      <c r="GB48" s="158"/>
      <c r="GC48" s="159">
        <f t="shared" si="2"/>
        <v>0</v>
      </c>
      <c r="GD48" s="160"/>
      <c r="GE48" s="160"/>
      <c r="GF48" s="160"/>
      <c r="GG48" s="161"/>
      <c r="GH48" s="162"/>
      <c r="GI48" s="126">
        <v>28</v>
      </c>
    </row>
    <row r="49" spans="2:207" ht="17" customHeight="1">
      <c r="B49" s="163">
        <v>27</v>
      </c>
      <c r="C49" s="164"/>
      <c r="D49" s="164"/>
      <c r="E49" s="164"/>
      <c r="F49" s="165"/>
      <c r="G49" s="166"/>
      <c r="H49" s="167"/>
      <c r="I49" s="155"/>
      <c r="J49" s="155"/>
      <c r="K49" s="155"/>
      <c r="L49" s="155"/>
      <c r="M49" s="155"/>
      <c r="N49" s="155"/>
      <c r="O49" s="154"/>
      <c r="P49" s="155"/>
      <c r="Q49" s="155"/>
      <c r="R49" s="155"/>
      <c r="S49" s="155"/>
      <c r="T49" s="155"/>
      <c r="U49" s="157"/>
      <c r="V49" s="155"/>
      <c r="W49" s="155"/>
      <c r="X49" s="155"/>
      <c r="Y49" s="155"/>
      <c r="Z49" s="155"/>
      <c r="AA49" s="155"/>
      <c r="AB49" s="168"/>
      <c r="AC49" s="155"/>
      <c r="AD49" s="155"/>
      <c r="AE49" s="155"/>
      <c r="AF49" s="155"/>
      <c r="AG49" s="155"/>
      <c r="AH49" s="157"/>
      <c r="AI49" s="154"/>
      <c r="AJ49" s="155"/>
      <c r="AK49" s="155"/>
      <c r="AL49" s="155"/>
      <c r="AM49" s="155"/>
      <c r="AN49" s="155"/>
      <c r="AO49" s="156"/>
      <c r="AP49" s="156"/>
      <c r="AQ49" s="156"/>
      <c r="AR49" s="156"/>
      <c r="AS49" s="156"/>
      <c r="AT49" s="156"/>
      <c r="AU49" s="156"/>
      <c r="AV49" s="156"/>
      <c r="AW49" s="156"/>
      <c r="AX49" s="156"/>
      <c r="AY49" s="156"/>
      <c r="AZ49" s="156"/>
      <c r="BA49" s="157"/>
      <c r="BB49" s="156"/>
      <c r="BC49" s="154"/>
      <c r="BD49" s="154"/>
      <c r="BE49" s="154"/>
      <c r="BF49" s="158"/>
      <c r="BG49" s="159">
        <f t="shared" si="3"/>
        <v>0</v>
      </c>
      <c r="BH49" s="160"/>
      <c r="BI49" s="160"/>
      <c r="BJ49" s="160"/>
      <c r="BK49" s="161"/>
      <c r="BL49" s="162"/>
      <c r="BM49" s="163">
        <v>27</v>
      </c>
      <c r="BN49" s="164"/>
      <c r="BO49" s="164"/>
      <c r="BP49" s="164"/>
      <c r="BQ49" s="165"/>
      <c r="BR49" s="166"/>
      <c r="BS49" s="167"/>
      <c r="BT49" s="155"/>
      <c r="BU49" s="155"/>
      <c r="BV49" s="155"/>
      <c r="BW49" s="155"/>
      <c r="BX49" s="155"/>
      <c r="BY49" s="155"/>
      <c r="BZ49" s="154"/>
      <c r="CA49" s="155"/>
      <c r="CB49" s="155"/>
      <c r="CC49" s="155"/>
      <c r="CD49" s="155"/>
      <c r="CE49" s="155"/>
      <c r="CF49" s="157"/>
      <c r="CG49" s="155"/>
      <c r="CH49" s="155"/>
      <c r="CI49" s="155"/>
      <c r="CJ49" s="155"/>
      <c r="CK49" s="155"/>
      <c r="CL49" s="155"/>
      <c r="CM49" s="168"/>
      <c r="CN49" s="155"/>
      <c r="CO49" s="155"/>
      <c r="CP49" s="155"/>
      <c r="CQ49" s="155"/>
      <c r="CR49" s="155"/>
      <c r="CS49" s="157"/>
      <c r="CT49" s="154"/>
      <c r="CU49" s="155"/>
      <c r="CV49" s="155"/>
      <c r="CW49" s="155"/>
      <c r="CX49" s="155"/>
      <c r="CY49" s="155"/>
      <c r="CZ49" s="156"/>
      <c r="DA49" s="156"/>
      <c r="DB49" s="156"/>
      <c r="DC49" s="156"/>
      <c r="DD49" s="156"/>
      <c r="DE49" s="156"/>
      <c r="DF49" s="156"/>
      <c r="DG49" s="156"/>
      <c r="DH49" s="156"/>
      <c r="DI49" s="156"/>
      <c r="DJ49" s="156"/>
      <c r="DK49" s="156"/>
      <c r="DL49" s="157"/>
      <c r="DM49" s="156"/>
      <c r="DN49" s="154"/>
      <c r="DO49" s="154"/>
      <c r="DP49" s="154"/>
      <c r="DQ49" s="158"/>
      <c r="DR49" s="159">
        <f t="shared" si="1"/>
        <v>0</v>
      </c>
      <c r="DS49" s="160"/>
      <c r="DT49" s="160"/>
      <c r="DU49" s="160"/>
      <c r="DV49" s="161"/>
      <c r="DW49" s="162"/>
      <c r="DX49" s="163">
        <v>27</v>
      </c>
      <c r="DY49" s="164"/>
      <c r="DZ49" s="164"/>
      <c r="EA49" s="164"/>
      <c r="EB49" s="165"/>
      <c r="EC49" s="166"/>
      <c r="ED49" s="167"/>
      <c r="EE49" s="155"/>
      <c r="EF49" s="155"/>
      <c r="EG49" s="155"/>
      <c r="EH49" s="155"/>
      <c r="EI49" s="155"/>
      <c r="EJ49" s="155"/>
      <c r="EK49" s="154"/>
      <c r="EL49" s="155"/>
      <c r="EM49" s="155"/>
      <c r="EN49" s="155"/>
      <c r="EO49" s="155"/>
      <c r="EP49" s="155"/>
      <c r="EQ49" s="157"/>
      <c r="ER49" s="155"/>
      <c r="ES49" s="155"/>
      <c r="ET49" s="155"/>
      <c r="EU49" s="155"/>
      <c r="EV49" s="155"/>
      <c r="EW49" s="155"/>
      <c r="EX49" s="168"/>
      <c r="EY49" s="155"/>
      <c r="EZ49" s="155"/>
      <c r="FA49" s="155"/>
      <c r="FB49" s="155"/>
      <c r="FC49" s="155"/>
      <c r="FD49" s="157"/>
      <c r="FE49" s="154"/>
      <c r="FF49" s="155"/>
      <c r="FG49" s="155"/>
      <c r="FH49" s="155"/>
      <c r="FI49" s="155"/>
      <c r="FJ49" s="155"/>
      <c r="FK49" s="156"/>
      <c r="FL49" s="156"/>
      <c r="FM49" s="156"/>
      <c r="FN49" s="156"/>
      <c r="FO49" s="156"/>
      <c r="FP49" s="156"/>
      <c r="FQ49" s="156"/>
      <c r="FR49" s="156"/>
      <c r="FS49" s="156"/>
      <c r="FT49" s="156"/>
      <c r="FU49" s="156"/>
      <c r="FV49" s="156"/>
      <c r="FW49" s="157"/>
      <c r="FX49" s="156"/>
      <c r="FY49" s="154"/>
      <c r="FZ49" s="154"/>
      <c r="GA49" s="154"/>
      <c r="GB49" s="158"/>
      <c r="GC49" s="159">
        <f t="shared" si="2"/>
        <v>0</v>
      </c>
      <c r="GD49" s="160"/>
      <c r="GE49" s="160"/>
      <c r="GF49" s="160"/>
      <c r="GG49" s="161"/>
      <c r="GH49" s="162"/>
      <c r="GI49" s="126">
        <v>29</v>
      </c>
    </row>
    <row r="50" spans="2:207" ht="17" customHeight="1">
      <c r="B50" s="163">
        <v>28</v>
      </c>
      <c r="C50" s="164"/>
      <c r="D50" s="164"/>
      <c r="E50" s="164"/>
      <c r="F50" s="165"/>
      <c r="G50" s="166"/>
      <c r="H50" s="167"/>
      <c r="I50" s="155"/>
      <c r="J50" s="155"/>
      <c r="K50" s="155"/>
      <c r="L50" s="155"/>
      <c r="M50" s="155"/>
      <c r="N50" s="155"/>
      <c r="O50" s="154"/>
      <c r="P50" s="155"/>
      <c r="Q50" s="155"/>
      <c r="R50" s="155"/>
      <c r="S50" s="155"/>
      <c r="T50" s="155"/>
      <c r="U50" s="157"/>
      <c r="V50" s="155"/>
      <c r="W50" s="155"/>
      <c r="X50" s="155"/>
      <c r="Y50" s="155"/>
      <c r="Z50" s="155"/>
      <c r="AA50" s="155"/>
      <c r="AB50" s="168"/>
      <c r="AC50" s="155"/>
      <c r="AD50" s="155"/>
      <c r="AE50" s="155"/>
      <c r="AF50" s="155"/>
      <c r="AG50" s="155"/>
      <c r="AH50" s="157"/>
      <c r="AI50" s="154"/>
      <c r="AJ50" s="155"/>
      <c r="AK50" s="155"/>
      <c r="AL50" s="155"/>
      <c r="AM50" s="155"/>
      <c r="AN50" s="155"/>
      <c r="AO50" s="156"/>
      <c r="AP50" s="156"/>
      <c r="AQ50" s="156"/>
      <c r="AR50" s="156"/>
      <c r="AS50" s="156"/>
      <c r="AT50" s="156"/>
      <c r="AU50" s="156"/>
      <c r="AV50" s="156"/>
      <c r="AW50" s="156"/>
      <c r="AX50" s="156"/>
      <c r="AY50" s="156"/>
      <c r="AZ50" s="156"/>
      <c r="BA50" s="157"/>
      <c r="BB50" s="156"/>
      <c r="BC50" s="154"/>
      <c r="BD50" s="154"/>
      <c r="BE50" s="154"/>
      <c r="BF50" s="158"/>
      <c r="BG50" s="159">
        <f t="shared" si="3"/>
        <v>0</v>
      </c>
      <c r="BH50" s="160"/>
      <c r="BI50" s="160"/>
      <c r="BJ50" s="160"/>
      <c r="BK50" s="161"/>
      <c r="BL50" s="162"/>
      <c r="BM50" s="163">
        <v>28</v>
      </c>
      <c r="BN50" s="164"/>
      <c r="BO50" s="164"/>
      <c r="BP50" s="164"/>
      <c r="BQ50" s="165"/>
      <c r="BR50" s="166"/>
      <c r="BS50" s="167"/>
      <c r="BT50" s="155"/>
      <c r="BU50" s="155"/>
      <c r="BV50" s="155"/>
      <c r="BW50" s="155"/>
      <c r="BX50" s="155"/>
      <c r="BY50" s="155"/>
      <c r="BZ50" s="154"/>
      <c r="CA50" s="155"/>
      <c r="CB50" s="155"/>
      <c r="CC50" s="155"/>
      <c r="CD50" s="155"/>
      <c r="CE50" s="155"/>
      <c r="CF50" s="157"/>
      <c r="CG50" s="155"/>
      <c r="CH50" s="155"/>
      <c r="CI50" s="155"/>
      <c r="CJ50" s="155"/>
      <c r="CK50" s="155"/>
      <c r="CL50" s="155"/>
      <c r="CM50" s="168"/>
      <c r="CN50" s="155"/>
      <c r="CO50" s="155"/>
      <c r="CP50" s="155"/>
      <c r="CQ50" s="155"/>
      <c r="CR50" s="155"/>
      <c r="CS50" s="157"/>
      <c r="CT50" s="154"/>
      <c r="CU50" s="155"/>
      <c r="CV50" s="155"/>
      <c r="CW50" s="155"/>
      <c r="CX50" s="155"/>
      <c r="CY50" s="155"/>
      <c r="CZ50" s="156"/>
      <c r="DA50" s="156"/>
      <c r="DB50" s="156"/>
      <c r="DC50" s="156"/>
      <c r="DD50" s="156"/>
      <c r="DE50" s="156"/>
      <c r="DF50" s="156"/>
      <c r="DG50" s="156"/>
      <c r="DH50" s="156"/>
      <c r="DI50" s="156"/>
      <c r="DJ50" s="156"/>
      <c r="DK50" s="156"/>
      <c r="DL50" s="157"/>
      <c r="DM50" s="156"/>
      <c r="DN50" s="154"/>
      <c r="DO50" s="154"/>
      <c r="DP50" s="154"/>
      <c r="DQ50" s="158"/>
      <c r="DR50" s="159">
        <f t="shared" si="1"/>
        <v>0</v>
      </c>
      <c r="DS50" s="160"/>
      <c r="DT50" s="160"/>
      <c r="DU50" s="160"/>
      <c r="DV50" s="161"/>
      <c r="DW50" s="162"/>
      <c r="DX50" s="163">
        <v>28</v>
      </c>
      <c r="DY50" s="164"/>
      <c r="DZ50" s="164"/>
      <c r="EA50" s="164"/>
      <c r="EB50" s="165"/>
      <c r="EC50" s="166"/>
      <c r="ED50" s="167"/>
      <c r="EE50" s="155"/>
      <c r="EF50" s="155"/>
      <c r="EG50" s="155"/>
      <c r="EH50" s="155"/>
      <c r="EI50" s="155"/>
      <c r="EJ50" s="155"/>
      <c r="EK50" s="154"/>
      <c r="EL50" s="155"/>
      <c r="EM50" s="155"/>
      <c r="EN50" s="155"/>
      <c r="EO50" s="155"/>
      <c r="EP50" s="155"/>
      <c r="EQ50" s="157"/>
      <c r="ER50" s="155"/>
      <c r="ES50" s="155"/>
      <c r="ET50" s="155"/>
      <c r="EU50" s="155"/>
      <c r="EV50" s="155"/>
      <c r="EW50" s="155"/>
      <c r="EX50" s="168"/>
      <c r="EY50" s="155"/>
      <c r="EZ50" s="155"/>
      <c r="FA50" s="155"/>
      <c r="FB50" s="155"/>
      <c r="FC50" s="155"/>
      <c r="FD50" s="157"/>
      <c r="FE50" s="154"/>
      <c r="FF50" s="155"/>
      <c r="FG50" s="155"/>
      <c r="FH50" s="155"/>
      <c r="FI50" s="155"/>
      <c r="FJ50" s="155"/>
      <c r="FK50" s="156"/>
      <c r="FL50" s="156"/>
      <c r="FM50" s="156"/>
      <c r="FN50" s="156"/>
      <c r="FO50" s="156"/>
      <c r="FP50" s="156"/>
      <c r="FQ50" s="156"/>
      <c r="FR50" s="156"/>
      <c r="FS50" s="156"/>
      <c r="FT50" s="156"/>
      <c r="FU50" s="156"/>
      <c r="FV50" s="156"/>
      <c r="FW50" s="157"/>
      <c r="FX50" s="156"/>
      <c r="FY50" s="154"/>
      <c r="FZ50" s="154"/>
      <c r="GA50" s="154"/>
      <c r="GB50" s="158"/>
      <c r="GC50" s="159">
        <f t="shared" si="2"/>
        <v>0</v>
      </c>
      <c r="GD50" s="160"/>
      <c r="GE50" s="160"/>
      <c r="GF50" s="160"/>
      <c r="GG50" s="161"/>
      <c r="GH50" s="162"/>
      <c r="GI50" s="126">
        <v>30</v>
      </c>
    </row>
    <row r="51" spans="2:207" ht="17" customHeight="1">
      <c r="B51" s="163">
        <v>29</v>
      </c>
      <c r="C51" s="164"/>
      <c r="D51" s="164"/>
      <c r="E51" s="164"/>
      <c r="F51" s="165"/>
      <c r="G51" s="166"/>
      <c r="H51" s="167"/>
      <c r="I51" s="155"/>
      <c r="J51" s="155"/>
      <c r="K51" s="155"/>
      <c r="L51" s="155"/>
      <c r="M51" s="155"/>
      <c r="N51" s="155"/>
      <c r="O51" s="154"/>
      <c r="P51" s="155"/>
      <c r="Q51" s="155"/>
      <c r="R51" s="155"/>
      <c r="S51" s="155"/>
      <c r="T51" s="155"/>
      <c r="U51" s="157"/>
      <c r="V51" s="155"/>
      <c r="W51" s="155"/>
      <c r="X51" s="155"/>
      <c r="Y51" s="155"/>
      <c r="Z51" s="155"/>
      <c r="AA51" s="155"/>
      <c r="AB51" s="168"/>
      <c r="AC51" s="155"/>
      <c r="AD51" s="155"/>
      <c r="AE51" s="155"/>
      <c r="AF51" s="155"/>
      <c r="AG51" s="155"/>
      <c r="AH51" s="157"/>
      <c r="AI51" s="154"/>
      <c r="AJ51" s="155"/>
      <c r="AK51" s="155"/>
      <c r="AL51" s="155"/>
      <c r="AM51" s="155"/>
      <c r="AN51" s="155"/>
      <c r="AO51" s="156"/>
      <c r="AP51" s="156"/>
      <c r="AQ51" s="156"/>
      <c r="AR51" s="156"/>
      <c r="AS51" s="156"/>
      <c r="AT51" s="156"/>
      <c r="AU51" s="156"/>
      <c r="AV51" s="156"/>
      <c r="AW51" s="156"/>
      <c r="AX51" s="156"/>
      <c r="AY51" s="156"/>
      <c r="AZ51" s="156"/>
      <c r="BA51" s="157"/>
      <c r="BB51" s="156"/>
      <c r="BC51" s="154"/>
      <c r="BD51" s="154"/>
      <c r="BE51" s="154"/>
      <c r="BF51" s="158"/>
      <c r="BG51" s="159">
        <f t="shared" si="3"/>
        <v>0</v>
      </c>
      <c r="BH51" s="160"/>
      <c r="BI51" s="160"/>
      <c r="BJ51" s="160"/>
      <c r="BK51" s="161"/>
      <c r="BL51" s="162"/>
      <c r="BM51" s="163">
        <v>29</v>
      </c>
      <c r="BN51" s="164"/>
      <c r="BO51" s="164"/>
      <c r="BP51" s="164"/>
      <c r="BQ51" s="165"/>
      <c r="BR51" s="166"/>
      <c r="BS51" s="167"/>
      <c r="BT51" s="155"/>
      <c r="BU51" s="155"/>
      <c r="BV51" s="155"/>
      <c r="BW51" s="155"/>
      <c r="BX51" s="155"/>
      <c r="BY51" s="155"/>
      <c r="BZ51" s="154"/>
      <c r="CA51" s="155"/>
      <c r="CB51" s="155"/>
      <c r="CC51" s="155"/>
      <c r="CD51" s="155"/>
      <c r="CE51" s="155"/>
      <c r="CF51" s="157"/>
      <c r="CG51" s="155"/>
      <c r="CH51" s="155"/>
      <c r="CI51" s="155"/>
      <c r="CJ51" s="155"/>
      <c r="CK51" s="155"/>
      <c r="CL51" s="155"/>
      <c r="CM51" s="168"/>
      <c r="CN51" s="155"/>
      <c r="CO51" s="155"/>
      <c r="CP51" s="155"/>
      <c r="CQ51" s="155"/>
      <c r="CR51" s="155"/>
      <c r="CS51" s="157"/>
      <c r="CT51" s="154"/>
      <c r="CU51" s="155"/>
      <c r="CV51" s="155"/>
      <c r="CW51" s="155"/>
      <c r="CX51" s="155"/>
      <c r="CY51" s="155"/>
      <c r="CZ51" s="156"/>
      <c r="DA51" s="156"/>
      <c r="DB51" s="156"/>
      <c r="DC51" s="156"/>
      <c r="DD51" s="156"/>
      <c r="DE51" s="156"/>
      <c r="DF51" s="156"/>
      <c r="DG51" s="156"/>
      <c r="DH51" s="156"/>
      <c r="DI51" s="156"/>
      <c r="DJ51" s="156"/>
      <c r="DK51" s="156"/>
      <c r="DL51" s="157"/>
      <c r="DM51" s="156"/>
      <c r="DN51" s="154"/>
      <c r="DO51" s="154"/>
      <c r="DP51" s="154"/>
      <c r="DQ51" s="158"/>
      <c r="DR51" s="159">
        <f t="shared" si="1"/>
        <v>0</v>
      </c>
      <c r="DS51" s="160"/>
      <c r="DT51" s="160"/>
      <c r="DU51" s="160"/>
      <c r="DV51" s="161"/>
      <c r="DW51" s="162"/>
      <c r="DX51" s="163">
        <v>29</v>
      </c>
      <c r="DY51" s="164"/>
      <c r="DZ51" s="164"/>
      <c r="EA51" s="164"/>
      <c r="EB51" s="165"/>
      <c r="EC51" s="166"/>
      <c r="ED51" s="167"/>
      <c r="EE51" s="155"/>
      <c r="EF51" s="155"/>
      <c r="EG51" s="155"/>
      <c r="EH51" s="155"/>
      <c r="EI51" s="155"/>
      <c r="EJ51" s="155"/>
      <c r="EK51" s="154"/>
      <c r="EL51" s="155"/>
      <c r="EM51" s="155"/>
      <c r="EN51" s="155"/>
      <c r="EO51" s="155"/>
      <c r="EP51" s="155"/>
      <c r="EQ51" s="157"/>
      <c r="ER51" s="155"/>
      <c r="ES51" s="155"/>
      <c r="ET51" s="155"/>
      <c r="EU51" s="155"/>
      <c r="EV51" s="155"/>
      <c r="EW51" s="155"/>
      <c r="EX51" s="168"/>
      <c r="EY51" s="155"/>
      <c r="EZ51" s="155"/>
      <c r="FA51" s="155"/>
      <c r="FB51" s="155"/>
      <c r="FC51" s="155"/>
      <c r="FD51" s="157"/>
      <c r="FE51" s="154"/>
      <c r="FF51" s="155"/>
      <c r="FG51" s="155"/>
      <c r="FH51" s="155"/>
      <c r="FI51" s="155"/>
      <c r="FJ51" s="155"/>
      <c r="FK51" s="156"/>
      <c r="FL51" s="156"/>
      <c r="FM51" s="156"/>
      <c r="FN51" s="156"/>
      <c r="FO51" s="156"/>
      <c r="FP51" s="156"/>
      <c r="FQ51" s="156"/>
      <c r="FR51" s="156"/>
      <c r="FS51" s="156"/>
      <c r="FT51" s="156"/>
      <c r="FU51" s="156"/>
      <c r="FV51" s="156"/>
      <c r="FW51" s="157"/>
      <c r="FX51" s="156"/>
      <c r="FY51" s="154"/>
      <c r="FZ51" s="154"/>
      <c r="GA51" s="154"/>
      <c r="GB51" s="158"/>
      <c r="GC51" s="159">
        <f t="shared" si="2"/>
        <v>0</v>
      </c>
      <c r="GD51" s="160"/>
      <c r="GE51" s="160"/>
      <c r="GF51" s="160"/>
      <c r="GG51" s="161"/>
      <c r="GH51" s="162"/>
      <c r="GI51" s="126">
        <v>31</v>
      </c>
    </row>
    <row r="52" spans="2:207" ht="17" customHeight="1">
      <c r="B52" s="163">
        <v>30</v>
      </c>
      <c r="C52" s="164"/>
      <c r="D52" s="164"/>
      <c r="E52" s="164"/>
      <c r="F52" s="165"/>
      <c r="G52" s="166"/>
      <c r="H52" s="167"/>
      <c r="I52" s="155"/>
      <c r="J52" s="155"/>
      <c r="K52" s="155"/>
      <c r="L52" s="155"/>
      <c r="M52" s="155"/>
      <c r="N52" s="155"/>
      <c r="O52" s="154"/>
      <c r="P52" s="155"/>
      <c r="Q52" s="155"/>
      <c r="R52" s="155"/>
      <c r="S52" s="155"/>
      <c r="T52" s="155"/>
      <c r="U52" s="157"/>
      <c r="V52" s="155"/>
      <c r="W52" s="155"/>
      <c r="X52" s="155"/>
      <c r="Y52" s="155"/>
      <c r="Z52" s="155"/>
      <c r="AA52" s="155"/>
      <c r="AB52" s="168"/>
      <c r="AC52" s="155"/>
      <c r="AD52" s="155"/>
      <c r="AE52" s="155"/>
      <c r="AF52" s="155"/>
      <c r="AG52" s="155"/>
      <c r="AH52" s="157"/>
      <c r="AI52" s="154"/>
      <c r="AJ52" s="155"/>
      <c r="AK52" s="155"/>
      <c r="AL52" s="155"/>
      <c r="AM52" s="155"/>
      <c r="AN52" s="155"/>
      <c r="AO52" s="156"/>
      <c r="AP52" s="156"/>
      <c r="AQ52" s="156"/>
      <c r="AR52" s="156"/>
      <c r="AS52" s="156"/>
      <c r="AT52" s="156"/>
      <c r="AU52" s="156"/>
      <c r="AV52" s="156"/>
      <c r="AW52" s="156"/>
      <c r="AX52" s="156"/>
      <c r="AY52" s="156"/>
      <c r="AZ52" s="156"/>
      <c r="BA52" s="157"/>
      <c r="BB52" s="156"/>
      <c r="BC52" s="154"/>
      <c r="BD52" s="154"/>
      <c r="BE52" s="154"/>
      <c r="BF52" s="158"/>
      <c r="BG52" s="159">
        <f t="shared" si="3"/>
        <v>0</v>
      </c>
      <c r="BH52" s="160"/>
      <c r="BI52" s="160"/>
      <c r="BJ52" s="160"/>
      <c r="BK52" s="161"/>
      <c r="BL52" s="162"/>
      <c r="BM52" s="163">
        <v>30</v>
      </c>
      <c r="BN52" s="164"/>
      <c r="BO52" s="164"/>
      <c r="BP52" s="164"/>
      <c r="BQ52" s="165"/>
      <c r="BR52" s="166"/>
      <c r="BS52" s="167"/>
      <c r="BT52" s="155"/>
      <c r="BU52" s="155"/>
      <c r="BV52" s="155"/>
      <c r="BW52" s="155"/>
      <c r="BX52" s="155"/>
      <c r="BY52" s="155"/>
      <c r="BZ52" s="154"/>
      <c r="CA52" s="155"/>
      <c r="CB52" s="155"/>
      <c r="CC52" s="155"/>
      <c r="CD52" s="155"/>
      <c r="CE52" s="155"/>
      <c r="CF52" s="157"/>
      <c r="CG52" s="155"/>
      <c r="CH52" s="155"/>
      <c r="CI52" s="155"/>
      <c r="CJ52" s="155"/>
      <c r="CK52" s="155"/>
      <c r="CL52" s="155"/>
      <c r="CM52" s="168"/>
      <c r="CN52" s="155"/>
      <c r="CO52" s="155"/>
      <c r="CP52" s="155"/>
      <c r="CQ52" s="155"/>
      <c r="CR52" s="155"/>
      <c r="CS52" s="157"/>
      <c r="CT52" s="154"/>
      <c r="CU52" s="155"/>
      <c r="CV52" s="155"/>
      <c r="CW52" s="155"/>
      <c r="CX52" s="155"/>
      <c r="CY52" s="155"/>
      <c r="CZ52" s="156"/>
      <c r="DA52" s="156"/>
      <c r="DB52" s="156"/>
      <c r="DC52" s="156"/>
      <c r="DD52" s="156"/>
      <c r="DE52" s="156"/>
      <c r="DF52" s="156"/>
      <c r="DG52" s="156"/>
      <c r="DH52" s="156"/>
      <c r="DI52" s="156"/>
      <c r="DJ52" s="156"/>
      <c r="DK52" s="156"/>
      <c r="DL52" s="157"/>
      <c r="DM52" s="156"/>
      <c r="DN52" s="154"/>
      <c r="DO52" s="154"/>
      <c r="DP52" s="154"/>
      <c r="DQ52" s="158"/>
      <c r="DR52" s="159">
        <f t="shared" si="1"/>
        <v>0</v>
      </c>
      <c r="DS52" s="160"/>
      <c r="DT52" s="160"/>
      <c r="DU52" s="160"/>
      <c r="DV52" s="161"/>
      <c r="DW52" s="162"/>
      <c r="DX52" s="163">
        <v>30</v>
      </c>
      <c r="DY52" s="164"/>
      <c r="DZ52" s="164"/>
      <c r="EA52" s="164"/>
      <c r="EB52" s="165"/>
      <c r="EC52" s="166"/>
      <c r="ED52" s="167"/>
      <c r="EE52" s="155"/>
      <c r="EF52" s="155"/>
      <c r="EG52" s="155"/>
      <c r="EH52" s="155"/>
      <c r="EI52" s="155"/>
      <c r="EJ52" s="155"/>
      <c r="EK52" s="154"/>
      <c r="EL52" s="155"/>
      <c r="EM52" s="155"/>
      <c r="EN52" s="155"/>
      <c r="EO52" s="155"/>
      <c r="EP52" s="155"/>
      <c r="EQ52" s="157"/>
      <c r="ER52" s="155"/>
      <c r="ES52" s="155"/>
      <c r="ET52" s="155"/>
      <c r="EU52" s="155"/>
      <c r="EV52" s="155"/>
      <c r="EW52" s="155"/>
      <c r="EX52" s="168"/>
      <c r="EY52" s="155"/>
      <c r="EZ52" s="155"/>
      <c r="FA52" s="155"/>
      <c r="FB52" s="155"/>
      <c r="FC52" s="155"/>
      <c r="FD52" s="157"/>
      <c r="FE52" s="154"/>
      <c r="FF52" s="155"/>
      <c r="FG52" s="155"/>
      <c r="FH52" s="155"/>
      <c r="FI52" s="155"/>
      <c r="FJ52" s="155"/>
      <c r="FK52" s="156"/>
      <c r="FL52" s="156"/>
      <c r="FM52" s="156"/>
      <c r="FN52" s="156"/>
      <c r="FO52" s="156"/>
      <c r="FP52" s="156"/>
      <c r="FQ52" s="156"/>
      <c r="FR52" s="156"/>
      <c r="FS52" s="156"/>
      <c r="FT52" s="156"/>
      <c r="FU52" s="156"/>
      <c r="FV52" s="156"/>
      <c r="FW52" s="157"/>
      <c r="FX52" s="156"/>
      <c r="FY52" s="154"/>
      <c r="FZ52" s="154"/>
      <c r="GA52" s="154"/>
      <c r="GB52" s="158"/>
      <c r="GC52" s="159">
        <f t="shared" si="2"/>
        <v>0</v>
      </c>
      <c r="GD52" s="160"/>
      <c r="GE52" s="160"/>
      <c r="GF52" s="160"/>
      <c r="GG52" s="161"/>
      <c r="GH52" s="162"/>
    </row>
    <row r="53" spans="2:207" ht="17" customHeight="1" thickBot="1">
      <c r="B53" s="195">
        <v>31</v>
      </c>
      <c r="C53" s="196"/>
      <c r="D53" s="196"/>
      <c r="E53" s="196"/>
      <c r="F53" s="197"/>
      <c r="G53" s="198"/>
      <c r="H53" s="167"/>
      <c r="I53" s="155"/>
      <c r="J53" s="155"/>
      <c r="K53" s="155"/>
      <c r="L53" s="155"/>
      <c r="M53" s="155"/>
      <c r="N53" s="155"/>
      <c r="O53" s="154"/>
      <c r="P53" s="155"/>
      <c r="Q53" s="155"/>
      <c r="R53" s="155"/>
      <c r="S53" s="155"/>
      <c r="T53" s="155"/>
      <c r="U53" s="157"/>
      <c r="V53" s="155"/>
      <c r="W53" s="155"/>
      <c r="X53" s="155"/>
      <c r="Y53" s="155"/>
      <c r="Z53" s="155"/>
      <c r="AA53" s="155"/>
      <c r="AB53" s="168"/>
      <c r="AC53" s="155"/>
      <c r="AD53" s="155"/>
      <c r="AE53" s="155"/>
      <c r="AF53" s="155"/>
      <c r="AG53" s="155"/>
      <c r="AH53" s="157"/>
      <c r="AI53" s="154"/>
      <c r="AJ53" s="155"/>
      <c r="AK53" s="155"/>
      <c r="AL53" s="155"/>
      <c r="AM53" s="155"/>
      <c r="AN53" s="155"/>
      <c r="AO53" s="156"/>
      <c r="AP53" s="156"/>
      <c r="AQ53" s="156"/>
      <c r="AR53" s="156"/>
      <c r="AS53" s="156"/>
      <c r="AT53" s="156"/>
      <c r="AU53" s="156"/>
      <c r="AV53" s="156"/>
      <c r="AW53" s="156"/>
      <c r="AX53" s="156"/>
      <c r="AY53" s="156"/>
      <c r="AZ53" s="156"/>
      <c r="BA53" s="157"/>
      <c r="BB53" s="156"/>
      <c r="BC53" s="154"/>
      <c r="BD53" s="154"/>
      <c r="BE53" s="154"/>
      <c r="BF53" s="158"/>
      <c r="BG53" s="159">
        <f>SUM(H53:BF53)</f>
        <v>0</v>
      </c>
      <c r="BH53" s="160"/>
      <c r="BI53" s="160"/>
      <c r="BJ53" s="160"/>
      <c r="BK53" s="161"/>
      <c r="BL53" s="162"/>
      <c r="BM53" s="195">
        <v>31</v>
      </c>
      <c r="BN53" s="196"/>
      <c r="BO53" s="196"/>
      <c r="BP53" s="196"/>
      <c r="BQ53" s="197"/>
      <c r="BR53" s="198"/>
      <c r="BS53" s="167"/>
      <c r="BT53" s="155"/>
      <c r="BU53" s="155"/>
      <c r="BV53" s="155"/>
      <c r="BW53" s="155"/>
      <c r="BX53" s="155"/>
      <c r="BY53" s="155"/>
      <c r="BZ53" s="154"/>
      <c r="CA53" s="155"/>
      <c r="CB53" s="155"/>
      <c r="CC53" s="155"/>
      <c r="CD53" s="155"/>
      <c r="CE53" s="155"/>
      <c r="CF53" s="157"/>
      <c r="CG53" s="155"/>
      <c r="CH53" s="155"/>
      <c r="CI53" s="155"/>
      <c r="CJ53" s="155"/>
      <c r="CK53" s="155"/>
      <c r="CL53" s="155"/>
      <c r="CM53" s="168"/>
      <c r="CN53" s="155"/>
      <c r="CO53" s="155"/>
      <c r="CP53" s="155"/>
      <c r="CQ53" s="155"/>
      <c r="CR53" s="155"/>
      <c r="CS53" s="157"/>
      <c r="CT53" s="154"/>
      <c r="CU53" s="155"/>
      <c r="CV53" s="155"/>
      <c r="CW53" s="155"/>
      <c r="CX53" s="155"/>
      <c r="CY53" s="155"/>
      <c r="CZ53" s="156"/>
      <c r="DA53" s="156"/>
      <c r="DB53" s="156"/>
      <c r="DC53" s="156"/>
      <c r="DD53" s="156"/>
      <c r="DE53" s="156"/>
      <c r="DF53" s="156"/>
      <c r="DG53" s="156"/>
      <c r="DH53" s="156"/>
      <c r="DI53" s="156"/>
      <c r="DJ53" s="156"/>
      <c r="DK53" s="156"/>
      <c r="DL53" s="157"/>
      <c r="DM53" s="156"/>
      <c r="DN53" s="154"/>
      <c r="DO53" s="154"/>
      <c r="DP53" s="154"/>
      <c r="DQ53" s="158"/>
      <c r="DR53" s="159">
        <f>SUM(BS53:DQ53)</f>
        <v>0</v>
      </c>
      <c r="DS53" s="160"/>
      <c r="DT53" s="160"/>
      <c r="DU53" s="160"/>
      <c r="DV53" s="161"/>
      <c r="DW53" s="162"/>
      <c r="DX53" s="195">
        <v>31</v>
      </c>
      <c r="DY53" s="196"/>
      <c r="DZ53" s="196"/>
      <c r="EA53" s="196"/>
      <c r="EB53" s="197"/>
      <c r="EC53" s="198"/>
      <c r="ED53" s="167"/>
      <c r="EE53" s="155"/>
      <c r="EF53" s="155"/>
      <c r="EG53" s="155"/>
      <c r="EH53" s="155"/>
      <c r="EI53" s="155"/>
      <c r="EJ53" s="155"/>
      <c r="EK53" s="154"/>
      <c r="EL53" s="155"/>
      <c r="EM53" s="155"/>
      <c r="EN53" s="155"/>
      <c r="EO53" s="155"/>
      <c r="EP53" s="155"/>
      <c r="EQ53" s="157"/>
      <c r="ER53" s="155"/>
      <c r="ES53" s="155"/>
      <c r="ET53" s="155"/>
      <c r="EU53" s="155"/>
      <c r="EV53" s="155"/>
      <c r="EW53" s="155"/>
      <c r="EX53" s="168"/>
      <c r="EY53" s="155"/>
      <c r="EZ53" s="155"/>
      <c r="FA53" s="155"/>
      <c r="FB53" s="155"/>
      <c r="FC53" s="155"/>
      <c r="FD53" s="157"/>
      <c r="FE53" s="154"/>
      <c r="FF53" s="155"/>
      <c r="FG53" s="155"/>
      <c r="FH53" s="155"/>
      <c r="FI53" s="155"/>
      <c r="FJ53" s="155"/>
      <c r="FK53" s="156"/>
      <c r="FL53" s="156"/>
      <c r="FM53" s="156"/>
      <c r="FN53" s="156"/>
      <c r="FO53" s="156"/>
      <c r="FP53" s="156"/>
      <c r="FQ53" s="156"/>
      <c r="FR53" s="156"/>
      <c r="FS53" s="156"/>
      <c r="FT53" s="156"/>
      <c r="FU53" s="156"/>
      <c r="FV53" s="156"/>
      <c r="FW53" s="157"/>
      <c r="FX53" s="156"/>
      <c r="FY53" s="154"/>
      <c r="FZ53" s="154"/>
      <c r="GA53" s="154"/>
      <c r="GB53" s="158"/>
      <c r="GC53" s="159">
        <f>SUM(ED53:GB53)</f>
        <v>0</v>
      </c>
      <c r="GD53" s="160"/>
      <c r="GE53" s="160"/>
      <c r="GF53" s="160"/>
      <c r="GG53" s="161"/>
      <c r="GH53" s="162"/>
    </row>
    <row r="54" spans="2:207" ht="17" customHeight="1">
      <c r="B54" s="177" t="s">
        <v>84</v>
      </c>
      <c r="C54" s="178"/>
      <c r="D54" s="178"/>
      <c r="E54" s="178"/>
      <c r="F54" s="178"/>
      <c r="G54" s="179"/>
      <c r="H54" s="183">
        <f>SUM(H22:N53)</f>
        <v>0</v>
      </c>
      <c r="I54" s="184"/>
      <c r="J54" s="184"/>
      <c r="K54" s="184"/>
      <c r="L54" s="184"/>
      <c r="M54" s="184"/>
      <c r="N54" s="185"/>
      <c r="O54" s="184">
        <f>SUM(O22:U53)</f>
        <v>0</v>
      </c>
      <c r="P54" s="184"/>
      <c r="Q54" s="184"/>
      <c r="R54" s="184"/>
      <c r="S54" s="184"/>
      <c r="T54" s="184"/>
      <c r="U54" s="184"/>
      <c r="V54" s="189">
        <f>SUM(V22:AB53)</f>
        <v>0</v>
      </c>
      <c r="W54" s="184"/>
      <c r="X54" s="184"/>
      <c r="Y54" s="184"/>
      <c r="Z54" s="184"/>
      <c r="AA54" s="184"/>
      <c r="AB54" s="190"/>
      <c r="AC54" s="193">
        <f>SUM(AC23:AH53)</f>
        <v>0</v>
      </c>
      <c r="AD54" s="193"/>
      <c r="AE54" s="193"/>
      <c r="AF54" s="193"/>
      <c r="AG54" s="193"/>
      <c r="AH54" s="194"/>
      <c r="AI54" s="193">
        <f>SUM(AI23:AN53)</f>
        <v>0</v>
      </c>
      <c r="AJ54" s="193"/>
      <c r="AK54" s="193"/>
      <c r="AL54" s="193"/>
      <c r="AM54" s="193"/>
      <c r="AN54" s="194"/>
      <c r="AO54" s="193">
        <f>SUM(AO23:AT53)</f>
        <v>0</v>
      </c>
      <c r="AP54" s="193"/>
      <c r="AQ54" s="193"/>
      <c r="AR54" s="193"/>
      <c r="AS54" s="193"/>
      <c r="AT54" s="194"/>
      <c r="AU54" s="193">
        <f>SUM(AU23:AZ53)</f>
        <v>0</v>
      </c>
      <c r="AV54" s="193"/>
      <c r="AW54" s="193"/>
      <c r="AX54" s="193"/>
      <c r="AY54" s="193"/>
      <c r="AZ54" s="194"/>
      <c r="BA54" s="193">
        <f>SUM(BA23:BF53)</f>
        <v>0</v>
      </c>
      <c r="BB54" s="193"/>
      <c r="BC54" s="193"/>
      <c r="BD54" s="193"/>
      <c r="BE54" s="193"/>
      <c r="BF54" s="194"/>
      <c r="BG54" s="169">
        <f>SUM(BG22:BL53)</f>
        <v>0</v>
      </c>
      <c r="BH54" s="170"/>
      <c r="BI54" s="170"/>
      <c r="BJ54" s="170"/>
      <c r="BK54" s="170"/>
      <c r="BL54" s="171"/>
      <c r="BM54" s="177" t="s">
        <v>84</v>
      </c>
      <c r="BN54" s="178"/>
      <c r="BO54" s="178"/>
      <c r="BP54" s="178"/>
      <c r="BQ54" s="178"/>
      <c r="BR54" s="179"/>
      <c r="BS54" s="183">
        <f>SUM(BS22:BY53)</f>
        <v>0</v>
      </c>
      <c r="BT54" s="184"/>
      <c r="BU54" s="184"/>
      <c r="BV54" s="184"/>
      <c r="BW54" s="184"/>
      <c r="BX54" s="184"/>
      <c r="BY54" s="185"/>
      <c r="BZ54" s="184">
        <f>SUM(BZ22:CF53)</f>
        <v>0</v>
      </c>
      <c r="CA54" s="184"/>
      <c r="CB54" s="184"/>
      <c r="CC54" s="184"/>
      <c r="CD54" s="184"/>
      <c r="CE54" s="184"/>
      <c r="CF54" s="184"/>
      <c r="CG54" s="189">
        <f>SUM(CG22:CM53)</f>
        <v>0</v>
      </c>
      <c r="CH54" s="184"/>
      <c r="CI54" s="184"/>
      <c r="CJ54" s="184"/>
      <c r="CK54" s="184"/>
      <c r="CL54" s="184"/>
      <c r="CM54" s="190"/>
      <c r="CN54" s="193">
        <f>SUM(CN23:CS53)</f>
        <v>0</v>
      </c>
      <c r="CO54" s="193"/>
      <c r="CP54" s="193"/>
      <c r="CQ54" s="193"/>
      <c r="CR54" s="193"/>
      <c r="CS54" s="194"/>
      <c r="CT54" s="193">
        <f>SUM(CT23:CY53)</f>
        <v>0</v>
      </c>
      <c r="CU54" s="193"/>
      <c r="CV54" s="193"/>
      <c r="CW54" s="193"/>
      <c r="CX54" s="193"/>
      <c r="CY54" s="194"/>
      <c r="CZ54" s="193">
        <f>SUM(CZ23:DE53)</f>
        <v>0</v>
      </c>
      <c r="DA54" s="193"/>
      <c r="DB54" s="193"/>
      <c r="DC54" s="193"/>
      <c r="DD54" s="193"/>
      <c r="DE54" s="194"/>
      <c r="DF54" s="193">
        <f>SUM(DF23:DK53)</f>
        <v>0</v>
      </c>
      <c r="DG54" s="193"/>
      <c r="DH54" s="193"/>
      <c r="DI54" s="193"/>
      <c r="DJ54" s="193"/>
      <c r="DK54" s="194"/>
      <c r="DL54" s="193">
        <f>SUM(DL23:DQ53)</f>
        <v>0</v>
      </c>
      <c r="DM54" s="193"/>
      <c r="DN54" s="193"/>
      <c r="DO54" s="193"/>
      <c r="DP54" s="193"/>
      <c r="DQ54" s="194"/>
      <c r="DR54" s="169">
        <f>SUM(DR22:DW53)</f>
        <v>0</v>
      </c>
      <c r="DS54" s="170"/>
      <c r="DT54" s="170"/>
      <c r="DU54" s="170"/>
      <c r="DV54" s="170"/>
      <c r="DW54" s="171"/>
      <c r="DX54" s="177" t="s">
        <v>84</v>
      </c>
      <c r="DY54" s="178"/>
      <c r="DZ54" s="178"/>
      <c r="EA54" s="178"/>
      <c r="EB54" s="178"/>
      <c r="EC54" s="179"/>
      <c r="ED54" s="183">
        <f>SUM(ED22:EJ53)</f>
        <v>0</v>
      </c>
      <c r="EE54" s="184"/>
      <c r="EF54" s="184"/>
      <c r="EG54" s="184"/>
      <c r="EH54" s="184"/>
      <c r="EI54" s="184"/>
      <c r="EJ54" s="185"/>
      <c r="EK54" s="184">
        <f>SUM(EK22:EQ53)</f>
        <v>0</v>
      </c>
      <c r="EL54" s="184"/>
      <c r="EM54" s="184"/>
      <c r="EN54" s="184"/>
      <c r="EO54" s="184"/>
      <c r="EP54" s="184"/>
      <c r="EQ54" s="184"/>
      <c r="ER54" s="189">
        <f>SUM(ER22:EX53)</f>
        <v>0</v>
      </c>
      <c r="ES54" s="184"/>
      <c r="ET54" s="184"/>
      <c r="EU54" s="184"/>
      <c r="EV54" s="184"/>
      <c r="EW54" s="184"/>
      <c r="EX54" s="190"/>
      <c r="EY54" s="193">
        <f>SUM(EY23:FD53)</f>
        <v>0</v>
      </c>
      <c r="EZ54" s="193"/>
      <c r="FA54" s="193"/>
      <c r="FB54" s="193"/>
      <c r="FC54" s="193"/>
      <c r="FD54" s="194"/>
      <c r="FE54" s="193">
        <f>SUM(FE23:FJ53)</f>
        <v>0</v>
      </c>
      <c r="FF54" s="193"/>
      <c r="FG54" s="193"/>
      <c r="FH54" s="193"/>
      <c r="FI54" s="193"/>
      <c r="FJ54" s="194"/>
      <c r="FK54" s="193">
        <f>SUM(FK23:FP53)</f>
        <v>0</v>
      </c>
      <c r="FL54" s="193"/>
      <c r="FM54" s="193"/>
      <c r="FN54" s="193"/>
      <c r="FO54" s="193"/>
      <c r="FP54" s="194"/>
      <c r="FQ54" s="193">
        <f>SUM(FQ23:FV53)</f>
        <v>0</v>
      </c>
      <c r="FR54" s="193"/>
      <c r="FS54" s="193"/>
      <c r="FT54" s="193"/>
      <c r="FU54" s="193"/>
      <c r="FV54" s="194"/>
      <c r="FW54" s="193">
        <f>SUM(FW23:GB53)</f>
        <v>0</v>
      </c>
      <c r="FX54" s="193"/>
      <c r="FY54" s="193"/>
      <c r="FZ54" s="193"/>
      <c r="GA54" s="193"/>
      <c r="GB54" s="194"/>
      <c r="GC54" s="169">
        <f>SUM(GC22:GH53)</f>
        <v>0</v>
      </c>
      <c r="GD54" s="170"/>
      <c r="GE54" s="170"/>
      <c r="GF54" s="170"/>
      <c r="GG54" s="170"/>
      <c r="GH54" s="171"/>
    </row>
    <row r="55" spans="2:207" ht="17" customHeight="1" thickBot="1">
      <c r="B55" s="180"/>
      <c r="C55" s="181"/>
      <c r="D55" s="181"/>
      <c r="E55" s="181"/>
      <c r="F55" s="181"/>
      <c r="G55" s="182"/>
      <c r="H55" s="186"/>
      <c r="I55" s="187"/>
      <c r="J55" s="187"/>
      <c r="K55" s="187"/>
      <c r="L55" s="187"/>
      <c r="M55" s="187"/>
      <c r="N55" s="188"/>
      <c r="O55" s="187"/>
      <c r="P55" s="187"/>
      <c r="Q55" s="187"/>
      <c r="R55" s="187"/>
      <c r="S55" s="187"/>
      <c r="T55" s="187"/>
      <c r="U55" s="187"/>
      <c r="V55" s="191"/>
      <c r="W55" s="187"/>
      <c r="X55" s="187"/>
      <c r="Y55" s="187"/>
      <c r="Z55" s="187"/>
      <c r="AA55" s="187"/>
      <c r="AB55" s="192"/>
      <c r="AC55" s="175">
        <f>SUM(AC54:BF54)</f>
        <v>0</v>
      </c>
      <c r="AD55" s="175"/>
      <c r="AE55" s="175"/>
      <c r="AF55" s="175"/>
      <c r="AG55" s="175"/>
      <c r="AH55" s="175"/>
      <c r="AI55" s="175"/>
      <c r="AJ55" s="175"/>
      <c r="AK55" s="175"/>
      <c r="AL55" s="175"/>
      <c r="AM55" s="175"/>
      <c r="AN55" s="175"/>
      <c r="AO55" s="175"/>
      <c r="AP55" s="175"/>
      <c r="AQ55" s="175"/>
      <c r="AR55" s="175"/>
      <c r="AS55" s="175"/>
      <c r="AT55" s="175"/>
      <c r="AU55" s="175"/>
      <c r="AV55" s="175"/>
      <c r="AW55" s="175"/>
      <c r="AX55" s="175"/>
      <c r="AY55" s="175"/>
      <c r="AZ55" s="175"/>
      <c r="BA55" s="175"/>
      <c r="BB55" s="175"/>
      <c r="BC55" s="175"/>
      <c r="BD55" s="175"/>
      <c r="BE55" s="175"/>
      <c r="BF55" s="176"/>
      <c r="BG55" s="172"/>
      <c r="BH55" s="173"/>
      <c r="BI55" s="173"/>
      <c r="BJ55" s="173"/>
      <c r="BK55" s="173"/>
      <c r="BL55" s="174"/>
      <c r="BM55" s="180"/>
      <c r="BN55" s="181"/>
      <c r="BO55" s="181"/>
      <c r="BP55" s="181"/>
      <c r="BQ55" s="181"/>
      <c r="BR55" s="182"/>
      <c r="BS55" s="186"/>
      <c r="BT55" s="187"/>
      <c r="BU55" s="187"/>
      <c r="BV55" s="187"/>
      <c r="BW55" s="187"/>
      <c r="BX55" s="187"/>
      <c r="BY55" s="188"/>
      <c r="BZ55" s="187"/>
      <c r="CA55" s="187"/>
      <c r="CB55" s="187"/>
      <c r="CC55" s="187"/>
      <c r="CD55" s="187"/>
      <c r="CE55" s="187"/>
      <c r="CF55" s="187"/>
      <c r="CG55" s="191"/>
      <c r="CH55" s="187"/>
      <c r="CI55" s="187"/>
      <c r="CJ55" s="187"/>
      <c r="CK55" s="187"/>
      <c r="CL55" s="187"/>
      <c r="CM55" s="192"/>
      <c r="CN55" s="175">
        <f>SUM(CN54:DQ54)</f>
        <v>0</v>
      </c>
      <c r="CO55" s="175"/>
      <c r="CP55" s="175"/>
      <c r="CQ55" s="175"/>
      <c r="CR55" s="175"/>
      <c r="CS55" s="175"/>
      <c r="CT55" s="175"/>
      <c r="CU55" s="175"/>
      <c r="CV55" s="175"/>
      <c r="CW55" s="175"/>
      <c r="CX55" s="175"/>
      <c r="CY55" s="175"/>
      <c r="CZ55" s="175"/>
      <c r="DA55" s="175"/>
      <c r="DB55" s="175"/>
      <c r="DC55" s="175"/>
      <c r="DD55" s="175"/>
      <c r="DE55" s="175"/>
      <c r="DF55" s="175"/>
      <c r="DG55" s="175"/>
      <c r="DH55" s="175"/>
      <c r="DI55" s="175"/>
      <c r="DJ55" s="175"/>
      <c r="DK55" s="175"/>
      <c r="DL55" s="175"/>
      <c r="DM55" s="175"/>
      <c r="DN55" s="175"/>
      <c r="DO55" s="175"/>
      <c r="DP55" s="175"/>
      <c r="DQ55" s="176"/>
      <c r="DR55" s="172"/>
      <c r="DS55" s="173"/>
      <c r="DT55" s="173"/>
      <c r="DU55" s="173"/>
      <c r="DV55" s="173"/>
      <c r="DW55" s="174"/>
      <c r="DX55" s="180"/>
      <c r="DY55" s="181"/>
      <c r="DZ55" s="181"/>
      <c r="EA55" s="181"/>
      <c r="EB55" s="181"/>
      <c r="EC55" s="182"/>
      <c r="ED55" s="186"/>
      <c r="EE55" s="187"/>
      <c r="EF55" s="187"/>
      <c r="EG55" s="187"/>
      <c r="EH55" s="187"/>
      <c r="EI55" s="187"/>
      <c r="EJ55" s="188"/>
      <c r="EK55" s="187"/>
      <c r="EL55" s="187"/>
      <c r="EM55" s="187"/>
      <c r="EN55" s="187"/>
      <c r="EO55" s="187"/>
      <c r="EP55" s="187"/>
      <c r="EQ55" s="187"/>
      <c r="ER55" s="191"/>
      <c r="ES55" s="187"/>
      <c r="ET55" s="187"/>
      <c r="EU55" s="187"/>
      <c r="EV55" s="187"/>
      <c r="EW55" s="187"/>
      <c r="EX55" s="192"/>
      <c r="EY55" s="175">
        <f>SUM(EY54:GB54)</f>
        <v>0</v>
      </c>
      <c r="EZ55" s="175"/>
      <c r="FA55" s="175"/>
      <c r="FB55" s="175"/>
      <c r="FC55" s="175"/>
      <c r="FD55" s="175"/>
      <c r="FE55" s="175"/>
      <c r="FF55" s="175"/>
      <c r="FG55" s="175"/>
      <c r="FH55" s="175"/>
      <c r="FI55" s="175"/>
      <c r="FJ55" s="175"/>
      <c r="FK55" s="175"/>
      <c r="FL55" s="175"/>
      <c r="FM55" s="175"/>
      <c r="FN55" s="175"/>
      <c r="FO55" s="175"/>
      <c r="FP55" s="175"/>
      <c r="FQ55" s="175"/>
      <c r="FR55" s="175"/>
      <c r="FS55" s="175"/>
      <c r="FT55" s="175"/>
      <c r="FU55" s="175"/>
      <c r="FV55" s="175"/>
      <c r="FW55" s="175"/>
      <c r="FX55" s="175"/>
      <c r="FY55" s="175"/>
      <c r="FZ55" s="175"/>
      <c r="GA55" s="175"/>
      <c r="GB55" s="176"/>
      <c r="GC55" s="172"/>
      <c r="GD55" s="173"/>
      <c r="GE55" s="173"/>
      <c r="GF55" s="173"/>
      <c r="GG55" s="173"/>
      <c r="GH55" s="174"/>
    </row>
    <row r="56" spans="2:207">
      <c r="GI56" s="128">
        <v>8</v>
      </c>
      <c r="GJ56" s="128">
        <v>5</v>
      </c>
      <c r="GK56" s="127">
        <f>IF(AND($GI$13=GI56,$GJ$13=GJ56),1,0)</f>
        <v>0</v>
      </c>
      <c r="GL56" s="127">
        <v>8</v>
      </c>
      <c r="GM56" s="127">
        <v>6</v>
      </c>
      <c r="GN56" s="127">
        <v>30</v>
      </c>
      <c r="GO56" s="128" t="str">
        <f>IF($GK56=1,GL56,"")</f>
        <v/>
      </c>
      <c r="GP56" s="128" t="str">
        <f t="shared" ref="GP56:GQ71" si="4">IF($GK56=1,GM56,"")</f>
        <v/>
      </c>
      <c r="GQ56" s="128" t="str">
        <f t="shared" si="4"/>
        <v/>
      </c>
      <c r="GR56" s="127"/>
      <c r="GS56" s="127"/>
      <c r="GT56" s="127"/>
      <c r="GU56" s="127"/>
      <c r="GV56" s="127"/>
      <c r="GW56" s="127"/>
      <c r="GX56" s="127"/>
      <c r="GY56" s="136"/>
    </row>
    <row r="57" spans="2:207">
      <c r="GI57" s="128">
        <v>8</v>
      </c>
      <c r="GJ57" s="128">
        <v>8</v>
      </c>
      <c r="GK57" s="127">
        <f t="shared" ref="GK57:GK74" si="5">IF(AND($GI$13=GI57,$GJ$13=GJ57),1,0)</f>
        <v>0</v>
      </c>
      <c r="GL57" s="127">
        <v>8</v>
      </c>
      <c r="GM57" s="127">
        <v>9</v>
      </c>
      <c r="GN57" s="127">
        <v>30</v>
      </c>
      <c r="GO57" s="128" t="str">
        <f t="shared" ref="GO57:GQ75" si="6">IF($GK57=1,GL57,"")</f>
        <v/>
      </c>
      <c r="GP57" s="128" t="str">
        <f t="shared" si="4"/>
        <v/>
      </c>
      <c r="GQ57" s="128" t="str">
        <f t="shared" si="4"/>
        <v/>
      </c>
      <c r="GR57" s="127"/>
      <c r="GS57" s="127"/>
      <c r="GT57" s="127"/>
      <c r="GU57" s="127"/>
      <c r="GV57" s="127"/>
      <c r="GW57" s="127"/>
      <c r="GX57" s="127"/>
      <c r="GY57" s="136"/>
    </row>
    <row r="58" spans="2:207">
      <c r="GI58" s="128">
        <v>8</v>
      </c>
      <c r="GJ58" s="128">
        <v>11</v>
      </c>
      <c r="GK58" s="127">
        <f t="shared" si="5"/>
        <v>0</v>
      </c>
      <c r="GL58" s="127">
        <v>9</v>
      </c>
      <c r="GM58" s="127">
        <v>1</v>
      </c>
      <c r="GN58" s="127">
        <v>4</v>
      </c>
      <c r="GO58" s="128" t="str">
        <f t="shared" si="6"/>
        <v/>
      </c>
      <c r="GP58" s="128" t="str">
        <f t="shared" si="4"/>
        <v/>
      </c>
      <c r="GQ58" s="128" t="str">
        <f t="shared" si="4"/>
        <v/>
      </c>
      <c r="GR58" s="127"/>
      <c r="GS58" s="127"/>
      <c r="GT58" s="127"/>
      <c r="GU58" s="127"/>
      <c r="GV58" s="127"/>
      <c r="GW58" s="127"/>
      <c r="GX58" s="127"/>
      <c r="GY58" s="136"/>
    </row>
    <row r="59" spans="2:207">
      <c r="GI59" s="128">
        <v>9</v>
      </c>
      <c r="GJ59" s="128">
        <v>2</v>
      </c>
      <c r="GK59" s="127">
        <f t="shared" si="5"/>
        <v>0</v>
      </c>
      <c r="GL59" s="127">
        <v>9</v>
      </c>
      <c r="GM59" s="127">
        <v>3</v>
      </c>
      <c r="GN59" s="127">
        <v>31</v>
      </c>
      <c r="GO59" s="128" t="str">
        <f t="shared" si="6"/>
        <v/>
      </c>
      <c r="GP59" s="128" t="str">
        <f t="shared" si="4"/>
        <v/>
      </c>
      <c r="GQ59" s="128" t="str">
        <f t="shared" si="4"/>
        <v/>
      </c>
      <c r="GR59" s="127"/>
      <c r="GS59" s="127"/>
      <c r="GT59" s="127"/>
      <c r="GU59" s="127"/>
      <c r="GV59" s="127"/>
      <c r="GW59" s="127"/>
      <c r="GX59" s="127"/>
      <c r="GY59" s="136"/>
    </row>
    <row r="60" spans="2:207">
      <c r="GI60" s="128">
        <v>9</v>
      </c>
      <c r="GJ60" s="128">
        <v>5</v>
      </c>
      <c r="GK60" s="127">
        <f t="shared" si="5"/>
        <v>0</v>
      </c>
      <c r="GL60" s="127">
        <v>9</v>
      </c>
      <c r="GM60" s="127">
        <v>6</v>
      </c>
      <c r="GN60" s="127">
        <v>30</v>
      </c>
      <c r="GO60" s="128" t="str">
        <f t="shared" si="6"/>
        <v/>
      </c>
      <c r="GP60" s="128" t="str">
        <f t="shared" si="4"/>
        <v/>
      </c>
      <c r="GQ60" s="128" t="str">
        <f t="shared" si="4"/>
        <v/>
      </c>
      <c r="GR60" s="127"/>
      <c r="GS60" s="127"/>
      <c r="GT60" s="127"/>
      <c r="GU60" s="127"/>
      <c r="GV60" s="127"/>
      <c r="GW60" s="127"/>
      <c r="GX60" s="127"/>
      <c r="GY60" s="136"/>
    </row>
    <row r="61" spans="2:207">
      <c r="GI61" s="128">
        <v>9</v>
      </c>
      <c r="GJ61" s="128">
        <v>8</v>
      </c>
      <c r="GK61" s="127">
        <f t="shared" si="5"/>
        <v>0</v>
      </c>
      <c r="GL61" s="127">
        <v>9</v>
      </c>
      <c r="GM61" s="127">
        <v>9</v>
      </c>
      <c r="GN61" s="127">
        <v>30</v>
      </c>
      <c r="GO61" s="128" t="str">
        <f t="shared" si="6"/>
        <v/>
      </c>
      <c r="GP61" s="128" t="str">
        <f t="shared" si="4"/>
        <v/>
      </c>
      <c r="GQ61" s="128" t="str">
        <f t="shared" si="4"/>
        <v/>
      </c>
      <c r="GR61" s="127"/>
      <c r="GS61" s="127"/>
      <c r="GT61" s="127"/>
      <c r="GU61" s="127"/>
      <c r="GV61" s="127"/>
      <c r="GW61" s="127"/>
      <c r="GX61" s="127"/>
      <c r="GY61" s="136"/>
    </row>
    <row r="62" spans="2:207">
      <c r="GI62" s="128">
        <v>9</v>
      </c>
      <c r="GJ62" s="128">
        <v>11</v>
      </c>
      <c r="GK62" s="127">
        <f t="shared" si="5"/>
        <v>0</v>
      </c>
      <c r="GL62" s="127">
        <v>10</v>
      </c>
      <c r="GM62" s="127">
        <v>1</v>
      </c>
      <c r="GN62" s="127">
        <v>4</v>
      </c>
      <c r="GO62" s="128" t="str">
        <f t="shared" si="6"/>
        <v/>
      </c>
      <c r="GP62" s="128" t="str">
        <f t="shared" si="4"/>
        <v/>
      </c>
      <c r="GQ62" s="128" t="str">
        <f t="shared" si="4"/>
        <v/>
      </c>
      <c r="GR62" s="127"/>
      <c r="GS62" s="127"/>
      <c r="GT62" s="127"/>
      <c r="GU62" s="127"/>
      <c r="GV62" s="127"/>
      <c r="GW62" s="127"/>
      <c r="GX62" s="127"/>
      <c r="GY62" s="136"/>
    </row>
    <row r="63" spans="2:207">
      <c r="GI63" s="128">
        <v>10</v>
      </c>
      <c r="GJ63" s="128">
        <v>2</v>
      </c>
      <c r="GK63" s="127">
        <f t="shared" si="5"/>
        <v>0</v>
      </c>
      <c r="GL63" s="127">
        <v>10</v>
      </c>
      <c r="GM63" s="127">
        <v>3</v>
      </c>
      <c r="GN63" s="127">
        <v>31</v>
      </c>
      <c r="GO63" s="128" t="str">
        <f t="shared" si="6"/>
        <v/>
      </c>
      <c r="GP63" s="128" t="str">
        <f t="shared" si="4"/>
        <v/>
      </c>
      <c r="GQ63" s="128" t="str">
        <f t="shared" si="4"/>
        <v/>
      </c>
      <c r="GR63" s="127"/>
      <c r="GS63" s="127"/>
      <c r="GT63" s="127"/>
      <c r="GU63" s="127"/>
      <c r="GV63" s="127"/>
      <c r="GW63" s="127"/>
      <c r="GX63" s="127"/>
      <c r="GY63" s="136"/>
    </row>
    <row r="64" spans="2:207">
      <c r="GI64" s="128">
        <v>10</v>
      </c>
      <c r="GJ64" s="128">
        <v>5</v>
      </c>
      <c r="GK64" s="127">
        <f t="shared" si="5"/>
        <v>0</v>
      </c>
      <c r="GL64" s="127">
        <v>10</v>
      </c>
      <c r="GM64" s="127">
        <v>6</v>
      </c>
      <c r="GN64" s="127">
        <v>30</v>
      </c>
      <c r="GO64" s="128" t="str">
        <f t="shared" si="6"/>
        <v/>
      </c>
      <c r="GP64" s="128" t="str">
        <f t="shared" si="4"/>
        <v/>
      </c>
      <c r="GQ64" s="128" t="str">
        <f t="shared" si="4"/>
        <v/>
      </c>
      <c r="GR64" s="127"/>
      <c r="GS64" s="127"/>
      <c r="GT64" s="127"/>
      <c r="GU64" s="127"/>
      <c r="GV64" s="127"/>
      <c r="GW64" s="127"/>
      <c r="GX64" s="127"/>
      <c r="GY64" s="136"/>
    </row>
    <row r="65" spans="191:207">
      <c r="GI65" s="128">
        <v>10</v>
      </c>
      <c r="GJ65" s="128">
        <v>8</v>
      </c>
      <c r="GK65" s="127">
        <f t="shared" si="5"/>
        <v>0</v>
      </c>
      <c r="GL65" s="127">
        <v>10</v>
      </c>
      <c r="GM65" s="127">
        <v>10</v>
      </c>
      <c r="GN65" s="127">
        <v>1</v>
      </c>
      <c r="GO65" s="128" t="str">
        <f t="shared" si="6"/>
        <v/>
      </c>
      <c r="GP65" s="128" t="str">
        <f t="shared" si="4"/>
        <v/>
      </c>
      <c r="GQ65" s="128" t="str">
        <f t="shared" si="4"/>
        <v/>
      </c>
      <c r="GR65" s="127"/>
      <c r="GS65" s="127"/>
      <c r="GT65" s="127"/>
      <c r="GU65" s="127"/>
      <c r="GV65" s="127"/>
      <c r="GW65" s="127"/>
      <c r="GX65" s="127"/>
      <c r="GY65" s="136"/>
    </row>
    <row r="66" spans="191:207">
      <c r="GI66" s="128">
        <v>10</v>
      </c>
      <c r="GJ66" s="128">
        <v>11</v>
      </c>
      <c r="GK66" s="127">
        <f t="shared" si="5"/>
        <v>0</v>
      </c>
      <c r="GL66" s="127">
        <v>11</v>
      </c>
      <c r="GM66" s="127">
        <v>1</v>
      </c>
      <c r="GN66" s="127">
        <v>4</v>
      </c>
      <c r="GO66" s="128" t="str">
        <f t="shared" si="6"/>
        <v/>
      </c>
      <c r="GP66" s="128" t="str">
        <f t="shared" si="4"/>
        <v/>
      </c>
      <c r="GQ66" s="128" t="str">
        <f t="shared" si="4"/>
        <v/>
      </c>
      <c r="GR66" s="127"/>
      <c r="GS66" s="127"/>
      <c r="GT66" s="127"/>
      <c r="GU66" s="127"/>
      <c r="GV66" s="127"/>
      <c r="GW66" s="127"/>
      <c r="GX66" s="127"/>
      <c r="GY66" s="136"/>
    </row>
    <row r="67" spans="191:207">
      <c r="GI67" s="128">
        <v>11</v>
      </c>
      <c r="GJ67" s="128">
        <v>2</v>
      </c>
      <c r="GK67" s="127">
        <f t="shared" si="5"/>
        <v>0</v>
      </c>
      <c r="GL67" s="127">
        <v>11</v>
      </c>
      <c r="GM67" s="127">
        <v>4</v>
      </c>
      <c r="GN67" s="127">
        <v>3</v>
      </c>
      <c r="GO67" s="128" t="str">
        <f t="shared" si="6"/>
        <v/>
      </c>
      <c r="GP67" s="128" t="str">
        <f t="shared" si="4"/>
        <v/>
      </c>
      <c r="GQ67" s="128" t="str">
        <f t="shared" si="4"/>
        <v/>
      </c>
      <c r="GR67" s="127"/>
      <c r="GS67" s="127"/>
      <c r="GT67" s="127"/>
      <c r="GU67" s="127"/>
      <c r="GV67" s="127"/>
      <c r="GW67" s="127"/>
      <c r="GX67" s="127"/>
      <c r="GY67" s="136"/>
    </row>
    <row r="68" spans="191:207">
      <c r="GI68" s="128">
        <v>11</v>
      </c>
      <c r="GJ68" s="128">
        <v>5</v>
      </c>
      <c r="GK68" s="127">
        <f t="shared" si="5"/>
        <v>0</v>
      </c>
      <c r="GL68" s="127">
        <v>11</v>
      </c>
      <c r="GM68" s="127">
        <v>7</v>
      </c>
      <c r="GN68" s="127">
        <v>2</v>
      </c>
      <c r="GO68" s="128" t="str">
        <f t="shared" si="6"/>
        <v/>
      </c>
      <c r="GP68" s="128" t="str">
        <f t="shared" si="4"/>
        <v/>
      </c>
      <c r="GQ68" s="128" t="str">
        <f t="shared" si="4"/>
        <v/>
      </c>
      <c r="GR68" s="127"/>
      <c r="GS68" s="127"/>
      <c r="GT68" s="127"/>
      <c r="GU68" s="127"/>
      <c r="GV68" s="127"/>
      <c r="GW68" s="127"/>
      <c r="GX68" s="127"/>
      <c r="GY68" s="136"/>
    </row>
    <row r="69" spans="191:207">
      <c r="GI69" s="128">
        <v>11</v>
      </c>
      <c r="GJ69" s="128">
        <v>8</v>
      </c>
      <c r="GK69" s="127">
        <f t="shared" si="5"/>
        <v>0</v>
      </c>
      <c r="GL69" s="127">
        <v>11</v>
      </c>
      <c r="GM69" s="127">
        <v>10</v>
      </c>
      <c r="GN69" s="127">
        <v>1</v>
      </c>
      <c r="GO69" s="128" t="str">
        <f t="shared" si="6"/>
        <v/>
      </c>
      <c r="GP69" s="128" t="str">
        <f t="shared" si="4"/>
        <v/>
      </c>
      <c r="GQ69" s="128" t="str">
        <f t="shared" si="4"/>
        <v/>
      </c>
      <c r="GR69" s="127"/>
      <c r="GS69" s="127"/>
      <c r="GT69" s="127"/>
      <c r="GU69" s="127"/>
      <c r="GV69" s="127"/>
      <c r="GW69" s="127"/>
      <c r="GX69" s="127"/>
      <c r="GY69" s="136"/>
    </row>
    <row r="70" spans="191:207">
      <c r="GI70" s="128">
        <v>11</v>
      </c>
      <c r="GJ70" s="128">
        <v>11</v>
      </c>
      <c r="GK70" s="127">
        <f t="shared" si="5"/>
        <v>0</v>
      </c>
      <c r="GL70" s="127">
        <v>12</v>
      </c>
      <c r="GM70" s="127">
        <v>1</v>
      </c>
      <c r="GN70" s="127">
        <v>4</v>
      </c>
      <c r="GO70" s="128" t="str">
        <f t="shared" si="6"/>
        <v/>
      </c>
      <c r="GP70" s="128" t="str">
        <f t="shared" si="4"/>
        <v/>
      </c>
      <c r="GQ70" s="128" t="str">
        <f t="shared" si="4"/>
        <v/>
      </c>
      <c r="GR70" s="127"/>
      <c r="GS70" s="127"/>
      <c r="GT70" s="127"/>
      <c r="GU70" s="127"/>
      <c r="GV70" s="127"/>
      <c r="GW70" s="127"/>
      <c r="GX70" s="127"/>
      <c r="GY70" s="136"/>
    </row>
    <row r="71" spans="191:207">
      <c r="GI71" s="128">
        <v>12</v>
      </c>
      <c r="GJ71" s="128">
        <v>2</v>
      </c>
      <c r="GK71" s="127">
        <f t="shared" si="5"/>
        <v>0</v>
      </c>
      <c r="GL71" s="127">
        <v>12</v>
      </c>
      <c r="GM71" s="127">
        <v>4</v>
      </c>
      <c r="GN71" s="127">
        <v>1</v>
      </c>
      <c r="GO71" s="128" t="str">
        <f t="shared" si="6"/>
        <v/>
      </c>
      <c r="GP71" s="128" t="str">
        <f t="shared" si="4"/>
        <v/>
      </c>
      <c r="GQ71" s="128" t="str">
        <f t="shared" si="4"/>
        <v/>
      </c>
      <c r="GR71" s="127"/>
      <c r="GS71" s="127"/>
      <c r="GT71" s="127"/>
      <c r="GU71" s="127"/>
      <c r="GV71" s="127"/>
      <c r="GW71" s="127"/>
      <c r="GX71" s="127"/>
      <c r="GY71" s="136"/>
    </row>
    <row r="72" spans="191:207">
      <c r="GI72" s="128">
        <v>12</v>
      </c>
      <c r="GJ72" s="128">
        <v>5</v>
      </c>
      <c r="GK72" s="127">
        <f t="shared" si="5"/>
        <v>0</v>
      </c>
      <c r="GL72" s="127">
        <v>12</v>
      </c>
      <c r="GM72" s="127">
        <v>7</v>
      </c>
      <c r="GN72" s="127">
        <v>1</v>
      </c>
      <c r="GO72" s="128" t="str">
        <f t="shared" si="6"/>
        <v/>
      </c>
      <c r="GP72" s="128" t="str">
        <f t="shared" si="6"/>
        <v/>
      </c>
      <c r="GQ72" s="128" t="str">
        <f t="shared" si="6"/>
        <v/>
      </c>
      <c r="GR72" s="127"/>
      <c r="GS72" s="127"/>
      <c r="GT72" s="127"/>
      <c r="GU72" s="127"/>
      <c r="GV72" s="127"/>
      <c r="GW72" s="127"/>
      <c r="GX72" s="127"/>
      <c r="GY72" s="136"/>
    </row>
    <row r="73" spans="191:207">
      <c r="GI73" s="128">
        <v>12</v>
      </c>
      <c r="GJ73" s="128">
        <v>8</v>
      </c>
      <c r="GK73" s="127">
        <f t="shared" si="5"/>
        <v>0</v>
      </c>
      <c r="GL73" s="127">
        <v>12</v>
      </c>
      <c r="GM73" s="127">
        <v>9</v>
      </c>
      <c r="GN73" s="127">
        <v>30</v>
      </c>
      <c r="GO73" s="128" t="str">
        <f t="shared" si="6"/>
        <v/>
      </c>
      <c r="GP73" s="128" t="str">
        <f t="shared" si="6"/>
        <v/>
      </c>
      <c r="GQ73" s="128" t="str">
        <f t="shared" si="6"/>
        <v/>
      </c>
      <c r="GR73" s="127"/>
      <c r="GS73" s="127"/>
      <c r="GT73" s="127"/>
      <c r="GU73" s="127"/>
      <c r="GV73" s="127"/>
      <c r="GW73" s="127"/>
      <c r="GX73" s="127"/>
      <c r="GY73" s="136"/>
    </row>
    <row r="74" spans="191:207">
      <c r="GI74" s="128">
        <v>12</v>
      </c>
      <c r="GJ74" s="128">
        <v>11</v>
      </c>
      <c r="GK74" s="127">
        <f t="shared" si="5"/>
        <v>0</v>
      </c>
      <c r="GL74" s="127">
        <v>13</v>
      </c>
      <c r="GM74" s="127">
        <v>1</v>
      </c>
      <c r="GN74" s="127">
        <v>6</v>
      </c>
      <c r="GO74" s="128" t="str">
        <f t="shared" si="6"/>
        <v/>
      </c>
      <c r="GP74" s="128" t="str">
        <f t="shared" si="6"/>
        <v/>
      </c>
      <c r="GQ74" s="128" t="str">
        <f t="shared" si="6"/>
        <v/>
      </c>
      <c r="GR74" s="127"/>
      <c r="GS74" s="127"/>
      <c r="GT74" s="127"/>
      <c r="GU74" s="127"/>
      <c r="GV74" s="127"/>
      <c r="GW74" s="127"/>
      <c r="GX74" s="127"/>
      <c r="GY74" s="136"/>
    </row>
    <row r="75" spans="191:207">
      <c r="GI75" s="128">
        <v>13</v>
      </c>
      <c r="GJ75" s="128">
        <v>2</v>
      </c>
      <c r="GK75" s="127">
        <f>IF(AND($GI$13=GI75,$GJ$13=GJ75),1,0)</f>
        <v>0</v>
      </c>
      <c r="GL75" s="127">
        <v>13</v>
      </c>
      <c r="GM75" s="127">
        <v>3</v>
      </c>
      <c r="GN75" s="127">
        <v>31</v>
      </c>
      <c r="GO75" s="128" t="str">
        <f t="shared" si="6"/>
        <v/>
      </c>
      <c r="GP75" s="128" t="str">
        <f t="shared" si="6"/>
        <v/>
      </c>
      <c r="GQ75" s="128" t="str">
        <f t="shared" si="6"/>
        <v/>
      </c>
      <c r="GR75" s="127"/>
      <c r="GS75" s="127"/>
      <c r="GT75" s="127"/>
      <c r="GU75" s="127"/>
      <c r="GV75" s="127"/>
      <c r="GW75" s="127"/>
      <c r="GX75" s="127"/>
      <c r="GY75" s="136"/>
    </row>
    <row r="76" spans="191:207">
      <c r="GI76" s="127"/>
      <c r="GJ76" s="127"/>
      <c r="GK76" s="127"/>
      <c r="GL76" s="127"/>
      <c r="GM76" s="127"/>
      <c r="GN76" s="127"/>
      <c r="GO76" s="128">
        <f>SUM(GO56:GO75)</f>
        <v>0</v>
      </c>
      <c r="GP76" s="128">
        <f t="shared" ref="GP76:GQ76" si="7">SUM(GP56:GP75)</f>
        <v>0</v>
      </c>
      <c r="GQ76" s="128">
        <f t="shared" si="7"/>
        <v>0</v>
      </c>
      <c r="GR76" s="128" t="s">
        <v>106</v>
      </c>
      <c r="GS76" s="128" t="s">
        <v>100</v>
      </c>
      <c r="GT76" s="128">
        <f>IF(BZ5&gt;0,BZ5,GO76)</f>
        <v>0</v>
      </c>
      <c r="GU76" s="128" t="s">
        <v>1</v>
      </c>
      <c r="GV76" s="128">
        <f>IF(CF5&gt;0,CF5,GP76)</f>
        <v>0</v>
      </c>
      <c r="GW76" s="128" t="s">
        <v>2</v>
      </c>
      <c r="GX76" s="128">
        <f>IF(CL5&gt;0,CL5,GQ76)</f>
        <v>0</v>
      </c>
      <c r="GY76" s="137" t="s">
        <v>103</v>
      </c>
    </row>
  </sheetData>
  <sheetProtection formatCells="0" selectLockedCells="1"/>
  <mergeCells count="1211">
    <mergeCell ref="DG3:DI3"/>
    <mergeCell ref="DJ3:DL3"/>
    <mergeCell ref="AC18:AZ18"/>
    <mergeCell ref="BA18:BF18"/>
    <mergeCell ref="B15:N15"/>
    <mergeCell ref="O15:BL15"/>
    <mergeCell ref="B16:G20"/>
    <mergeCell ref="AC17:BF17"/>
    <mergeCell ref="BG17:BL21"/>
    <mergeCell ref="B14:N14"/>
    <mergeCell ref="O14:AV14"/>
    <mergeCell ref="AC20:AH20"/>
    <mergeCell ref="AI20:AN20"/>
    <mergeCell ref="B21:G21"/>
    <mergeCell ref="AC21:AH21"/>
    <mergeCell ref="AI21:AN21"/>
    <mergeCell ref="AC19:AN19"/>
    <mergeCell ref="AO19:AT20"/>
    <mergeCell ref="AU19:AZ20"/>
    <mergeCell ref="BA19:BF20"/>
    <mergeCell ref="H20:N20"/>
    <mergeCell ref="H16:BL16"/>
    <mergeCell ref="V18:AB18"/>
    <mergeCell ref="H17:AB17"/>
    <mergeCell ref="H18:U18"/>
    <mergeCell ref="V19:AB20"/>
    <mergeCell ref="O19:U20"/>
    <mergeCell ref="H19:N19"/>
    <mergeCell ref="CC5:CE5"/>
    <mergeCell ref="CF5:CH5"/>
    <mergeCell ref="CI5:CK5"/>
    <mergeCell ref="CR3:CT3"/>
    <mergeCell ref="BG23:BL23"/>
    <mergeCell ref="B23:G23"/>
    <mergeCell ref="AC23:AH23"/>
    <mergeCell ref="AI23:AN23"/>
    <mergeCell ref="AO23:AT23"/>
    <mergeCell ref="AU23:AZ23"/>
    <mergeCell ref="BA23:BF23"/>
    <mergeCell ref="O24:U24"/>
    <mergeCell ref="O23:U23"/>
    <mergeCell ref="AU22:AZ22"/>
    <mergeCell ref="BA22:BF22"/>
    <mergeCell ref="BG22:BL22"/>
    <mergeCell ref="AC22:AH22"/>
    <mergeCell ref="AI22:AN22"/>
    <mergeCell ref="AO22:AT22"/>
    <mergeCell ref="AO21:AT21"/>
    <mergeCell ref="AU21:AZ21"/>
    <mergeCell ref="BA21:BF21"/>
    <mergeCell ref="H22:N22"/>
    <mergeCell ref="V21:AB21"/>
    <mergeCell ref="V22:AB22"/>
    <mergeCell ref="O21:U21"/>
    <mergeCell ref="O22:U22"/>
    <mergeCell ref="H21:N21"/>
    <mergeCell ref="H23:N23"/>
    <mergeCell ref="V23:AB23"/>
    <mergeCell ref="AU25:AZ25"/>
    <mergeCell ref="BA25:BF25"/>
    <mergeCell ref="BG25:BL25"/>
    <mergeCell ref="B25:G25"/>
    <mergeCell ref="AC25:AH25"/>
    <mergeCell ref="AI25:AN25"/>
    <mergeCell ref="AO25:AT25"/>
    <mergeCell ref="H25:N25"/>
    <mergeCell ref="H26:N26"/>
    <mergeCell ref="O25:U25"/>
    <mergeCell ref="O26:U26"/>
    <mergeCell ref="V26:AB26"/>
    <mergeCell ref="V25:AB25"/>
    <mergeCell ref="AI24:AN24"/>
    <mergeCell ref="AO24:AT24"/>
    <mergeCell ref="AU24:AZ24"/>
    <mergeCell ref="BA24:BF24"/>
    <mergeCell ref="BG24:BL24"/>
    <mergeCell ref="B24:G24"/>
    <mergeCell ref="AC24:AH24"/>
    <mergeCell ref="V24:AB24"/>
    <mergeCell ref="H24:N24"/>
    <mergeCell ref="AI27:AN27"/>
    <mergeCell ref="AO27:AT27"/>
    <mergeCell ref="AU27:AZ27"/>
    <mergeCell ref="BA27:BF27"/>
    <mergeCell ref="BG27:BL27"/>
    <mergeCell ref="B27:G27"/>
    <mergeCell ref="AC27:AH27"/>
    <mergeCell ref="H27:N27"/>
    <mergeCell ref="H28:N28"/>
    <mergeCell ref="V27:AB27"/>
    <mergeCell ref="V28:AB28"/>
    <mergeCell ref="O27:U27"/>
    <mergeCell ref="O28:U28"/>
    <mergeCell ref="BG26:BL26"/>
    <mergeCell ref="B26:G26"/>
    <mergeCell ref="AC26:AH26"/>
    <mergeCell ref="AI26:AN26"/>
    <mergeCell ref="AO26:AT26"/>
    <mergeCell ref="AU26:AZ26"/>
    <mergeCell ref="BA26:BF26"/>
    <mergeCell ref="BG29:BL29"/>
    <mergeCell ref="B29:G29"/>
    <mergeCell ref="AC29:AH29"/>
    <mergeCell ref="AI29:AN29"/>
    <mergeCell ref="AO29:AT29"/>
    <mergeCell ref="AU29:AZ29"/>
    <mergeCell ref="BA29:BF29"/>
    <mergeCell ref="H29:N29"/>
    <mergeCell ref="H30:N30"/>
    <mergeCell ref="O29:U29"/>
    <mergeCell ref="O30:U30"/>
    <mergeCell ref="V29:AB29"/>
    <mergeCell ref="V30:AB30"/>
    <mergeCell ref="AU28:AZ28"/>
    <mergeCell ref="BA28:BF28"/>
    <mergeCell ref="BG28:BL28"/>
    <mergeCell ref="B28:G28"/>
    <mergeCell ref="AC28:AH28"/>
    <mergeCell ref="AI28:AN28"/>
    <mergeCell ref="AO28:AT28"/>
    <mergeCell ref="AU31:AZ31"/>
    <mergeCell ref="BA31:BF31"/>
    <mergeCell ref="BG31:BL31"/>
    <mergeCell ref="B31:G31"/>
    <mergeCell ref="AC31:AH31"/>
    <mergeCell ref="AI31:AN31"/>
    <mergeCell ref="AO31:AT31"/>
    <mergeCell ref="H32:N32"/>
    <mergeCell ref="O31:U31"/>
    <mergeCell ref="O32:U32"/>
    <mergeCell ref="V31:AB31"/>
    <mergeCell ref="V32:AB32"/>
    <mergeCell ref="AI30:AN30"/>
    <mergeCell ref="AO30:AT30"/>
    <mergeCell ref="AU30:AZ30"/>
    <mergeCell ref="BA30:BF30"/>
    <mergeCell ref="BG30:BL30"/>
    <mergeCell ref="B30:G30"/>
    <mergeCell ref="AC30:AH30"/>
    <mergeCell ref="AI33:AN33"/>
    <mergeCell ref="AO33:AT33"/>
    <mergeCell ref="AU33:AZ33"/>
    <mergeCell ref="BA33:BF33"/>
    <mergeCell ref="BG33:BL33"/>
    <mergeCell ref="B33:G33"/>
    <mergeCell ref="AC33:AH33"/>
    <mergeCell ref="H33:N33"/>
    <mergeCell ref="H34:N34"/>
    <mergeCell ref="O33:U33"/>
    <mergeCell ref="O34:U34"/>
    <mergeCell ref="BG32:BL32"/>
    <mergeCell ref="B32:G32"/>
    <mergeCell ref="AC32:AH32"/>
    <mergeCell ref="AI32:AN32"/>
    <mergeCell ref="AO32:AT32"/>
    <mergeCell ref="AU32:AZ32"/>
    <mergeCell ref="BA32:BF32"/>
    <mergeCell ref="V33:AB33"/>
    <mergeCell ref="BG35:BL35"/>
    <mergeCell ref="B35:G35"/>
    <mergeCell ref="AC35:AH35"/>
    <mergeCell ref="AI35:AN35"/>
    <mergeCell ref="AO35:AT35"/>
    <mergeCell ref="AU35:AZ35"/>
    <mergeCell ref="BA35:BF35"/>
    <mergeCell ref="H35:N35"/>
    <mergeCell ref="H36:N36"/>
    <mergeCell ref="O35:U35"/>
    <mergeCell ref="O36:U36"/>
    <mergeCell ref="AU34:AZ34"/>
    <mergeCell ref="BA34:BF34"/>
    <mergeCell ref="BG34:BL34"/>
    <mergeCell ref="B34:G34"/>
    <mergeCell ref="AC34:AH34"/>
    <mergeCell ref="AI34:AN34"/>
    <mergeCell ref="AO34:AT34"/>
    <mergeCell ref="V34:AB34"/>
    <mergeCell ref="V35:AB35"/>
    <mergeCell ref="AU37:AZ37"/>
    <mergeCell ref="BA37:BF37"/>
    <mergeCell ref="BG37:BL37"/>
    <mergeCell ref="B37:G37"/>
    <mergeCell ref="AC37:AH37"/>
    <mergeCell ref="AI37:AN37"/>
    <mergeCell ref="AO37:AT37"/>
    <mergeCell ref="H37:N37"/>
    <mergeCell ref="H38:N38"/>
    <mergeCell ref="V38:AB38"/>
    <mergeCell ref="O37:U37"/>
    <mergeCell ref="O38:U38"/>
    <mergeCell ref="AI36:AN36"/>
    <mergeCell ref="AO36:AT36"/>
    <mergeCell ref="AU36:AZ36"/>
    <mergeCell ref="BA36:BF36"/>
    <mergeCell ref="BG36:BL36"/>
    <mergeCell ref="B36:G36"/>
    <mergeCell ref="AC36:AH36"/>
    <mergeCell ref="V36:AB36"/>
    <mergeCell ref="V37:AB37"/>
    <mergeCell ref="AI39:AN39"/>
    <mergeCell ref="AO39:AT39"/>
    <mergeCell ref="AU39:AZ39"/>
    <mergeCell ref="BA39:BF39"/>
    <mergeCell ref="BG39:BL39"/>
    <mergeCell ref="B39:G39"/>
    <mergeCell ref="AC39:AH39"/>
    <mergeCell ref="H39:N39"/>
    <mergeCell ref="H40:N40"/>
    <mergeCell ref="O39:U39"/>
    <mergeCell ref="O40:U40"/>
    <mergeCell ref="BG38:BL38"/>
    <mergeCell ref="B38:G38"/>
    <mergeCell ref="AC38:AH38"/>
    <mergeCell ref="AI38:AN38"/>
    <mergeCell ref="AO38:AT38"/>
    <mergeCell ref="AU38:AZ38"/>
    <mergeCell ref="BA38:BF38"/>
    <mergeCell ref="V39:AB39"/>
    <mergeCell ref="B42:G42"/>
    <mergeCell ref="AC42:AH42"/>
    <mergeCell ref="BG41:BL41"/>
    <mergeCell ref="B41:G41"/>
    <mergeCell ref="AC41:AH41"/>
    <mergeCell ref="AI41:AN41"/>
    <mergeCell ref="AO41:AT41"/>
    <mergeCell ref="AU41:AZ41"/>
    <mergeCell ref="BA41:BF41"/>
    <mergeCell ref="H41:N41"/>
    <mergeCell ref="H42:N42"/>
    <mergeCell ref="AI42:AN42"/>
    <mergeCell ref="AO42:AT42"/>
    <mergeCell ref="AU42:AZ42"/>
    <mergeCell ref="O41:U41"/>
    <mergeCell ref="O42:U42"/>
    <mergeCell ref="AU40:AZ40"/>
    <mergeCell ref="BA40:BF40"/>
    <mergeCell ref="BG40:BL40"/>
    <mergeCell ref="B40:G40"/>
    <mergeCell ref="AC40:AH40"/>
    <mergeCell ref="AI40:AN40"/>
    <mergeCell ref="AO40:AT40"/>
    <mergeCell ref="V40:AB40"/>
    <mergeCell ref="V41:AB41"/>
    <mergeCell ref="V42:AB42"/>
    <mergeCell ref="B45:G45"/>
    <mergeCell ref="AC45:AH45"/>
    <mergeCell ref="H45:N45"/>
    <mergeCell ref="H46:N46"/>
    <mergeCell ref="O45:U45"/>
    <mergeCell ref="O46:U46"/>
    <mergeCell ref="B44:G44"/>
    <mergeCell ref="AC44:AH44"/>
    <mergeCell ref="AI44:AN44"/>
    <mergeCell ref="AO44:AT44"/>
    <mergeCell ref="AU44:AZ44"/>
    <mergeCell ref="BA44:BF44"/>
    <mergeCell ref="AU43:AZ43"/>
    <mergeCell ref="BA43:BF43"/>
    <mergeCell ref="BG43:BL43"/>
    <mergeCell ref="B43:G43"/>
    <mergeCell ref="AC43:AH43"/>
    <mergeCell ref="AI43:AN43"/>
    <mergeCell ref="AO43:AT43"/>
    <mergeCell ref="O43:U43"/>
    <mergeCell ref="O44:U44"/>
    <mergeCell ref="V43:AB43"/>
    <mergeCell ref="V44:AB44"/>
    <mergeCell ref="B48:G48"/>
    <mergeCell ref="AC48:AH48"/>
    <mergeCell ref="BG47:BL47"/>
    <mergeCell ref="B47:G47"/>
    <mergeCell ref="AC47:AH47"/>
    <mergeCell ref="AI47:AN47"/>
    <mergeCell ref="AO47:AT47"/>
    <mergeCell ref="AU47:AZ47"/>
    <mergeCell ref="BA47:BF47"/>
    <mergeCell ref="H47:N47"/>
    <mergeCell ref="H48:N48"/>
    <mergeCell ref="O48:U48"/>
    <mergeCell ref="O47:U47"/>
    <mergeCell ref="B46:G46"/>
    <mergeCell ref="AC46:AH46"/>
    <mergeCell ref="AI46:AN46"/>
    <mergeCell ref="AO46:AT46"/>
    <mergeCell ref="V48:AB48"/>
    <mergeCell ref="B50:G50"/>
    <mergeCell ref="AC50:AH50"/>
    <mergeCell ref="AI50:AN50"/>
    <mergeCell ref="AO50:AT50"/>
    <mergeCell ref="AU50:AZ50"/>
    <mergeCell ref="BA50:BF50"/>
    <mergeCell ref="AU49:AZ49"/>
    <mergeCell ref="BA49:BF49"/>
    <mergeCell ref="BG49:BL49"/>
    <mergeCell ref="B49:G49"/>
    <mergeCell ref="AC49:AH49"/>
    <mergeCell ref="AI49:AN49"/>
    <mergeCell ref="AO49:AT49"/>
    <mergeCell ref="H49:N49"/>
    <mergeCell ref="H50:N50"/>
    <mergeCell ref="O49:U49"/>
    <mergeCell ref="O50:U50"/>
    <mergeCell ref="V49:AB49"/>
    <mergeCell ref="V50:AB50"/>
    <mergeCell ref="B54:G55"/>
    <mergeCell ref="AC54:AH54"/>
    <mergeCell ref="BG53:BL53"/>
    <mergeCell ref="B53:G53"/>
    <mergeCell ref="AC53:AH53"/>
    <mergeCell ref="AI53:AN53"/>
    <mergeCell ref="AO53:AT53"/>
    <mergeCell ref="AU53:AZ53"/>
    <mergeCell ref="BA53:BF53"/>
    <mergeCell ref="H54:N55"/>
    <mergeCell ref="H53:N53"/>
    <mergeCell ref="O53:U53"/>
    <mergeCell ref="V53:AB53"/>
    <mergeCell ref="AC55:BF55"/>
    <mergeCell ref="AU51:AZ51"/>
    <mergeCell ref="BA51:BF51"/>
    <mergeCell ref="BG51:BL51"/>
    <mergeCell ref="B51:G51"/>
    <mergeCell ref="AC51:AH51"/>
    <mergeCell ref="H51:N51"/>
    <mergeCell ref="H52:N52"/>
    <mergeCell ref="O51:U51"/>
    <mergeCell ref="O52:U52"/>
    <mergeCell ref="V51:AB51"/>
    <mergeCell ref="V52:AB52"/>
    <mergeCell ref="B52:G52"/>
    <mergeCell ref="AC52:AH52"/>
    <mergeCell ref="AI52:AN52"/>
    <mergeCell ref="AO52:AT52"/>
    <mergeCell ref="AI51:AN51"/>
    <mergeCell ref="AO51:AT51"/>
    <mergeCell ref="AI54:AN54"/>
    <mergeCell ref="AO54:AT54"/>
    <mergeCell ref="AU54:AZ54"/>
    <mergeCell ref="BA54:BF54"/>
    <mergeCell ref="BG54:BL55"/>
    <mergeCell ref="AU52:AZ52"/>
    <mergeCell ref="BA52:BF52"/>
    <mergeCell ref="BG52:BL52"/>
    <mergeCell ref="BG50:BL50"/>
    <mergeCell ref="AI48:AN48"/>
    <mergeCell ref="AO48:AT48"/>
    <mergeCell ref="AU48:AZ48"/>
    <mergeCell ref="BA48:BF48"/>
    <mergeCell ref="BG48:BL48"/>
    <mergeCell ref="AU46:AZ46"/>
    <mergeCell ref="BA46:BF46"/>
    <mergeCell ref="BG46:BL46"/>
    <mergeCell ref="H31:N31"/>
    <mergeCell ref="BG44:BL44"/>
    <mergeCell ref="H43:N43"/>
    <mergeCell ref="H44:N44"/>
    <mergeCell ref="AI45:AN45"/>
    <mergeCell ref="AO45:AT45"/>
    <mergeCell ref="AU45:AZ45"/>
    <mergeCell ref="BA45:BF45"/>
    <mergeCell ref="BG45:BL45"/>
    <mergeCell ref="BA42:BF42"/>
    <mergeCell ref="BG42:BL42"/>
    <mergeCell ref="O54:U55"/>
    <mergeCell ref="V54:AB55"/>
    <mergeCell ref="V45:AB45"/>
    <mergeCell ref="V46:AB46"/>
    <mergeCell ref="V47:AB47"/>
    <mergeCell ref="CL2:CN2"/>
    <mergeCell ref="CO2:CQ2"/>
    <mergeCell ref="G3:R3"/>
    <mergeCell ref="S3:BE3"/>
    <mergeCell ref="BF3:BV3"/>
    <mergeCell ref="CC3:CE3"/>
    <mergeCell ref="CF3:CH3"/>
    <mergeCell ref="CI3:CK3"/>
    <mergeCell ref="CL3:CN3"/>
    <mergeCell ref="CO3:CQ3"/>
    <mergeCell ref="B2:F4"/>
    <mergeCell ref="G2:R2"/>
    <mergeCell ref="S2:BE2"/>
    <mergeCell ref="BF2:BV2"/>
    <mergeCell ref="BW2:BY2"/>
    <mergeCell ref="BZ2:CB2"/>
    <mergeCell ref="CC2:CE2"/>
    <mergeCell ref="CF2:CH2"/>
    <mergeCell ref="CI2:CK2"/>
    <mergeCell ref="BW3:CB3"/>
    <mergeCell ref="CU3:CW3"/>
    <mergeCell ref="CX3:CZ3"/>
    <mergeCell ref="DA3:DC3"/>
    <mergeCell ref="DD3:DF3"/>
    <mergeCell ref="G4:R4"/>
    <mergeCell ref="S4:U4"/>
    <mergeCell ref="V4:X4"/>
    <mergeCell ref="Y4:AA4"/>
    <mergeCell ref="AB4:AD4"/>
    <mergeCell ref="AE4:AG4"/>
    <mergeCell ref="AH4:AJ4"/>
    <mergeCell ref="AK4:AM4"/>
    <mergeCell ref="AN4:AP4"/>
    <mergeCell ref="AQ4:AS4"/>
    <mergeCell ref="AT4:AV4"/>
    <mergeCell ref="AW4:AY4"/>
    <mergeCell ref="AZ4:BB4"/>
    <mergeCell ref="BC4:BE4"/>
    <mergeCell ref="BF4:BV4"/>
    <mergeCell ref="BW4:CQ4"/>
    <mergeCell ref="BM9:BY9"/>
    <mergeCell ref="CC9:CK9"/>
    <mergeCell ref="DE10:DH10"/>
    <mergeCell ref="DI10:DK10"/>
    <mergeCell ref="DL10:DM10"/>
    <mergeCell ref="DN10:DP10"/>
    <mergeCell ref="DQ10:DR10"/>
    <mergeCell ref="CL5:CN5"/>
    <mergeCell ref="CO5:CQ5"/>
    <mergeCell ref="G6:R6"/>
    <mergeCell ref="S6:BE6"/>
    <mergeCell ref="G7:R7"/>
    <mergeCell ref="S7:U7"/>
    <mergeCell ref="V7:X7"/>
    <mergeCell ref="Y7:AA7"/>
    <mergeCell ref="AB7:AD7"/>
    <mergeCell ref="AE7:AG7"/>
    <mergeCell ref="BC10:BE10"/>
    <mergeCell ref="AT10:AW10"/>
    <mergeCell ref="AX10:AZ10"/>
    <mergeCell ref="BA10:BB10"/>
    <mergeCell ref="BF10:BG10"/>
    <mergeCell ref="BH10:BJ10"/>
    <mergeCell ref="BK10:BL10"/>
    <mergeCell ref="B9:N9"/>
    <mergeCell ref="R9:Z9"/>
    <mergeCell ref="B5:F7"/>
    <mergeCell ref="G5:R5"/>
    <mergeCell ref="S5:BE5"/>
    <mergeCell ref="BF5:BV5"/>
    <mergeCell ref="BW5:BY5"/>
    <mergeCell ref="BZ5:CB5"/>
    <mergeCell ref="BM15:BY15"/>
    <mergeCell ref="BZ15:DW15"/>
    <mergeCell ref="BM16:BR20"/>
    <mergeCell ref="BS16:DW16"/>
    <mergeCell ref="BS17:CM17"/>
    <mergeCell ref="CN17:DQ17"/>
    <mergeCell ref="DR17:DW21"/>
    <mergeCell ref="BS18:CF18"/>
    <mergeCell ref="CG18:CM18"/>
    <mergeCell ref="CN18:DK18"/>
    <mergeCell ref="DL18:DQ18"/>
    <mergeCell ref="BS19:BY19"/>
    <mergeCell ref="BZ19:CF20"/>
    <mergeCell ref="CG19:CM20"/>
    <mergeCell ref="CN19:CY19"/>
    <mergeCell ref="CZ19:DE20"/>
    <mergeCell ref="DF19:DK20"/>
    <mergeCell ref="DL19:DQ20"/>
    <mergeCell ref="BS20:BY20"/>
    <mergeCell ref="CN20:CS20"/>
    <mergeCell ref="CT20:CY20"/>
    <mergeCell ref="BM21:BR21"/>
    <mergeCell ref="BS21:BY21"/>
    <mergeCell ref="BZ21:CF21"/>
    <mergeCell ref="DR22:DW22"/>
    <mergeCell ref="BM23:BR23"/>
    <mergeCell ref="BS23:BY23"/>
    <mergeCell ref="BZ23:CF23"/>
    <mergeCell ref="CG23:CM23"/>
    <mergeCell ref="CN23:CS23"/>
    <mergeCell ref="CT23:CY23"/>
    <mergeCell ref="CZ23:DE23"/>
    <mergeCell ref="DF23:DK23"/>
    <mergeCell ref="DL23:DQ23"/>
    <mergeCell ref="DR23:DW23"/>
    <mergeCell ref="CG21:CM21"/>
    <mergeCell ref="CN21:CS21"/>
    <mergeCell ref="CT21:CY21"/>
    <mergeCell ref="CZ21:DE21"/>
    <mergeCell ref="DF21:DK21"/>
    <mergeCell ref="DL21:DQ21"/>
    <mergeCell ref="BS22:BY22"/>
    <mergeCell ref="BZ22:CF22"/>
    <mergeCell ref="CG22:CM22"/>
    <mergeCell ref="CN22:CS22"/>
    <mergeCell ref="CT22:CY22"/>
    <mergeCell ref="CZ22:DE22"/>
    <mergeCell ref="DF22:DK22"/>
    <mergeCell ref="DL22:DQ22"/>
    <mergeCell ref="DR24:DW24"/>
    <mergeCell ref="BM25:BR25"/>
    <mergeCell ref="BS25:BY25"/>
    <mergeCell ref="BZ25:CF25"/>
    <mergeCell ref="CG25:CM25"/>
    <mergeCell ref="CN25:CS25"/>
    <mergeCell ref="CT25:CY25"/>
    <mergeCell ref="CZ25:DE25"/>
    <mergeCell ref="DF25:DK25"/>
    <mergeCell ref="DL25:DQ25"/>
    <mergeCell ref="DR25:DW25"/>
    <mergeCell ref="BM24:BR24"/>
    <mergeCell ref="BS24:BY24"/>
    <mergeCell ref="BZ24:CF24"/>
    <mergeCell ref="CG24:CM24"/>
    <mergeCell ref="CN24:CS24"/>
    <mergeCell ref="CT24:CY24"/>
    <mergeCell ref="CZ24:DE24"/>
    <mergeCell ref="DF24:DK24"/>
    <mergeCell ref="DL24:DQ24"/>
    <mergeCell ref="DR26:DW26"/>
    <mergeCell ref="BM27:BR27"/>
    <mergeCell ref="BS27:BY27"/>
    <mergeCell ref="BZ27:CF27"/>
    <mergeCell ref="CG27:CM27"/>
    <mergeCell ref="CN27:CS27"/>
    <mergeCell ref="CT27:CY27"/>
    <mergeCell ref="CZ27:DE27"/>
    <mergeCell ref="DF27:DK27"/>
    <mergeCell ref="DL27:DQ27"/>
    <mergeCell ref="DR27:DW27"/>
    <mergeCell ref="BM26:BR26"/>
    <mergeCell ref="BS26:BY26"/>
    <mergeCell ref="BZ26:CF26"/>
    <mergeCell ref="CG26:CM26"/>
    <mergeCell ref="CN26:CS26"/>
    <mergeCell ref="CT26:CY26"/>
    <mergeCell ref="CZ26:DE26"/>
    <mergeCell ref="DF26:DK26"/>
    <mergeCell ref="DL26:DQ26"/>
    <mergeCell ref="DR28:DW28"/>
    <mergeCell ref="BM29:BR29"/>
    <mergeCell ref="BS29:BY29"/>
    <mergeCell ref="BZ29:CF29"/>
    <mergeCell ref="CG29:CM29"/>
    <mergeCell ref="CN29:CS29"/>
    <mergeCell ref="CT29:CY29"/>
    <mergeCell ref="CZ29:DE29"/>
    <mergeCell ref="DF29:DK29"/>
    <mergeCell ref="DL29:DQ29"/>
    <mergeCell ref="DR29:DW29"/>
    <mergeCell ref="BM28:BR28"/>
    <mergeCell ref="BS28:BY28"/>
    <mergeCell ref="BZ28:CF28"/>
    <mergeCell ref="CG28:CM28"/>
    <mergeCell ref="CN28:CS28"/>
    <mergeCell ref="CT28:CY28"/>
    <mergeCell ref="CZ28:DE28"/>
    <mergeCell ref="DF28:DK28"/>
    <mergeCell ref="DL28:DQ28"/>
    <mergeCell ref="DR30:DW30"/>
    <mergeCell ref="BM31:BR31"/>
    <mergeCell ref="BS31:BY31"/>
    <mergeCell ref="BZ31:CF31"/>
    <mergeCell ref="CG31:CM31"/>
    <mergeCell ref="CN31:CS31"/>
    <mergeCell ref="CT31:CY31"/>
    <mergeCell ref="CZ31:DE31"/>
    <mergeCell ref="DF31:DK31"/>
    <mergeCell ref="DL31:DQ31"/>
    <mergeCell ref="DR31:DW31"/>
    <mergeCell ref="BM30:BR30"/>
    <mergeCell ref="BS30:BY30"/>
    <mergeCell ref="BZ30:CF30"/>
    <mergeCell ref="CG30:CM30"/>
    <mergeCell ref="CN30:CS30"/>
    <mergeCell ref="CT30:CY30"/>
    <mergeCell ref="CZ30:DE30"/>
    <mergeCell ref="DF30:DK30"/>
    <mergeCell ref="DL30:DQ30"/>
    <mergeCell ref="DR32:DW32"/>
    <mergeCell ref="BM33:BR33"/>
    <mergeCell ref="BS33:BY33"/>
    <mergeCell ref="BZ33:CF33"/>
    <mergeCell ref="CG33:CM33"/>
    <mergeCell ref="CN33:CS33"/>
    <mergeCell ref="CT33:CY33"/>
    <mergeCell ref="CZ33:DE33"/>
    <mergeCell ref="DF33:DK33"/>
    <mergeCell ref="DL33:DQ33"/>
    <mergeCell ref="DR33:DW33"/>
    <mergeCell ref="BM32:BR32"/>
    <mergeCell ref="BS32:BY32"/>
    <mergeCell ref="BZ32:CF32"/>
    <mergeCell ref="CG32:CM32"/>
    <mergeCell ref="CN32:CS32"/>
    <mergeCell ref="CT32:CY32"/>
    <mergeCell ref="CZ32:DE32"/>
    <mergeCell ref="DF32:DK32"/>
    <mergeCell ref="DL32:DQ32"/>
    <mergeCell ref="DR34:DW34"/>
    <mergeCell ref="BM35:BR35"/>
    <mergeCell ref="BS35:BY35"/>
    <mergeCell ref="BZ35:CF35"/>
    <mergeCell ref="CG35:CM35"/>
    <mergeCell ref="CN35:CS35"/>
    <mergeCell ref="CT35:CY35"/>
    <mergeCell ref="CZ35:DE35"/>
    <mergeCell ref="DF35:DK35"/>
    <mergeCell ref="DL35:DQ35"/>
    <mergeCell ref="DR35:DW35"/>
    <mergeCell ref="BM34:BR34"/>
    <mergeCell ref="BS34:BY34"/>
    <mergeCell ref="BZ34:CF34"/>
    <mergeCell ref="CG34:CM34"/>
    <mergeCell ref="CN34:CS34"/>
    <mergeCell ref="CT34:CY34"/>
    <mergeCell ref="CZ34:DE34"/>
    <mergeCell ref="DF34:DK34"/>
    <mergeCell ref="DL34:DQ34"/>
    <mergeCell ref="BM37:BR37"/>
    <mergeCell ref="BS37:BY37"/>
    <mergeCell ref="BZ37:CF37"/>
    <mergeCell ref="CG37:CM37"/>
    <mergeCell ref="CN37:CS37"/>
    <mergeCell ref="CT37:CY37"/>
    <mergeCell ref="CZ37:DE37"/>
    <mergeCell ref="DF37:DK37"/>
    <mergeCell ref="DL37:DQ37"/>
    <mergeCell ref="DR37:DW37"/>
    <mergeCell ref="BM36:BR36"/>
    <mergeCell ref="BS36:BY36"/>
    <mergeCell ref="BZ36:CF36"/>
    <mergeCell ref="CG36:CM36"/>
    <mergeCell ref="CN36:CS36"/>
    <mergeCell ref="CT36:CY36"/>
    <mergeCell ref="CZ36:DE36"/>
    <mergeCell ref="DF36:DK36"/>
    <mergeCell ref="DL36:DQ36"/>
    <mergeCell ref="BM39:BR39"/>
    <mergeCell ref="BS39:BY39"/>
    <mergeCell ref="BZ39:CF39"/>
    <mergeCell ref="CG39:CM39"/>
    <mergeCell ref="CN39:CS39"/>
    <mergeCell ref="CT39:CY39"/>
    <mergeCell ref="CZ39:DE39"/>
    <mergeCell ref="DF39:DK39"/>
    <mergeCell ref="DL39:DQ39"/>
    <mergeCell ref="DR39:DW39"/>
    <mergeCell ref="BM38:BR38"/>
    <mergeCell ref="BS38:BY38"/>
    <mergeCell ref="BZ38:CF38"/>
    <mergeCell ref="CG38:CM38"/>
    <mergeCell ref="CN38:CS38"/>
    <mergeCell ref="CT38:CY38"/>
    <mergeCell ref="CZ38:DE38"/>
    <mergeCell ref="DF38:DK38"/>
    <mergeCell ref="DL38:DQ38"/>
    <mergeCell ref="BM41:BR41"/>
    <mergeCell ref="BS41:BY41"/>
    <mergeCell ref="BZ41:CF41"/>
    <mergeCell ref="CG41:CM41"/>
    <mergeCell ref="CN41:CS41"/>
    <mergeCell ref="CT41:CY41"/>
    <mergeCell ref="CZ41:DE41"/>
    <mergeCell ref="DF41:DK41"/>
    <mergeCell ref="DL41:DQ41"/>
    <mergeCell ref="DR41:DW41"/>
    <mergeCell ref="BM40:BR40"/>
    <mergeCell ref="BS40:BY40"/>
    <mergeCell ref="BZ40:CF40"/>
    <mergeCell ref="CG40:CM40"/>
    <mergeCell ref="CN40:CS40"/>
    <mergeCell ref="CT40:CY40"/>
    <mergeCell ref="CZ40:DE40"/>
    <mergeCell ref="DF40:DK40"/>
    <mergeCell ref="DL40:DQ40"/>
    <mergeCell ref="BM43:BR43"/>
    <mergeCell ref="BS43:BY43"/>
    <mergeCell ref="BZ43:CF43"/>
    <mergeCell ref="CG43:CM43"/>
    <mergeCell ref="CN43:CS43"/>
    <mergeCell ref="CT43:CY43"/>
    <mergeCell ref="CZ43:DE43"/>
    <mergeCell ref="DF43:DK43"/>
    <mergeCell ref="DL43:DQ43"/>
    <mergeCell ref="DR43:DW43"/>
    <mergeCell ref="BM42:BR42"/>
    <mergeCell ref="BS42:BY42"/>
    <mergeCell ref="BZ42:CF42"/>
    <mergeCell ref="CG42:CM42"/>
    <mergeCell ref="CN42:CS42"/>
    <mergeCell ref="CT42:CY42"/>
    <mergeCell ref="CZ42:DE42"/>
    <mergeCell ref="DF42:DK42"/>
    <mergeCell ref="DL42:DQ42"/>
    <mergeCell ref="BM45:BR45"/>
    <mergeCell ref="BS45:BY45"/>
    <mergeCell ref="BZ45:CF45"/>
    <mergeCell ref="CG45:CM45"/>
    <mergeCell ref="CN45:CS45"/>
    <mergeCell ref="CT45:CY45"/>
    <mergeCell ref="CZ45:DE45"/>
    <mergeCell ref="DF45:DK45"/>
    <mergeCell ref="DL45:DQ45"/>
    <mergeCell ref="DR45:DW45"/>
    <mergeCell ref="BM44:BR44"/>
    <mergeCell ref="BS44:BY44"/>
    <mergeCell ref="BZ44:CF44"/>
    <mergeCell ref="CG44:CM44"/>
    <mergeCell ref="CN44:CS44"/>
    <mergeCell ref="CT44:CY44"/>
    <mergeCell ref="CZ44:DE44"/>
    <mergeCell ref="DF44:DK44"/>
    <mergeCell ref="DL44:DQ44"/>
    <mergeCell ref="BM47:BR47"/>
    <mergeCell ref="BS47:BY47"/>
    <mergeCell ref="BZ47:CF47"/>
    <mergeCell ref="CG47:CM47"/>
    <mergeCell ref="CN47:CS47"/>
    <mergeCell ref="CT47:CY47"/>
    <mergeCell ref="CZ47:DE47"/>
    <mergeCell ref="DF47:DK47"/>
    <mergeCell ref="DL47:DQ47"/>
    <mergeCell ref="DR47:DW47"/>
    <mergeCell ref="BM46:BR46"/>
    <mergeCell ref="BS46:BY46"/>
    <mergeCell ref="BZ46:CF46"/>
    <mergeCell ref="CG46:CM46"/>
    <mergeCell ref="CN46:CS46"/>
    <mergeCell ref="CT46:CY46"/>
    <mergeCell ref="CZ46:DE46"/>
    <mergeCell ref="DF46:DK46"/>
    <mergeCell ref="DL46:DQ46"/>
    <mergeCell ref="BM49:BR49"/>
    <mergeCell ref="BS49:BY49"/>
    <mergeCell ref="BZ49:CF49"/>
    <mergeCell ref="CG49:CM49"/>
    <mergeCell ref="CN49:CS49"/>
    <mergeCell ref="CT49:CY49"/>
    <mergeCell ref="CZ49:DE49"/>
    <mergeCell ref="DF49:DK49"/>
    <mergeCell ref="DL49:DQ49"/>
    <mergeCell ref="DR49:DW49"/>
    <mergeCell ref="BM48:BR48"/>
    <mergeCell ref="BS48:BY48"/>
    <mergeCell ref="BZ48:CF48"/>
    <mergeCell ref="CG48:CM48"/>
    <mergeCell ref="CN48:CS48"/>
    <mergeCell ref="CT48:CY48"/>
    <mergeCell ref="CZ48:DE48"/>
    <mergeCell ref="DF48:DK48"/>
    <mergeCell ref="DL48:DQ48"/>
    <mergeCell ref="BM51:BR51"/>
    <mergeCell ref="BS51:BY51"/>
    <mergeCell ref="BZ51:CF51"/>
    <mergeCell ref="CG51:CM51"/>
    <mergeCell ref="CN51:CS51"/>
    <mergeCell ref="CT51:CY51"/>
    <mergeCell ref="CZ51:DE51"/>
    <mergeCell ref="DF51:DK51"/>
    <mergeCell ref="DL51:DQ51"/>
    <mergeCell ref="DR51:DW51"/>
    <mergeCell ref="BM50:BR50"/>
    <mergeCell ref="BS50:BY50"/>
    <mergeCell ref="BZ50:CF50"/>
    <mergeCell ref="CG50:CM50"/>
    <mergeCell ref="CN50:CS50"/>
    <mergeCell ref="CT50:CY50"/>
    <mergeCell ref="CZ50:DE50"/>
    <mergeCell ref="DF50:DK50"/>
    <mergeCell ref="DL50:DQ50"/>
    <mergeCell ref="BM54:BR55"/>
    <mergeCell ref="BS54:BY55"/>
    <mergeCell ref="BZ54:CF55"/>
    <mergeCell ref="CG54:CM55"/>
    <mergeCell ref="CN54:CS54"/>
    <mergeCell ref="CT54:CY54"/>
    <mergeCell ref="CZ54:DE54"/>
    <mergeCell ref="DF54:DK54"/>
    <mergeCell ref="DL54:DQ54"/>
    <mergeCell ref="DR52:DW52"/>
    <mergeCell ref="BM53:BR53"/>
    <mergeCell ref="BS53:BY53"/>
    <mergeCell ref="BZ53:CF53"/>
    <mergeCell ref="CG53:CM53"/>
    <mergeCell ref="CN53:CS53"/>
    <mergeCell ref="CT53:CY53"/>
    <mergeCell ref="CZ53:DE53"/>
    <mergeCell ref="DF53:DK53"/>
    <mergeCell ref="DL53:DQ53"/>
    <mergeCell ref="DR53:DW53"/>
    <mergeCell ref="BM52:BR52"/>
    <mergeCell ref="BS52:BY52"/>
    <mergeCell ref="BZ52:CF52"/>
    <mergeCell ref="CG52:CM52"/>
    <mergeCell ref="CN52:CS52"/>
    <mergeCell ref="CT52:CY52"/>
    <mergeCell ref="CZ52:DE52"/>
    <mergeCell ref="DF52:DK52"/>
    <mergeCell ref="DL52:DQ52"/>
    <mergeCell ref="ED20:EJ20"/>
    <mergeCell ref="EY20:FD20"/>
    <mergeCell ref="FE20:FJ20"/>
    <mergeCell ref="DX21:EC21"/>
    <mergeCell ref="ED21:EJ21"/>
    <mergeCell ref="DX12:GH12"/>
    <mergeCell ref="DR54:DW55"/>
    <mergeCell ref="CN55:DQ55"/>
    <mergeCell ref="DX9:EJ9"/>
    <mergeCell ref="EN9:EV9"/>
    <mergeCell ref="DX14:EJ14"/>
    <mergeCell ref="EK14:FR14"/>
    <mergeCell ref="EK21:EQ21"/>
    <mergeCell ref="ER21:EX21"/>
    <mergeCell ref="EY21:FD21"/>
    <mergeCell ref="FE21:FJ21"/>
    <mergeCell ref="FK21:FP21"/>
    <mergeCell ref="FQ21:FV21"/>
    <mergeCell ref="FW21:GB21"/>
    <mergeCell ref="ED22:EJ22"/>
    <mergeCell ref="EK22:EQ22"/>
    <mergeCell ref="ER22:EX22"/>
    <mergeCell ref="EY22:FD22"/>
    <mergeCell ref="FE22:FJ22"/>
    <mergeCell ref="DR50:DW50"/>
    <mergeCell ref="DR48:DW48"/>
    <mergeCell ref="DR46:DW46"/>
    <mergeCell ref="DR44:DW44"/>
    <mergeCell ref="DR42:DW42"/>
    <mergeCell ref="DR40:DW40"/>
    <mergeCell ref="DR38:DW38"/>
    <mergeCell ref="DR36:DW36"/>
    <mergeCell ref="FK22:FP22"/>
    <mergeCell ref="FQ22:FV22"/>
    <mergeCell ref="FW22:GB22"/>
    <mergeCell ref="GC22:GH22"/>
    <mergeCell ref="DX23:EC23"/>
    <mergeCell ref="ED23:EJ23"/>
    <mergeCell ref="EK23:EQ23"/>
    <mergeCell ref="ER23:EX23"/>
    <mergeCell ref="EY23:FD23"/>
    <mergeCell ref="FE23:FJ23"/>
    <mergeCell ref="FK23:FP23"/>
    <mergeCell ref="FQ23:FV23"/>
    <mergeCell ref="FW23:GB23"/>
    <mergeCell ref="GC23:GH23"/>
    <mergeCell ref="DX15:EJ15"/>
    <mergeCell ref="EK15:GH15"/>
    <mergeCell ref="DX16:EC20"/>
    <mergeCell ref="ED16:GH16"/>
    <mergeCell ref="ED17:EX17"/>
    <mergeCell ref="EY17:GB17"/>
    <mergeCell ref="GC17:GH21"/>
    <mergeCell ref="ED18:EQ18"/>
    <mergeCell ref="ER18:EX18"/>
    <mergeCell ref="EY18:FV18"/>
    <mergeCell ref="FW18:GB18"/>
    <mergeCell ref="ED19:EJ19"/>
    <mergeCell ref="EK19:EQ20"/>
    <mergeCell ref="ER19:EX20"/>
    <mergeCell ref="EY19:FJ19"/>
    <mergeCell ref="FK19:FP20"/>
    <mergeCell ref="FQ19:FV20"/>
    <mergeCell ref="FW19:GB20"/>
    <mergeCell ref="GC24:GH24"/>
    <mergeCell ref="DX25:EC25"/>
    <mergeCell ref="ED25:EJ25"/>
    <mergeCell ref="EK25:EQ25"/>
    <mergeCell ref="ER25:EX25"/>
    <mergeCell ref="EY25:FD25"/>
    <mergeCell ref="FE25:FJ25"/>
    <mergeCell ref="FK25:FP25"/>
    <mergeCell ref="FQ25:FV25"/>
    <mergeCell ref="FW25:GB25"/>
    <mergeCell ref="GC25:GH25"/>
    <mergeCell ref="DX24:EC24"/>
    <mergeCell ref="ED24:EJ24"/>
    <mergeCell ref="EK24:EQ24"/>
    <mergeCell ref="ER24:EX24"/>
    <mergeCell ref="EY24:FD24"/>
    <mergeCell ref="FE24:FJ24"/>
    <mergeCell ref="FK24:FP24"/>
    <mergeCell ref="FQ24:FV24"/>
    <mergeCell ref="FW24:GB24"/>
    <mergeCell ref="GC26:GH26"/>
    <mergeCell ref="DX27:EC27"/>
    <mergeCell ref="ED27:EJ27"/>
    <mergeCell ref="EK27:EQ27"/>
    <mergeCell ref="ER27:EX27"/>
    <mergeCell ref="EY27:FD27"/>
    <mergeCell ref="FE27:FJ27"/>
    <mergeCell ref="FK27:FP27"/>
    <mergeCell ref="FQ27:FV27"/>
    <mergeCell ref="FW27:GB27"/>
    <mergeCell ref="GC27:GH27"/>
    <mergeCell ref="DX26:EC26"/>
    <mergeCell ref="ED26:EJ26"/>
    <mergeCell ref="EK26:EQ26"/>
    <mergeCell ref="ER26:EX26"/>
    <mergeCell ref="EY26:FD26"/>
    <mergeCell ref="FE26:FJ26"/>
    <mergeCell ref="FK26:FP26"/>
    <mergeCell ref="FQ26:FV26"/>
    <mergeCell ref="FW26:GB26"/>
    <mergeCell ref="GC28:GH28"/>
    <mergeCell ref="DX29:EC29"/>
    <mergeCell ref="ED29:EJ29"/>
    <mergeCell ref="EK29:EQ29"/>
    <mergeCell ref="ER29:EX29"/>
    <mergeCell ref="EY29:FD29"/>
    <mergeCell ref="FE29:FJ29"/>
    <mergeCell ref="FK29:FP29"/>
    <mergeCell ref="FQ29:FV29"/>
    <mergeCell ref="FW29:GB29"/>
    <mergeCell ref="GC29:GH29"/>
    <mergeCell ref="DX28:EC28"/>
    <mergeCell ref="ED28:EJ28"/>
    <mergeCell ref="EK28:EQ28"/>
    <mergeCell ref="ER28:EX28"/>
    <mergeCell ref="EY28:FD28"/>
    <mergeCell ref="FE28:FJ28"/>
    <mergeCell ref="FK28:FP28"/>
    <mergeCell ref="FQ28:FV28"/>
    <mergeCell ref="FW28:GB28"/>
    <mergeCell ref="GC30:GH30"/>
    <mergeCell ref="DX31:EC31"/>
    <mergeCell ref="ED31:EJ31"/>
    <mergeCell ref="EK31:EQ31"/>
    <mergeCell ref="ER31:EX31"/>
    <mergeCell ref="EY31:FD31"/>
    <mergeCell ref="FE31:FJ31"/>
    <mergeCell ref="FK31:FP31"/>
    <mergeCell ref="FQ31:FV31"/>
    <mergeCell ref="FW31:GB31"/>
    <mergeCell ref="GC31:GH31"/>
    <mergeCell ref="DX30:EC30"/>
    <mergeCell ref="ED30:EJ30"/>
    <mergeCell ref="EK30:EQ30"/>
    <mergeCell ref="ER30:EX30"/>
    <mergeCell ref="EY30:FD30"/>
    <mergeCell ref="FE30:FJ30"/>
    <mergeCell ref="FK30:FP30"/>
    <mergeCell ref="FQ30:FV30"/>
    <mergeCell ref="FW30:GB30"/>
    <mergeCell ref="GC32:GH32"/>
    <mergeCell ref="DX33:EC33"/>
    <mergeCell ref="ED33:EJ33"/>
    <mergeCell ref="EK33:EQ33"/>
    <mergeCell ref="ER33:EX33"/>
    <mergeCell ref="EY33:FD33"/>
    <mergeCell ref="FE33:FJ33"/>
    <mergeCell ref="FK33:FP33"/>
    <mergeCell ref="FQ33:FV33"/>
    <mergeCell ref="FW33:GB33"/>
    <mergeCell ref="GC33:GH33"/>
    <mergeCell ref="DX32:EC32"/>
    <mergeCell ref="ED32:EJ32"/>
    <mergeCell ref="EK32:EQ32"/>
    <mergeCell ref="ER32:EX32"/>
    <mergeCell ref="EY32:FD32"/>
    <mergeCell ref="FE32:FJ32"/>
    <mergeCell ref="FK32:FP32"/>
    <mergeCell ref="FQ32:FV32"/>
    <mergeCell ref="FW32:GB32"/>
    <mergeCell ref="GC34:GH34"/>
    <mergeCell ref="DX35:EC35"/>
    <mergeCell ref="ED35:EJ35"/>
    <mergeCell ref="EK35:EQ35"/>
    <mergeCell ref="ER35:EX35"/>
    <mergeCell ref="EY35:FD35"/>
    <mergeCell ref="FE35:FJ35"/>
    <mergeCell ref="FK35:FP35"/>
    <mergeCell ref="FQ35:FV35"/>
    <mergeCell ref="FW35:GB35"/>
    <mergeCell ref="GC35:GH35"/>
    <mergeCell ref="DX34:EC34"/>
    <mergeCell ref="ED34:EJ34"/>
    <mergeCell ref="EK34:EQ34"/>
    <mergeCell ref="ER34:EX34"/>
    <mergeCell ref="EY34:FD34"/>
    <mergeCell ref="FE34:FJ34"/>
    <mergeCell ref="FK34:FP34"/>
    <mergeCell ref="FQ34:FV34"/>
    <mergeCell ref="FW34:GB34"/>
    <mergeCell ref="GC36:GH36"/>
    <mergeCell ref="DX37:EC37"/>
    <mergeCell ref="ED37:EJ37"/>
    <mergeCell ref="EK37:EQ37"/>
    <mergeCell ref="ER37:EX37"/>
    <mergeCell ref="EY37:FD37"/>
    <mergeCell ref="FE37:FJ37"/>
    <mergeCell ref="FK37:FP37"/>
    <mergeCell ref="FQ37:FV37"/>
    <mergeCell ref="FW37:GB37"/>
    <mergeCell ref="GC37:GH37"/>
    <mergeCell ref="DX36:EC36"/>
    <mergeCell ref="ED36:EJ36"/>
    <mergeCell ref="EK36:EQ36"/>
    <mergeCell ref="ER36:EX36"/>
    <mergeCell ref="EY36:FD36"/>
    <mergeCell ref="FE36:FJ36"/>
    <mergeCell ref="FK36:FP36"/>
    <mergeCell ref="FQ36:FV36"/>
    <mergeCell ref="FW36:GB36"/>
    <mergeCell ref="GC38:GH38"/>
    <mergeCell ref="DX39:EC39"/>
    <mergeCell ref="ED39:EJ39"/>
    <mergeCell ref="EK39:EQ39"/>
    <mergeCell ref="ER39:EX39"/>
    <mergeCell ref="EY39:FD39"/>
    <mergeCell ref="FE39:FJ39"/>
    <mergeCell ref="FK39:FP39"/>
    <mergeCell ref="FQ39:FV39"/>
    <mergeCell ref="FW39:GB39"/>
    <mergeCell ref="GC39:GH39"/>
    <mergeCell ref="DX38:EC38"/>
    <mergeCell ref="ED38:EJ38"/>
    <mergeCell ref="EK38:EQ38"/>
    <mergeCell ref="ER38:EX38"/>
    <mergeCell ref="EY38:FD38"/>
    <mergeCell ref="FE38:FJ38"/>
    <mergeCell ref="FK38:FP38"/>
    <mergeCell ref="FQ38:FV38"/>
    <mergeCell ref="FW38:GB38"/>
    <mergeCell ref="GC40:GH40"/>
    <mergeCell ref="DX41:EC41"/>
    <mergeCell ref="ED41:EJ41"/>
    <mergeCell ref="EK41:EQ41"/>
    <mergeCell ref="ER41:EX41"/>
    <mergeCell ref="EY41:FD41"/>
    <mergeCell ref="FE41:FJ41"/>
    <mergeCell ref="FK41:FP41"/>
    <mergeCell ref="FQ41:FV41"/>
    <mergeCell ref="FW41:GB41"/>
    <mergeCell ref="GC41:GH41"/>
    <mergeCell ref="DX40:EC40"/>
    <mergeCell ref="ED40:EJ40"/>
    <mergeCell ref="EK40:EQ40"/>
    <mergeCell ref="ER40:EX40"/>
    <mergeCell ref="EY40:FD40"/>
    <mergeCell ref="FE40:FJ40"/>
    <mergeCell ref="FK40:FP40"/>
    <mergeCell ref="FQ40:FV40"/>
    <mergeCell ref="FW40:GB40"/>
    <mergeCell ref="GC42:GH42"/>
    <mergeCell ref="DX43:EC43"/>
    <mergeCell ref="ED43:EJ43"/>
    <mergeCell ref="EK43:EQ43"/>
    <mergeCell ref="ER43:EX43"/>
    <mergeCell ref="EY43:FD43"/>
    <mergeCell ref="FE43:FJ43"/>
    <mergeCell ref="FK43:FP43"/>
    <mergeCell ref="FQ43:FV43"/>
    <mergeCell ref="FW43:GB43"/>
    <mergeCell ref="GC43:GH43"/>
    <mergeCell ref="DX42:EC42"/>
    <mergeCell ref="ED42:EJ42"/>
    <mergeCell ref="EK42:EQ42"/>
    <mergeCell ref="ER42:EX42"/>
    <mergeCell ref="EY42:FD42"/>
    <mergeCell ref="FE42:FJ42"/>
    <mergeCell ref="FK42:FP42"/>
    <mergeCell ref="FQ42:FV42"/>
    <mergeCell ref="FW42:GB42"/>
    <mergeCell ref="GC44:GH44"/>
    <mergeCell ref="DX45:EC45"/>
    <mergeCell ref="ED45:EJ45"/>
    <mergeCell ref="EK45:EQ45"/>
    <mergeCell ref="ER45:EX45"/>
    <mergeCell ref="EY45:FD45"/>
    <mergeCell ref="FE45:FJ45"/>
    <mergeCell ref="FK45:FP45"/>
    <mergeCell ref="FQ45:FV45"/>
    <mergeCell ref="FW45:GB45"/>
    <mergeCell ref="GC45:GH45"/>
    <mergeCell ref="DX44:EC44"/>
    <mergeCell ref="ED44:EJ44"/>
    <mergeCell ref="EK44:EQ44"/>
    <mergeCell ref="ER44:EX44"/>
    <mergeCell ref="EY44:FD44"/>
    <mergeCell ref="FE44:FJ44"/>
    <mergeCell ref="FK44:FP44"/>
    <mergeCell ref="FQ44:FV44"/>
    <mergeCell ref="FW44:GB44"/>
    <mergeCell ref="FW47:GB47"/>
    <mergeCell ref="GC47:GH47"/>
    <mergeCell ref="DX46:EC46"/>
    <mergeCell ref="ED46:EJ46"/>
    <mergeCell ref="EK46:EQ46"/>
    <mergeCell ref="ER46:EX46"/>
    <mergeCell ref="EY46:FD46"/>
    <mergeCell ref="FE46:FJ46"/>
    <mergeCell ref="FK46:FP46"/>
    <mergeCell ref="FQ46:FV46"/>
    <mergeCell ref="FW46:GB46"/>
    <mergeCell ref="GC48:GH48"/>
    <mergeCell ref="DX49:EC49"/>
    <mergeCell ref="ED49:EJ49"/>
    <mergeCell ref="EK49:EQ49"/>
    <mergeCell ref="ER49:EX49"/>
    <mergeCell ref="EY49:FD49"/>
    <mergeCell ref="FE49:FJ49"/>
    <mergeCell ref="FK49:FP49"/>
    <mergeCell ref="FQ49:FV49"/>
    <mergeCell ref="FW49:GB49"/>
    <mergeCell ref="GC49:GH49"/>
    <mergeCell ref="DX53:EC53"/>
    <mergeCell ref="ED53:EJ53"/>
    <mergeCell ref="EK53:EQ53"/>
    <mergeCell ref="ER53:EX53"/>
    <mergeCell ref="EY53:FD53"/>
    <mergeCell ref="FE53:FJ53"/>
    <mergeCell ref="FK53:FP53"/>
    <mergeCell ref="FQ53:FV53"/>
    <mergeCell ref="FW53:GB53"/>
    <mergeCell ref="GC53:GH53"/>
    <mergeCell ref="DX52:EC52"/>
    <mergeCell ref="ED52:EJ52"/>
    <mergeCell ref="EK52:EQ52"/>
    <mergeCell ref="ER52:EX52"/>
    <mergeCell ref="EY52:FD52"/>
    <mergeCell ref="FE52:FJ52"/>
    <mergeCell ref="FK52:FP52"/>
    <mergeCell ref="FQ52:FV52"/>
    <mergeCell ref="FW52:GB52"/>
    <mergeCell ref="GC54:GH55"/>
    <mergeCell ref="EY55:GB55"/>
    <mergeCell ref="GC50:GH50"/>
    <mergeCell ref="DX51:EC51"/>
    <mergeCell ref="ED51:EJ51"/>
    <mergeCell ref="EK51:EQ51"/>
    <mergeCell ref="ER51:EX51"/>
    <mergeCell ref="FR13:FU13"/>
    <mergeCell ref="FW50:GB50"/>
    <mergeCell ref="DX54:EC55"/>
    <mergeCell ref="ED54:EJ55"/>
    <mergeCell ref="EK54:EQ55"/>
    <mergeCell ref="ER54:EX55"/>
    <mergeCell ref="EY54:FD54"/>
    <mergeCell ref="FE54:FJ54"/>
    <mergeCell ref="FK54:FP54"/>
    <mergeCell ref="FQ54:FV54"/>
    <mergeCell ref="GE14:GF14"/>
    <mergeCell ref="GG14:GH14"/>
    <mergeCell ref="DX48:EC48"/>
    <mergeCell ref="ED48:EJ48"/>
    <mergeCell ref="EK48:EQ48"/>
    <mergeCell ref="ER48:EX48"/>
    <mergeCell ref="EY48:FD48"/>
    <mergeCell ref="FE48:FJ48"/>
    <mergeCell ref="FK48:FP48"/>
    <mergeCell ref="FQ48:FV48"/>
    <mergeCell ref="FW48:GB48"/>
    <mergeCell ref="FY13:FZ13"/>
    <mergeCell ref="GA13:GC13"/>
    <mergeCell ref="FW54:GB54"/>
    <mergeCell ref="GC52:GH52"/>
    <mergeCell ref="BK14:BL14"/>
    <mergeCell ref="DN14:DO14"/>
    <mergeCell ref="DP14:DQ14"/>
    <mergeCell ref="DR14:DS14"/>
    <mergeCell ref="DT14:DU14"/>
    <mergeCell ref="DV14:DW14"/>
    <mergeCell ref="FY14:FZ14"/>
    <mergeCell ref="GA14:GB14"/>
    <mergeCell ref="GC14:GD14"/>
    <mergeCell ref="FE51:FJ51"/>
    <mergeCell ref="FK51:FP51"/>
    <mergeCell ref="FQ51:FV51"/>
    <mergeCell ref="FW51:GB51"/>
    <mergeCell ref="GC51:GH51"/>
    <mergeCell ref="DX50:EC50"/>
    <mergeCell ref="ED50:EJ50"/>
    <mergeCell ref="EK50:EQ50"/>
    <mergeCell ref="ER50:EX50"/>
    <mergeCell ref="EY50:FD50"/>
    <mergeCell ref="FE50:FJ50"/>
    <mergeCell ref="FK50:FP50"/>
    <mergeCell ref="EY51:FD51"/>
    <mergeCell ref="FQ50:FV50"/>
    <mergeCell ref="GC46:GH46"/>
    <mergeCell ref="DX47:EC47"/>
    <mergeCell ref="ED47:EJ47"/>
    <mergeCell ref="EK47:EQ47"/>
    <mergeCell ref="ER47:EX47"/>
    <mergeCell ref="EY47:FD47"/>
    <mergeCell ref="FE47:FJ47"/>
    <mergeCell ref="FK47:FP47"/>
    <mergeCell ref="FQ47:FV47"/>
    <mergeCell ref="DS10:DU10"/>
    <mergeCell ref="DV10:DW10"/>
    <mergeCell ref="FP10:FS10"/>
    <mergeCell ref="FT10:FV10"/>
    <mergeCell ref="FW10:FX10"/>
    <mergeCell ref="FY10:GA10"/>
    <mergeCell ref="GB10:GC10"/>
    <mergeCell ref="GD10:GF10"/>
    <mergeCell ref="GG10:GH10"/>
    <mergeCell ref="BM12:DW12"/>
    <mergeCell ref="BM14:BY14"/>
    <mergeCell ref="BZ14:DG14"/>
    <mergeCell ref="B12:BL12"/>
    <mergeCell ref="GD13:GH13"/>
    <mergeCell ref="BC14:BD14"/>
    <mergeCell ref="BE14:BF14"/>
    <mergeCell ref="BG14:BH14"/>
    <mergeCell ref="BI14:BJ14"/>
    <mergeCell ref="AT13:AU13"/>
    <mergeCell ref="AV13:AY13"/>
    <mergeCell ref="AZ13:BB13"/>
    <mergeCell ref="BC13:BD13"/>
    <mergeCell ref="BE13:BG13"/>
    <mergeCell ref="BH13:BL13"/>
    <mergeCell ref="DE13:DF13"/>
    <mergeCell ref="DG13:DJ13"/>
    <mergeCell ref="DK13:DM13"/>
    <mergeCell ref="DN13:DO13"/>
    <mergeCell ref="DP13:DR13"/>
    <mergeCell ref="DS13:DW13"/>
    <mergeCell ref="FP13:FQ13"/>
    <mergeCell ref="FV13:FX13"/>
  </mergeCells>
  <phoneticPr fontId="2"/>
  <dataValidations count="8">
    <dataValidation type="list" allowBlank="1" showInputMessage="1" showErrorMessage="1" sqref="CL3:CN3" xr:uid="{AE5FDA26-D559-4DED-9E96-ABC7FB8C466A}">
      <formula1>INDIRECT(BW3)</formula1>
    </dataValidation>
    <dataValidation type="list" allowBlank="1" showInputMessage="1" showErrorMessage="1" sqref="BW3:CB3" xr:uid="{2DA57806-58B2-499C-85E9-CC71CFA916FA}">
      <formula1>"一か月分,二か月分,三か月分"</formula1>
    </dataValidation>
    <dataValidation type="list" allowBlank="1" showInputMessage="1" showErrorMessage="1" sqref="BW4:CQ4" xr:uid="{4D22D035-79F8-434B-8EBD-4AEEA4BEFAB8}">
      <formula1>$GI$4:$GI$6</formula1>
    </dataValidation>
    <dataValidation type="list" allowBlank="1" showInputMessage="1" showErrorMessage="1" sqref="BZ5:CB5 BZ2:CB2 CF3:CH3" xr:uid="{F0658218-96A7-43C2-8A86-B25793E2247E}">
      <formula1>$GI$28:$GI$33</formula1>
    </dataValidation>
    <dataValidation type="list" allowBlank="1" showInputMessage="1" showErrorMessage="1" sqref="CL2:CN2 CL5:CN5" xr:uid="{020451DA-4427-4C64-AA31-2D5ACFEF6E24}">
      <formula1>$GI$21:$GI$51</formula1>
    </dataValidation>
    <dataValidation type="list" allowBlank="1" showInputMessage="1" showErrorMessage="1" sqref="CF5:CH5 CF2:CH2" xr:uid="{C4C1C7A5-6302-4B0C-B6E0-E5E0CD3C8309}">
      <formula1>$GI$21:$GI$32</formula1>
    </dataValidation>
    <dataValidation type="textLength" operator="lessThanOrEqual" allowBlank="1" showInputMessage="1" showErrorMessage="1" sqref="S2:BE2 S3:BE3 S5:BE5" xr:uid="{1FE2CB6E-1E17-4B23-989D-9ECD8FF66DF3}">
      <formula1>42</formula1>
    </dataValidation>
    <dataValidation type="textLength" operator="lessThanOrEqual" allowBlank="1" showInputMessage="1" showErrorMessage="1" sqref="S6:BE6" xr:uid="{F049F2EF-EF55-4126-A480-4F7E3677FCD9}">
      <formula1>28</formula1>
    </dataValidation>
  </dataValidations>
  <printOptions horizontalCentered="1"/>
  <pageMargins left="0.78740157480314965" right="0.59055118110236227" top="0" bottom="0.39370078740157483" header="0.39370078740157483" footer="0.39370078740157483"/>
  <pageSetup paperSize="9" scale="99" orientation="portrait" horizontalDpi="300" verticalDpi="300" r:id="rId1"/>
  <headerFooter alignWithMargins="0">
    <oddHeader xml:space="preserve">&amp;L&amp;"ＭＳ 明朝,標準"&amp;9
</oddHeader>
  </headerFooter>
  <rowBreaks count="1" manualBreakCount="1">
    <brk id="55" min="1" max="60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1857" r:id="rId4" name="Button 1">
              <controlPr defaultSize="0" print="0" autoFill="0" autoPict="0" macro="[0]!納入申告書印刷">
                <anchor moveWithCells="1">
                  <from>
                    <xdr:col>34</xdr:col>
                    <xdr:colOff>12700</xdr:colOff>
                    <xdr:row>6</xdr:row>
                    <xdr:rowOff>63500</xdr:rowOff>
                  </from>
                  <to>
                    <xdr:col>47</xdr:col>
                    <xdr:colOff>31750</xdr:colOff>
                    <xdr:row>7</xdr:row>
                    <xdr:rowOff>88900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58" r:id="rId5" name="Button 2">
              <controlPr defaultSize="0" print="0" autoFill="0" autoPict="0" macro="[0]!月計表印刷">
                <anchor moveWithCells="1">
                  <from>
                    <xdr:col>47</xdr:col>
                    <xdr:colOff>88900</xdr:colOff>
                    <xdr:row>6</xdr:row>
                    <xdr:rowOff>57150</xdr:rowOff>
                  </from>
                  <to>
                    <xdr:col>59</xdr:col>
                    <xdr:colOff>38100</xdr:colOff>
                    <xdr:row>7</xdr:row>
                    <xdr:rowOff>88900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59" r:id="rId6" name="Button 3">
              <controlPr defaultSize="0" print="0" autoFill="0" autoPict="0" macro="[0]!月計表1印刷">
                <anchor moveWithCells="1">
                  <from>
                    <xdr:col>59</xdr:col>
                    <xdr:colOff>88900</xdr:colOff>
                    <xdr:row>6</xdr:row>
                    <xdr:rowOff>57150</xdr:rowOff>
                  </from>
                  <to>
                    <xdr:col>71</xdr:col>
                    <xdr:colOff>44450</xdr:colOff>
                    <xdr:row>7</xdr:row>
                    <xdr:rowOff>88900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60" r:id="rId7" name="Button 4">
              <controlPr defaultSize="0" print="0" autoFill="0" autoPict="0" macro="[0]!月計表2印刷">
                <anchor moveWithCells="1">
                  <from>
                    <xdr:col>72</xdr:col>
                    <xdr:colOff>0</xdr:colOff>
                    <xdr:row>6</xdr:row>
                    <xdr:rowOff>57150</xdr:rowOff>
                  </from>
                  <to>
                    <xdr:col>83</xdr:col>
                    <xdr:colOff>44450</xdr:colOff>
                    <xdr:row>7</xdr:row>
                    <xdr:rowOff>88900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61" r:id="rId8" name="Button 5">
              <controlPr defaultSize="0" print="0" autoFill="0" autoPict="0" macro="[0]!月計表3印刷">
                <anchor moveWithCells="1">
                  <from>
                    <xdr:col>84</xdr:col>
                    <xdr:colOff>6350</xdr:colOff>
                    <xdr:row>6</xdr:row>
                    <xdr:rowOff>50800</xdr:rowOff>
                  </from>
                  <to>
                    <xdr:col>95</xdr:col>
                    <xdr:colOff>50800</xdr:colOff>
                    <xdr:row>7</xdr:row>
                    <xdr:rowOff>82550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62" r:id="rId9" name="Button 6">
              <controlPr defaultSize="0" print="0" autoFill="0" autoPict="0" macro="[0]!納入書印刷">
                <anchor moveWithCells="1">
                  <from>
                    <xdr:col>96</xdr:col>
                    <xdr:colOff>0</xdr:colOff>
                    <xdr:row>6</xdr:row>
                    <xdr:rowOff>50800</xdr:rowOff>
                  </from>
                  <to>
                    <xdr:col>107</xdr:col>
                    <xdr:colOff>44450</xdr:colOff>
                    <xdr:row>7</xdr:row>
                    <xdr:rowOff>82550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63" r:id="rId10" name="Button 7">
              <controlPr defaultSize="0" print="0" autoFill="0" autoPict="0" macro="[0]!一括印刷">
                <anchor moveWithCells="1">
                  <from>
                    <xdr:col>107</xdr:col>
                    <xdr:colOff>88900</xdr:colOff>
                    <xdr:row>6</xdr:row>
                    <xdr:rowOff>50800</xdr:rowOff>
                  </from>
                  <to>
                    <xdr:col>119</xdr:col>
                    <xdr:colOff>31750</xdr:colOff>
                    <xdr:row>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71" r:id="rId11" name="Button 15">
              <controlPr defaultSize="0" print="0" autoFill="0" autoPict="0" macro="[0]!月計表クリア">
                <anchor moveWithCells="1">
                  <from>
                    <xdr:col>119</xdr:col>
                    <xdr:colOff>69850</xdr:colOff>
                    <xdr:row>6</xdr:row>
                    <xdr:rowOff>44450</xdr:rowOff>
                  </from>
                  <to>
                    <xdr:col>131</xdr:col>
                    <xdr:colOff>19050</xdr:colOff>
                    <xdr:row>7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1626FB-50FA-4EF3-B6EF-78214F51EA69}">
  <sheetPr codeName="Sheet3">
    <pageSetUpPr fitToPage="1"/>
  </sheetPr>
  <dimension ref="A1:VJ104"/>
  <sheetViews>
    <sheetView zoomScaleNormal="100" zoomScaleSheetLayoutView="85" workbookViewId="0">
      <selection activeCell="HO19" sqref="HO19"/>
    </sheetView>
  </sheetViews>
  <sheetFormatPr defaultColWidth="1.36328125" defaultRowHeight="18.75" customHeight="1"/>
  <cols>
    <col min="1" max="1" width="0.90625" style="15" customWidth="1"/>
    <col min="2" max="96" width="0.453125" style="7" customWidth="1"/>
    <col min="97" max="98" width="0.90625" style="15" customWidth="1"/>
    <col min="99" max="193" width="0.453125" style="7" customWidth="1"/>
    <col min="194" max="195" width="0.90625" style="15" customWidth="1"/>
    <col min="196" max="290" width="0.453125" style="7" customWidth="1"/>
    <col min="291" max="291" width="0.90625" style="15" customWidth="1"/>
    <col min="292" max="292" width="1.36328125" style="15"/>
    <col min="293" max="381" width="0.453125" style="15" customWidth="1"/>
    <col min="382" max="16384" width="1.36328125" style="15"/>
  </cols>
  <sheetData>
    <row r="1" spans="1:581" ht="14.25" customHeight="1">
      <c r="A1" s="15" t="s">
        <v>130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5"/>
      <c r="AY1" s="15"/>
      <c r="AZ1" s="15"/>
      <c r="BA1" s="15"/>
      <c r="BB1" s="15"/>
      <c r="BC1" s="15"/>
      <c r="BD1" s="15"/>
      <c r="BE1" s="15"/>
      <c r="BF1" s="15"/>
      <c r="BG1" s="15"/>
      <c r="BH1" s="15"/>
      <c r="BI1" s="15"/>
      <c r="BJ1" s="15"/>
      <c r="BK1" s="15"/>
      <c r="BL1" s="15"/>
      <c r="BM1" s="15"/>
      <c r="BN1" s="15"/>
      <c r="BO1" s="15"/>
      <c r="BP1" s="15"/>
      <c r="BQ1" s="15"/>
      <c r="BR1" s="15"/>
      <c r="BS1" s="15"/>
      <c r="BT1" s="15"/>
      <c r="BU1" s="15"/>
      <c r="BV1" s="15"/>
      <c r="BW1" s="15"/>
      <c r="BX1" s="15"/>
      <c r="BY1" s="15"/>
      <c r="BZ1" s="15"/>
      <c r="CA1" s="15"/>
      <c r="CB1" s="15"/>
      <c r="CC1" s="15"/>
      <c r="CD1" s="15"/>
      <c r="CE1" s="15"/>
      <c r="CF1" s="15"/>
      <c r="CG1" s="15"/>
      <c r="CH1" s="15"/>
      <c r="CI1" s="15"/>
      <c r="CJ1" s="15"/>
      <c r="CK1" s="15"/>
      <c r="CL1" s="15"/>
      <c r="CM1" s="15"/>
      <c r="CN1" s="15"/>
      <c r="CO1" s="15"/>
      <c r="CP1" s="15"/>
      <c r="CQ1" s="15"/>
      <c r="CR1" s="15"/>
      <c r="CU1" s="15"/>
      <c r="CV1" s="15"/>
      <c r="CW1" s="15"/>
      <c r="CX1" s="15"/>
      <c r="CY1" s="15"/>
      <c r="CZ1" s="15"/>
      <c r="DA1" s="15"/>
      <c r="DB1" s="15"/>
      <c r="DC1" s="15"/>
      <c r="DD1" s="15"/>
      <c r="DE1" s="15"/>
      <c r="DF1" s="15"/>
      <c r="DG1" s="15"/>
      <c r="DH1" s="15"/>
      <c r="DI1" s="15"/>
      <c r="DJ1" s="15"/>
      <c r="DK1" s="15"/>
      <c r="DL1" s="15"/>
      <c r="DM1" s="15"/>
      <c r="DN1" s="15"/>
      <c r="DO1" s="15"/>
      <c r="DP1" s="15"/>
      <c r="DQ1" s="15"/>
      <c r="DR1" s="15"/>
      <c r="DS1" s="15"/>
      <c r="DT1" s="15"/>
      <c r="DU1" s="15"/>
      <c r="DV1" s="15"/>
      <c r="DW1" s="15"/>
      <c r="DX1" s="15"/>
      <c r="DY1" s="15"/>
      <c r="DZ1" s="15"/>
      <c r="EA1" s="15"/>
      <c r="EB1" s="15"/>
      <c r="EC1" s="15"/>
      <c r="ED1" s="15"/>
      <c r="EE1" s="15"/>
      <c r="EF1" s="15"/>
      <c r="EG1" s="15"/>
      <c r="EH1" s="15"/>
      <c r="EI1" s="15"/>
      <c r="EJ1" s="15"/>
      <c r="EK1" s="15"/>
      <c r="EL1" s="15"/>
      <c r="EM1" s="15"/>
      <c r="EN1" s="15"/>
      <c r="EO1" s="15"/>
      <c r="EP1" s="15"/>
      <c r="EQ1" s="15"/>
      <c r="ER1" s="15"/>
      <c r="ES1" s="15"/>
      <c r="ET1" s="15"/>
      <c r="EU1" s="15"/>
      <c r="EV1" s="15"/>
      <c r="EW1" s="15"/>
      <c r="EX1" s="15"/>
      <c r="EY1" s="15"/>
      <c r="EZ1" s="15"/>
      <c r="FA1" s="15"/>
      <c r="FB1" s="15"/>
      <c r="FC1" s="15"/>
      <c r="FD1" s="15"/>
      <c r="FE1" s="15"/>
      <c r="FF1" s="15"/>
      <c r="FG1" s="15"/>
      <c r="FH1" s="15"/>
      <c r="FI1" s="15"/>
      <c r="FJ1" s="15"/>
      <c r="FK1" s="15"/>
      <c r="FL1" s="15"/>
      <c r="FM1" s="15"/>
      <c r="FN1" s="15"/>
      <c r="FO1" s="15"/>
      <c r="FP1" s="15"/>
      <c r="FQ1" s="15"/>
      <c r="FR1" s="15"/>
      <c r="FS1" s="15"/>
      <c r="FT1" s="15"/>
      <c r="FU1" s="15"/>
      <c r="FV1" s="15"/>
      <c r="FW1" s="15"/>
      <c r="FX1" s="15"/>
      <c r="FY1" s="15"/>
      <c r="FZ1" s="15"/>
      <c r="GA1" s="15"/>
      <c r="GB1" s="15"/>
      <c r="GC1" s="15"/>
      <c r="GD1" s="15"/>
      <c r="GE1" s="15"/>
      <c r="GF1" s="15"/>
      <c r="GG1" s="15"/>
      <c r="GH1" s="15"/>
      <c r="GI1" s="15"/>
      <c r="GJ1" s="15"/>
      <c r="GK1" s="15"/>
      <c r="GN1" s="15"/>
      <c r="GO1" s="15"/>
      <c r="GP1" s="15"/>
      <c r="GQ1" s="15"/>
      <c r="GR1" s="15"/>
      <c r="GS1" s="15"/>
      <c r="GT1" s="15"/>
      <c r="GU1" s="15"/>
      <c r="GV1" s="15"/>
      <c r="GW1" s="15"/>
      <c r="GX1" s="15"/>
      <c r="GY1" s="15"/>
      <c r="GZ1" s="15"/>
      <c r="HA1" s="15"/>
      <c r="HB1" s="15"/>
      <c r="HC1" s="15"/>
      <c r="HD1" s="15"/>
      <c r="HE1" s="15"/>
      <c r="HF1" s="15"/>
      <c r="HG1" s="15"/>
      <c r="HH1" s="15"/>
      <c r="HI1" s="15"/>
      <c r="HJ1" s="15"/>
      <c r="HK1" s="15"/>
      <c r="HL1" s="15"/>
      <c r="HM1" s="15"/>
      <c r="HN1" s="15"/>
      <c r="HO1" s="15"/>
      <c r="HP1" s="15"/>
      <c r="HQ1" s="15"/>
      <c r="HR1" s="15"/>
      <c r="HS1" s="15"/>
      <c r="HT1" s="15"/>
      <c r="HU1" s="15"/>
      <c r="HV1" s="15"/>
      <c r="HW1" s="15"/>
      <c r="HX1" s="15"/>
      <c r="HY1" s="15"/>
      <c r="HZ1" s="15"/>
      <c r="IA1" s="15"/>
      <c r="IB1" s="15"/>
      <c r="IC1" s="15"/>
      <c r="ID1" s="15"/>
      <c r="IE1" s="15"/>
      <c r="IF1" s="15"/>
      <c r="IG1" s="15"/>
      <c r="IH1" s="15"/>
      <c r="II1" s="15"/>
      <c r="IJ1" s="15"/>
      <c r="IK1" s="15"/>
      <c r="IL1" s="15"/>
      <c r="IM1" s="15"/>
      <c r="IN1" s="15"/>
      <c r="IO1" s="15"/>
      <c r="IP1" s="15"/>
      <c r="IQ1" s="15"/>
      <c r="IR1" s="15"/>
      <c r="IS1" s="15"/>
      <c r="IT1" s="15"/>
      <c r="IU1" s="15"/>
      <c r="IV1" s="15"/>
      <c r="IW1" s="15"/>
      <c r="IX1" s="15"/>
      <c r="IY1" s="15"/>
      <c r="IZ1" s="15"/>
      <c r="JA1" s="15"/>
      <c r="JB1" s="15"/>
      <c r="JC1" s="15"/>
      <c r="JD1" s="15"/>
      <c r="JE1" s="15"/>
      <c r="JF1" s="15"/>
      <c r="JG1" s="15"/>
      <c r="JH1" s="15"/>
      <c r="JI1" s="15"/>
      <c r="JJ1" s="15"/>
      <c r="JK1" s="15"/>
      <c r="JL1" s="15"/>
      <c r="JM1" s="15"/>
      <c r="JN1" s="15"/>
      <c r="JO1" s="15"/>
      <c r="JP1" s="15"/>
      <c r="JQ1" s="15"/>
      <c r="JR1" s="15"/>
      <c r="JS1" s="15"/>
      <c r="JT1" s="15"/>
      <c r="JU1" s="15"/>
      <c r="JV1" s="15"/>
      <c r="JW1" s="15"/>
      <c r="JX1" s="15"/>
      <c r="JY1" s="15"/>
      <c r="JZ1" s="15"/>
      <c r="KA1" s="15"/>
      <c r="KB1" s="15"/>
      <c r="KC1" s="15"/>
      <c r="KD1" s="15"/>
    </row>
    <row r="2" spans="1:581" ht="5" customHeight="1">
      <c r="A2" s="8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9"/>
      <c r="CC2" s="9"/>
      <c r="CD2" s="9"/>
      <c r="CE2" s="9"/>
      <c r="CF2" s="9"/>
      <c r="CG2" s="9"/>
      <c r="CH2" s="9"/>
      <c r="CI2" s="9"/>
      <c r="CJ2" s="9"/>
      <c r="CK2" s="9"/>
      <c r="CL2" s="9"/>
      <c r="CM2" s="9"/>
      <c r="CN2" s="9"/>
      <c r="CO2" s="9"/>
      <c r="CP2" s="9"/>
      <c r="CQ2" s="9"/>
      <c r="CR2" s="9"/>
      <c r="CS2" s="11"/>
      <c r="CT2" s="12"/>
      <c r="CU2" s="9"/>
      <c r="CV2" s="9"/>
      <c r="CW2" s="9"/>
      <c r="CX2" s="9"/>
      <c r="CY2" s="9"/>
      <c r="CZ2" s="9"/>
      <c r="DA2" s="9"/>
      <c r="DB2" s="9"/>
      <c r="DC2" s="9"/>
      <c r="DD2" s="9"/>
      <c r="DE2" s="9"/>
      <c r="DF2" s="9"/>
      <c r="DG2" s="9"/>
      <c r="DH2" s="9"/>
      <c r="DI2" s="9"/>
      <c r="DJ2" s="9"/>
      <c r="DK2" s="9"/>
      <c r="DL2" s="9"/>
      <c r="DM2" s="9"/>
      <c r="DN2" s="9"/>
      <c r="DO2" s="9"/>
      <c r="DP2" s="9"/>
      <c r="DQ2" s="9"/>
      <c r="DR2" s="9"/>
      <c r="DS2" s="9"/>
      <c r="DT2" s="9"/>
      <c r="DU2" s="9"/>
      <c r="DV2" s="9"/>
      <c r="DW2" s="9"/>
      <c r="DX2" s="9"/>
      <c r="DY2" s="9"/>
      <c r="DZ2" s="9"/>
      <c r="EA2" s="9"/>
      <c r="EB2" s="9"/>
      <c r="EC2" s="9"/>
      <c r="ED2" s="9"/>
      <c r="EE2" s="9"/>
      <c r="EF2" s="9"/>
      <c r="EG2" s="9"/>
      <c r="EH2" s="9"/>
      <c r="EI2" s="9"/>
      <c r="EJ2" s="9"/>
      <c r="EK2" s="9"/>
      <c r="EL2" s="9"/>
      <c r="EM2" s="9"/>
      <c r="EN2" s="9"/>
      <c r="EO2" s="9"/>
      <c r="EP2" s="9"/>
      <c r="EQ2" s="9"/>
      <c r="ER2" s="9"/>
      <c r="ES2" s="9"/>
      <c r="ET2" s="9"/>
      <c r="EU2" s="9"/>
      <c r="EV2" s="9"/>
      <c r="EW2" s="9"/>
      <c r="EX2" s="9"/>
      <c r="EY2" s="9"/>
      <c r="EZ2" s="9"/>
      <c r="FA2" s="9"/>
      <c r="FB2" s="9"/>
      <c r="FC2" s="9"/>
      <c r="FD2" s="9"/>
      <c r="FE2" s="9"/>
      <c r="FF2" s="9"/>
      <c r="FG2" s="9"/>
      <c r="FH2" s="9"/>
      <c r="FI2" s="9"/>
      <c r="FJ2" s="9"/>
      <c r="FK2" s="9"/>
      <c r="FL2" s="9"/>
      <c r="FM2" s="9"/>
      <c r="FN2" s="9"/>
      <c r="FO2" s="9"/>
      <c r="FP2" s="9"/>
      <c r="FQ2" s="9"/>
      <c r="FR2" s="9"/>
      <c r="FS2" s="9"/>
      <c r="FT2" s="9"/>
      <c r="FU2" s="9"/>
      <c r="FV2" s="9"/>
      <c r="FW2" s="9"/>
      <c r="FX2" s="9"/>
      <c r="FY2" s="9"/>
      <c r="FZ2" s="9"/>
      <c r="GA2" s="9"/>
      <c r="GB2" s="9"/>
      <c r="GC2" s="9"/>
      <c r="GD2" s="9"/>
      <c r="GE2" s="9"/>
      <c r="GF2" s="9"/>
      <c r="GG2" s="9"/>
      <c r="GH2" s="9"/>
      <c r="GI2" s="9"/>
      <c r="GJ2" s="9"/>
      <c r="GK2" s="9"/>
      <c r="GL2" s="10"/>
      <c r="GM2" s="11"/>
      <c r="GN2" s="9"/>
      <c r="GO2" s="9"/>
      <c r="GP2" s="9"/>
      <c r="GQ2" s="9"/>
      <c r="GR2" s="9"/>
      <c r="GS2" s="9"/>
      <c r="GT2" s="9"/>
      <c r="GU2" s="9"/>
      <c r="GV2" s="9"/>
      <c r="GW2" s="586"/>
      <c r="GX2" s="586"/>
      <c r="GY2" s="586"/>
      <c r="GZ2" s="586"/>
      <c r="HA2" s="586"/>
      <c r="HB2" s="586"/>
      <c r="HC2" s="586"/>
      <c r="HD2" s="586"/>
      <c r="HE2" s="586"/>
      <c r="HF2" s="586"/>
      <c r="HG2" s="586"/>
      <c r="HH2" s="586"/>
      <c r="HI2" s="586"/>
      <c r="HJ2" s="586"/>
      <c r="HK2" s="586"/>
      <c r="HL2" s="586"/>
      <c r="HM2" s="586"/>
      <c r="HN2" s="586"/>
      <c r="HO2" s="586"/>
      <c r="HP2" s="586"/>
      <c r="HQ2" s="586"/>
      <c r="HR2" s="586"/>
      <c r="HS2" s="586"/>
      <c r="HT2" s="586"/>
      <c r="HU2" s="586"/>
      <c r="HV2" s="586"/>
      <c r="HW2" s="586"/>
      <c r="HX2" s="586"/>
      <c r="HY2" s="586"/>
      <c r="HZ2" s="586"/>
      <c r="IA2" s="586"/>
      <c r="IB2" s="586"/>
      <c r="IC2" s="586"/>
      <c r="ID2" s="13"/>
      <c r="IE2" s="13"/>
      <c r="IF2" s="13"/>
      <c r="IG2" s="13"/>
      <c r="IH2" s="13"/>
      <c r="II2" s="13"/>
      <c r="IJ2" s="13"/>
      <c r="IK2" s="13"/>
      <c r="IL2" s="13"/>
      <c r="IM2" s="13"/>
      <c r="IN2" s="13"/>
      <c r="IO2" s="13"/>
      <c r="IP2" s="13"/>
      <c r="IQ2" s="13"/>
      <c r="IR2" s="13"/>
      <c r="IS2" s="13"/>
      <c r="IT2" s="13"/>
      <c r="IU2" s="13"/>
      <c r="IV2" s="13"/>
      <c r="IW2" s="13"/>
      <c r="IX2" s="13"/>
      <c r="IY2" s="13"/>
      <c r="IZ2" s="13"/>
      <c r="JA2" s="13"/>
      <c r="JB2" s="13"/>
      <c r="JC2" s="13"/>
      <c r="JD2" s="13"/>
      <c r="JE2" s="13"/>
      <c r="JF2" s="13"/>
      <c r="JG2" s="13"/>
      <c r="JH2" s="13"/>
      <c r="JI2" s="13"/>
      <c r="JJ2" s="13"/>
      <c r="JK2" s="13"/>
      <c r="JL2" s="13"/>
      <c r="JM2" s="13"/>
      <c r="JN2" s="13"/>
      <c r="JO2" s="13"/>
      <c r="JP2" s="13"/>
      <c r="JQ2" s="13"/>
      <c r="JR2" s="13"/>
      <c r="JS2" s="13"/>
      <c r="JT2" s="13"/>
      <c r="JU2" s="13"/>
      <c r="JV2" s="13"/>
      <c r="JW2" s="13"/>
      <c r="JX2" s="13"/>
      <c r="JY2" s="13"/>
      <c r="JZ2" s="13"/>
      <c r="KA2" s="13"/>
      <c r="KB2" s="13"/>
      <c r="KC2" s="13"/>
      <c r="KD2" s="13"/>
      <c r="KE2" s="14"/>
    </row>
    <row r="3" spans="1:581" ht="15" customHeight="1">
      <c r="A3" s="16"/>
      <c r="B3" s="582" t="s">
        <v>17</v>
      </c>
      <c r="C3" s="582"/>
      <c r="D3" s="582"/>
      <c r="E3" s="582"/>
      <c r="F3" s="582"/>
      <c r="G3" s="582"/>
      <c r="H3" s="582"/>
      <c r="I3" s="582"/>
      <c r="J3" s="582"/>
      <c r="K3" s="582"/>
      <c r="L3" s="582"/>
      <c r="M3" s="582"/>
      <c r="N3" s="582"/>
      <c r="O3" s="582"/>
      <c r="P3" s="582"/>
      <c r="Q3" s="582"/>
      <c r="R3" s="582"/>
      <c r="S3" s="582"/>
      <c r="T3" s="582"/>
      <c r="U3" s="582"/>
      <c r="V3" s="582"/>
      <c r="W3" s="582"/>
      <c r="X3" s="582"/>
      <c r="Y3" s="582"/>
      <c r="Z3" s="582"/>
      <c r="AA3" s="582"/>
      <c r="AB3" s="582"/>
      <c r="AC3" s="582"/>
      <c r="AD3" s="582"/>
      <c r="AE3" s="582"/>
      <c r="AF3" s="582"/>
      <c r="AG3" s="582"/>
      <c r="AH3" s="582"/>
      <c r="AI3" s="582"/>
      <c r="AJ3" s="587" t="s">
        <v>16</v>
      </c>
      <c r="AK3" s="588"/>
      <c r="AL3" s="588"/>
      <c r="AM3" s="588"/>
      <c r="AN3" s="588"/>
      <c r="AO3" s="588"/>
      <c r="AP3" s="588"/>
      <c r="AQ3" s="588"/>
      <c r="AR3" s="588"/>
      <c r="AS3" s="588"/>
      <c r="AT3" s="588"/>
      <c r="AU3" s="588"/>
      <c r="AV3" s="588"/>
      <c r="AW3" s="588"/>
      <c r="AX3" s="588"/>
      <c r="AY3" s="588"/>
      <c r="AZ3" s="588"/>
      <c r="BA3" s="588"/>
      <c r="BB3" s="588"/>
      <c r="BC3" s="588"/>
      <c r="BD3" s="588"/>
      <c r="BE3" s="588"/>
      <c r="BF3" s="588"/>
      <c r="BG3" s="588"/>
      <c r="BH3" s="588"/>
      <c r="BI3" s="588"/>
      <c r="BJ3" s="588"/>
      <c r="BK3" s="588"/>
      <c r="BL3" s="588"/>
      <c r="BM3" s="588"/>
      <c r="BN3" s="588"/>
      <c r="BO3" s="588"/>
      <c r="BP3" s="588"/>
      <c r="BQ3" s="588"/>
      <c r="BR3" s="588"/>
      <c r="BS3" s="588"/>
      <c r="BT3" s="588"/>
      <c r="BU3" s="588"/>
      <c r="BV3" s="588"/>
      <c r="BW3" s="588"/>
      <c r="BX3" s="588"/>
      <c r="BY3" s="588"/>
      <c r="BZ3" s="588"/>
      <c r="CA3" s="588"/>
      <c r="CB3" s="588"/>
      <c r="CC3" s="588"/>
      <c r="CD3" s="588"/>
      <c r="CE3" s="588"/>
      <c r="CF3" s="588"/>
      <c r="CG3" s="588"/>
      <c r="CH3" s="588"/>
      <c r="CI3" s="588"/>
      <c r="CJ3" s="588"/>
      <c r="CK3" s="588"/>
      <c r="CL3" s="17"/>
      <c r="CM3" s="17"/>
      <c r="CN3" s="17"/>
      <c r="CO3" s="17"/>
      <c r="CP3" s="17"/>
      <c r="CQ3" s="17"/>
      <c r="CR3" s="17"/>
      <c r="CT3" s="19"/>
      <c r="CU3" s="582" t="s">
        <v>17</v>
      </c>
      <c r="CV3" s="582"/>
      <c r="CW3" s="582"/>
      <c r="CX3" s="582"/>
      <c r="CY3" s="582"/>
      <c r="CZ3" s="582"/>
      <c r="DA3" s="582"/>
      <c r="DB3" s="582"/>
      <c r="DC3" s="582"/>
      <c r="DD3" s="582"/>
      <c r="DE3" s="582"/>
      <c r="DF3" s="582"/>
      <c r="DG3" s="582"/>
      <c r="DH3" s="582"/>
      <c r="DI3" s="582"/>
      <c r="DJ3" s="582"/>
      <c r="DK3" s="582"/>
      <c r="DL3" s="582"/>
      <c r="DM3" s="582"/>
      <c r="DN3" s="582"/>
      <c r="DO3" s="582"/>
      <c r="DP3" s="582"/>
      <c r="DQ3" s="582"/>
      <c r="DR3" s="582"/>
      <c r="DS3" s="582"/>
      <c r="DT3" s="582"/>
      <c r="DU3" s="582"/>
      <c r="DV3" s="582"/>
      <c r="DW3" s="582"/>
      <c r="DX3" s="582"/>
      <c r="DY3" s="582"/>
      <c r="DZ3" s="582"/>
      <c r="EA3" s="582"/>
      <c r="EB3" s="582"/>
      <c r="EC3" s="587" t="s">
        <v>16</v>
      </c>
      <c r="ED3" s="588"/>
      <c r="EE3" s="588"/>
      <c r="EF3" s="588"/>
      <c r="EG3" s="588"/>
      <c r="EH3" s="588"/>
      <c r="EI3" s="588"/>
      <c r="EJ3" s="588"/>
      <c r="EK3" s="588"/>
      <c r="EL3" s="588"/>
      <c r="EM3" s="588"/>
      <c r="EN3" s="588"/>
      <c r="EO3" s="588"/>
      <c r="EP3" s="588"/>
      <c r="EQ3" s="588"/>
      <c r="ER3" s="588"/>
      <c r="ES3" s="588"/>
      <c r="ET3" s="588"/>
      <c r="EU3" s="588"/>
      <c r="EV3" s="588"/>
      <c r="EW3" s="588"/>
      <c r="EX3" s="588"/>
      <c r="EY3" s="588"/>
      <c r="EZ3" s="588"/>
      <c r="FA3" s="588"/>
      <c r="FB3" s="588"/>
      <c r="FC3" s="588"/>
      <c r="FD3" s="588"/>
      <c r="FE3" s="588"/>
      <c r="FF3" s="588"/>
      <c r="FG3" s="588"/>
      <c r="FH3" s="588"/>
      <c r="FI3" s="588"/>
      <c r="FJ3" s="588"/>
      <c r="FK3" s="588"/>
      <c r="FL3" s="588"/>
      <c r="FM3" s="588"/>
      <c r="FN3" s="588"/>
      <c r="FO3" s="588"/>
      <c r="FP3" s="588"/>
      <c r="FQ3" s="588"/>
      <c r="FR3" s="588"/>
      <c r="FS3" s="588"/>
      <c r="FT3" s="588"/>
      <c r="FU3" s="588"/>
      <c r="FV3" s="588"/>
      <c r="FW3" s="588"/>
      <c r="FX3" s="588"/>
      <c r="FY3" s="588"/>
      <c r="FZ3" s="588"/>
      <c r="GA3" s="588"/>
      <c r="GB3" s="588"/>
      <c r="GC3" s="588"/>
      <c r="GD3" s="588"/>
      <c r="GE3" s="17"/>
      <c r="GF3" s="17"/>
      <c r="GG3" s="17"/>
      <c r="GH3" s="17"/>
      <c r="GI3" s="17"/>
      <c r="GJ3" s="17"/>
      <c r="GK3" s="17"/>
      <c r="GL3" s="18"/>
      <c r="GN3" s="582" t="s">
        <v>17</v>
      </c>
      <c r="GO3" s="582"/>
      <c r="GP3" s="582"/>
      <c r="GQ3" s="582"/>
      <c r="GR3" s="582"/>
      <c r="GS3" s="582"/>
      <c r="GT3" s="582"/>
      <c r="GU3" s="582"/>
      <c r="GV3" s="582"/>
      <c r="GW3" s="582"/>
      <c r="GX3" s="582"/>
      <c r="GY3" s="582"/>
      <c r="GZ3" s="582"/>
      <c r="HA3" s="582"/>
      <c r="HB3" s="582"/>
      <c r="HC3" s="582"/>
      <c r="HD3" s="582"/>
      <c r="HE3" s="582"/>
      <c r="HF3" s="582"/>
      <c r="HG3" s="582"/>
      <c r="HH3" s="582"/>
      <c r="HI3" s="582"/>
      <c r="HJ3" s="582"/>
      <c r="HK3" s="582"/>
      <c r="HL3" s="582"/>
      <c r="HM3" s="582"/>
      <c r="HN3" s="582"/>
      <c r="HO3" s="582"/>
      <c r="HP3" s="582"/>
      <c r="HQ3" s="582"/>
      <c r="HR3" s="582"/>
      <c r="HS3" s="582"/>
      <c r="HT3" s="582"/>
      <c r="HU3" s="582"/>
      <c r="HV3" s="587" t="s">
        <v>16</v>
      </c>
      <c r="HW3" s="588"/>
      <c r="HX3" s="588"/>
      <c r="HY3" s="588"/>
      <c r="HZ3" s="588"/>
      <c r="IA3" s="588"/>
      <c r="IB3" s="588"/>
      <c r="IC3" s="588"/>
      <c r="ID3" s="588"/>
      <c r="IE3" s="588"/>
      <c r="IF3" s="588"/>
      <c r="IG3" s="588"/>
      <c r="IH3" s="588"/>
      <c r="II3" s="588"/>
      <c r="IJ3" s="588"/>
      <c r="IK3" s="588"/>
      <c r="IL3" s="588"/>
      <c r="IM3" s="588"/>
      <c r="IN3" s="588"/>
      <c r="IO3" s="588"/>
      <c r="IP3" s="588"/>
      <c r="IQ3" s="588"/>
      <c r="IR3" s="588"/>
      <c r="IS3" s="588"/>
      <c r="IT3" s="588"/>
      <c r="IU3" s="588"/>
      <c r="IV3" s="588"/>
      <c r="IW3" s="588"/>
      <c r="IX3" s="588"/>
      <c r="IY3" s="588"/>
      <c r="IZ3" s="588"/>
      <c r="JA3" s="588"/>
      <c r="JB3" s="588"/>
      <c r="JC3" s="588"/>
      <c r="JD3" s="588"/>
      <c r="JE3" s="588"/>
      <c r="JF3" s="588"/>
      <c r="JG3" s="588"/>
      <c r="JH3" s="588"/>
      <c r="JI3" s="588"/>
      <c r="JJ3" s="588"/>
      <c r="JK3" s="588"/>
      <c r="JL3" s="588"/>
      <c r="JM3" s="588"/>
      <c r="JN3" s="588"/>
      <c r="JO3" s="588"/>
      <c r="JP3" s="588"/>
      <c r="JQ3" s="588"/>
      <c r="JR3" s="588"/>
      <c r="JS3" s="588"/>
      <c r="JT3" s="588"/>
      <c r="JU3" s="588"/>
      <c r="JV3" s="588"/>
      <c r="JW3" s="588"/>
      <c r="JX3" s="17"/>
      <c r="JY3" s="17"/>
      <c r="JZ3" s="17"/>
      <c r="KA3" s="17"/>
      <c r="KB3" s="17"/>
      <c r="KC3" s="17"/>
      <c r="KD3" s="17"/>
      <c r="KE3" s="20"/>
    </row>
    <row r="4" spans="1:581" ht="15" customHeight="1">
      <c r="A4" s="16"/>
      <c r="B4" s="589" t="s">
        <v>18</v>
      </c>
      <c r="C4" s="589"/>
      <c r="D4" s="589"/>
      <c r="E4" s="589"/>
      <c r="F4" s="589"/>
      <c r="G4" s="589"/>
      <c r="H4" s="589"/>
      <c r="I4" s="589"/>
      <c r="J4" s="589"/>
      <c r="K4" s="589"/>
      <c r="L4" s="589"/>
      <c r="M4" s="589"/>
      <c r="N4" s="589"/>
      <c r="O4" s="589"/>
      <c r="P4" s="589"/>
      <c r="Q4" s="589"/>
      <c r="R4" s="589"/>
      <c r="S4" s="589"/>
      <c r="T4" s="589"/>
      <c r="U4" s="589"/>
      <c r="V4" s="589"/>
      <c r="W4" s="589"/>
      <c r="X4" s="589"/>
      <c r="Y4" s="589"/>
      <c r="Z4" s="589"/>
      <c r="AA4" s="590" t="s">
        <v>75</v>
      </c>
      <c r="AB4" s="590"/>
      <c r="AC4" s="590"/>
      <c r="AD4" s="590"/>
      <c r="AE4" s="590"/>
      <c r="AF4" s="590"/>
      <c r="AG4" s="590"/>
      <c r="AH4" s="590"/>
      <c r="AI4" s="590"/>
      <c r="AJ4" s="587" t="s">
        <v>76</v>
      </c>
      <c r="AK4" s="588"/>
      <c r="AL4" s="588"/>
      <c r="AM4" s="588"/>
      <c r="AN4" s="588"/>
      <c r="AO4" s="588"/>
      <c r="AP4" s="588"/>
      <c r="AQ4" s="588"/>
      <c r="AR4" s="588"/>
      <c r="AS4" s="588"/>
      <c r="AT4" s="588"/>
      <c r="AU4" s="588"/>
      <c r="AV4" s="588"/>
      <c r="AW4" s="588"/>
      <c r="AX4" s="588"/>
      <c r="AY4" s="588"/>
      <c r="AZ4" s="588"/>
      <c r="BA4" s="588"/>
      <c r="BB4" s="588"/>
      <c r="BC4" s="588"/>
      <c r="BD4" s="588"/>
      <c r="BE4" s="588"/>
      <c r="BF4" s="588"/>
      <c r="BG4" s="588"/>
      <c r="BH4" s="588"/>
      <c r="BI4" s="588"/>
      <c r="BJ4" s="588"/>
      <c r="BK4" s="588"/>
      <c r="BL4" s="588"/>
      <c r="BM4" s="588"/>
      <c r="BN4" s="588"/>
      <c r="BO4" s="588"/>
      <c r="BP4" s="588"/>
      <c r="BQ4" s="588"/>
      <c r="BR4" s="588"/>
      <c r="BS4" s="588"/>
      <c r="BT4" s="588"/>
      <c r="BU4" s="588"/>
      <c r="BV4" s="588"/>
      <c r="BW4" s="588"/>
      <c r="BX4" s="588"/>
      <c r="BY4" s="588"/>
      <c r="BZ4" s="588"/>
      <c r="CA4" s="588"/>
      <c r="CB4" s="588"/>
      <c r="CC4" s="588"/>
      <c r="CD4" s="588"/>
      <c r="CE4" s="588"/>
      <c r="CF4" s="588"/>
      <c r="CG4" s="588"/>
      <c r="CH4" s="588"/>
      <c r="CI4" s="588"/>
      <c r="CJ4" s="588"/>
      <c r="CK4" s="588"/>
      <c r="CL4" s="17"/>
      <c r="CM4" s="17"/>
      <c r="CN4" s="17"/>
      <c r="CO4" s="17"/>
      <c r="CP4" s="17"/>
      <c r="CQ4" s="17"/>
      <c r="CR4" s="17"/>
      <c r="CT4" s="19"/>
      <c r="CU4" s="589" t="s">
        <v>18</v>
      </c>
      <c r="CV4" s="589"/>
      <c r="CW4" s="589"/>
      <c r="CX4" s="589"/>
      <c r="CY4" s="589"/>
      <c r="CZ4" s="589"/>
      <c r="DA4" s="589"/>
      <c r="DB4" s="589"/>
      <c r="DC4" s="589"/>
      <c r="DD4" s="589"/>
      <c r="DE4" s="589"/>
      <c r="DF4" s="589"/>
      <c r="DG4" s="589"/>
      <c r="DH4" s="589"/>
      <c r="DI4" s="589"/>
      <c r="DJ4" s="589"/>
      <c r="DK4" s="589"/>
      <c r="DL4" s="589"/>
      <c r="DM4" s="589"/>
      <c r="DN4" s="589"/>
      <c r="DO4" s="589"/>
      <c r="DP4" s="589"/>
      <c r="DQ4" s="589"/>
      <c r="DR4" s="589"/>
      <c r="DS4" s="589"/>
      <c r="DT4" s="590" t="s">
        <v>75</v>
      </c>
      <c r="DU4" s="590"/>
      <c r="DV4" s="590"/>
      <c r="DW4" s="590"/>
      <c r="DX4" s="590"/>
      <c r="DY4" s="590"/>
      <c r="DZ4" s="590"/>
      <c r="EA4" s="590"/>
      <c r="EB4" s="590"/>
      <c r="EC4" s="587" t="s">
        <v>128</v>
      </c>
      <c r="ED4" s="588"/>
      <c r="EE4" s="588"/>
      <c r="EF4" s="588"/>
      <c r="EG4" s="588"/>
      <c r="EH4" s="588"/>
      <c r="EI4" s="588"/>
      <c r="EJ4" s="588"/>
      <c r="EK4" s="588"/>
      <c r="EL4" s="588"/>
      <c r="EM4" s="588"/>
      <c r="EN4" s="588"/>
      <c r="EO4" s="588"/>
      <c r="EP4" s="588"/>
      <c r="EQ4" s="588"/>
      <c r="ER4" s="588"/>
      <c r="ES4" s="588"/>
      <c r="ET4" s="588"/>
      <c r="EU4" s="588"/>
      <c r="EV4" s="588"/>
      <c r="EW4" s="588"/>
      <c r="EX4" s="588"/>
      <c r="EY4" s="588"/>
      <c r="EZ4" s="588"/>
      <c r="FA4" s="588"/>
      <c r="FB4" s="588"/>
      <c r="FC4" s="588"/>
      <c r="FD4" s="588"/>
      <c r="FE4" s="588"/>
      <c r="FF4" s="588"/>
      <c r="FG4" s="588"/>
      <c r="FH4" s="588"/>
      <c r="FI4" s="588"/>
      <c r="FJ4" s="588"/>
      <c r="FK4" s="588"/>
      <c r="FL4" s="588"/>
      <c r="FM4" s="588"/>
      <c r="FN4" s="588"/>
      <c r="FO4" s="588"/>
      <c r="FP4" s="588"/>
      <c r="FQ4" s="588"/>
      <c r="FR4" s="588"/>
      <c r="FS4" s="588"/>
      <c r="FT4" s="588"/>
      <c r="FU4" s="588"/>
      <c r="FV4" s="588"/>
      <c r="FW4" s="588"/>
      <c r="FX4" s="588"/>
      <c r="FY4" s="588"/>
      <c r="FZ4" s="588"/>
      <c r="GA4" s="588"/>
      <c r="GB4" s="588"/>
      <c r="GC4" s="588"/>
      <c r="GD4" s="588"/>
      <c r="GE4" s="17"/>
      <c r="GF4" s="17"/>
      <c r="GG4" s="17"/>
      <c r="GH4" s="17"/>
      <c r="GI4" s="17"/>
      <c r="GJ4" s="17"/>
      <c r="GK4" s="17"/>
      <c r="GL4" s="18"/>
      <c r="GN4" s="589" t="s">
        <v>18</v>
      </c>
      <c r="GO4" s="589"/>
      <c r="GP4" s="589"/>
      <c r="GQ4" s="589"/>
      <c r="GR4" s="589"/>
      <c r="GS4" s="589"/>
      <c r="GT4" s="589"/>
      <c r="GU4" s="589"/>
      <c r="GV4" s="589"/>
      <c r="GW4" s="589"/>
      <c r="GX4" s="589"/>
      <c r="GY4" s="589"/>
      <c r="GZ4" s="589"/>
      <c r="HA4" s="589"/>
      <c r="HB4" s="589"/>
      <c r="HC4" s="589"/>
      <c r="HD4" s="589"/>
      <c r="HE4" s="589"/>
      <c r="HF4" s="589"/>
      <c r="HG4" s="589"/>
      <c r="HH4" s="589"/>
      <c r="HI4" s="589"/>
      <c r="HJ4" s="589"/>
      <c r="HK4" s="589"/>
      <c r="HL4" s="589"/>
      <c r="HM4" s="590" t="s">
        <v>75</v>
      </c>
      <c r="HN4" s="590"/>
      <c r="HO4" s="590"/>
      <c r="HP4" s="590"/>
      <c r="HQ4" s="590"/>
      <c r="HR4" s="590"/>
      <c r="HS4" s="590"/>
      <c r="HT4" s="590"/>
      <c r="HU4" s="590"/>
      <c r="HV4" s="591" t="s">
        <v>126</v>
      </c>
      <c r="HW4" s="482"/>
      <c r="HX4" s="482"/>
      <c r="HY4" s="482"/>
      <c r="HZ4" s="482"/>
      <c r="IA4" s="482"/>
      <c r="IB4" s="482"/>
      <c r="IC4" s="482"/>
      <c r="ID4" s="482"/>
      <c r="IE4" s="482"/>
      <c r="IF4" s="482"/>
      <c r="IG4" s="482"/>
      <c r="IH4" s="482"/>
      <c r="II4" s="482"/>
      <c r="IJ4" s="482"/>
      <c r="IK4" s="482"/>
      <c r="IL4" s="482"/>
      <c r="IM4" s="482"/>
      <c r="IN4" s="482"/>
      <c r="IO4" s="482"/>
      <c r="IP4" s="482"/>
      <c r="IQ4" s="482"/>
      <c r="IR4" s="482"/>
      <c r="IS4" s="482"/>
      <c r="IT4" s="482"/>
      <c r="IU4" s="482"/>
      <c r="IV4" s="482"/>
      <c r="IW4" s="482"/>
      <c r="IX4" s="482"/>
      <c r="IY4" s="482"/>
      <c r="IZ4" s="482"/>
      <c r="JA4" s="482"/>
      <c r="JB4" s="482"/>
      <c r="JC4" s="482"/>
      <c r="JD4" s="482"/>
      <c r="JE4" s="482"/>
      <c r="JF4" s="482"/>
      <c r="JG4" s="482"/>
      <c r="JH4" s="482"/>
      <c r="JI4" s="482"/>
      <c r="JJ4" s="482"/>
      <c r="JK4" s="482"/>
      <c r="JL4" s="482"/>
      <c r="JM4" s="482"/>
      <c r="JN4" s="482"/>
      <c r="JO4" s="482"/>
      <c r="JP4" s="482"/>
      <c r="JQ4" s="482"/>
      <c r="JR4" s="482"/>
      <c r="JS4" s="482"/>
      <c r="JT4" s="482"/>
      <c r="JU4" s="482"/>
      <c r="JV4" s="482"/>
      <c r="JW4" s="482"/>
      <c r="JX4" s="17"/>
      <c r="JY4" s="17"/>
      <c r="JZ4" s="17"/>
      <c r="KA4" s="17"/>
      <c r="KB4" s="17"/>
      <c r="KC4" s="17"/>
      <c r="KD4" s="17"/>
      <c r="KE4" s="20"/>
    </row>
    <row r="5" spans="1:581" ht="15" customHeight="1">
      <c r="A5" s="16"/>
      <c r="B5" s="582">
        <v>0</v>
      </c>
      <c r="C5" s="582"/>
      <c r="D5" s="582"/>
      <c r="E5" s="582"/>
      <c r="F5" s="582"/>
      <c r="G5" s="582">
        <v>1</v>
      </c>
      <c r="H5" s="582"/>
      <c r="I5" s="582"/>
      <c r="J5" s="582"/>
      <c r="K5" s="582"/>
      <c r="L5" s="582">
        <v>2</v>
      </c>
      <c r="M5" s="582"/>
      <c r="N5" s="582"/>
      <c r="O5" s="582"/>
      <c r="P5" s="582"/>
      <c r="Q5" s="582">
        <v>0</v>
      </c>
      <c r="R5" s="582"/>
      <c r="S5" s="582"/>
      <c r="T5" s="582"/>
      <c r="U5" s="582"/>
      <c r="V5" s="582">
        <v>5</v>
      </c>
      <c r="W5" s="582"/>
      <c r="X5" s="582"/>
      <c r="Y5" s="582"/>
      <c r="Z5" s="582"/>
      <c r="AA5" s="582">
        <v>17</v>
      </c>
      <c r="AB5" s="582"/>
      <c r="AC5" s="582"/>
      <c r="AD5" s="582"/>
      <c r="AE5" s="582"/>
      <c r="AF5" s="582"/>
      <c r="AG5" s="582"/>
      <c r="AH5" s="582"/>
      <c r="AI5" s="582"/>
      <c r="AJ5" s="587"/>
      <c r="AK5" s="588"/>
      <c r="AL5" s="588"/>
      <c r="AM5" s="588"/>
      <c r="AN5" s="588"/>
      <c r="AO5" s="588"/>
      <c r="AP5" s="588"/>
      <c r="AQ5" s="588"/>
      <c r="AR5" s="588"/>
      <c r="AS5" s="588"/>
      <c r="AT5" s="588"/>
      <c r="AU5" s="588"/>
      <c r="AV5" s="588"/>
      <c r="AW5" s="588"/>
      <c r="AX5" s="588"/>
      <c r="AY5" s="588"/>
      <c r="AZ5" s="588"/>
      <c r="BA5" s="588"/>
      <c r="BB5" s="588"/>
      <c r="BC5" s="588"/>
      <c r="BD5" s="588"/>
      <c r="BE5" s="588"/>
      <c r="BF5" s="588"/>
      <c r="BG5" s="588"/>
      <c r="BH5" s="588"/>
      <c r="BI5" s="588"/>
      <c r="BJ5" s="588"/>
      <c r="BK5" s="588"/>
      <c r="BL5" s="588"/>
      <c r="BM5" s="588"/>
      <c r="BN5" s="588"/>
      <c r="BO5" s="588"/>
      <c r="BP5" s="588"/>
      <c r="BQ5" s="588"/>
      <c r="BR5" s="588"/>
      <c r="BS5" s="588"/>
      <c r="BT5" s="588"/>
      <c r="BU5" s="588"/>
      <c r="BV5" s="588"/>
      <c r="BW5" s="588"/>
      <c r="BX5" s="588"/>
      <c r="BY5" s="588"/>
      <c r="BZ5" s="588"/>
      <c r="CA5" s="588"/>
      <c r="CB5" s="588"/>
      <c r="CC5" s="588"/>
      <c r="CD5" s="588"/>
      <c r="CE5" s="588"/>
      <c r="CF5" s="588"/>
      <c r="CG5" s="588"/>
      <c r="CH5" s="588"/>
      <c r="CI5" s="588"/>
      <c r="CJ5" s="588"/>
      <c r="CK5" s="588"/>
      <c r="CL5" s="17"/>
      <c r="CM5" s="17"/>
      <c r="CN5" s="17"/>
      <c r="CO5" s="17"/>
      <c r="CP5" s="17"/>
      <c r="CQ5" s="17"/>
      <c r="CR5" s="17"/>
      <c r="CT5" s="19"/>
      <c r="CU5" s="582">
        <v>0</v>
      </c>
      <c r="CV5" s="582"/>
      <c r="CW5" s="582"/>
      <c r="CX5" s="582"/>
      <c r="CY5" s="582"/>
      <c r="CZ5" s="582">
        <v>1</v>
      </c>
      <c r="DA5" s="582"/>
      <c r="DB5" s="582"/>
      <c r="DC5" s="582"/>
      <c r="DD5" s="582"/>
      <c r="DE5" s="582">
        <v>2</v>
      </c>
      <c r="DF5" s="582"/>
      <c r="DG5" s="582"/>
      <c r="DH5" s="582"/>
      <c r="DI5" s="582"/>
      <c r="DJ5" s="582">
        <v>0</v>
      </c>
      <c r="DK5" s="582"/>
      <c r="DL5" s="582"/>
      <c r="DM5" s="582"/>
      <c r="DN5" s="582"/>
      <c r="DO5" s="582">
        <v>5</v>
      </c>
      <c r="DP5" s="582"/>
      <c r="DQ5" s="582"/>
      <c r="DR5" s="582"/>
      <c r="DS5" s="582"/>
      <c r="DT5" s="582">
        <v>17</v>
      </c>
      <c r="DU5" s="582"/>
      <c r="DV5" s="582"/>
      <c r="DW5" s="582"/>
      <c r="DX5" s="582"/>
      <c r="DY5" s="582"/>
      <c r="DZ5" s="582"/>
      <c r="EA5" s="582"/>
      <c r="EB5" s="582"/>
      <c r="EC5" s="587"/>
      <c r="ED5" s="588"/>
      <c r="EE5" s="588"/>
      <c r="EF5" s="588"/>
      <c r="EG5" s="588"/>
      <c r="EH5" s="588"/>
      <c r="EI5" s="588"/>
      <c r="EJ5" s="588"/>
      <c r="EK5" s="588"/>
      <c r="EL5" s="588"/>
      <c r="EM5" s="588"/>
      <c r="EN5" s="588"/>
      <c r="EO5" s="588"/>
      <c r="EP5" s="588"/>
      <c r="EQ5" s="588"/>
      <c r="ER5" s="588"/>
      <c r="ES5" s="588"/>
      <c r="ET5" s="588"/>
      <c r="EU5" s="588"/>
      <c r="EV5" s="588"/>
      <c r="EW5" s="588"/>
      <c r="EX5" s="588"/>
      <c r="EY5" s="588"/>
      <c r="EZ5" s="588"/>
      <c r="FA5" s="588"/>
      <c r="FB5" s="588"/>
      <c r="FC5" s="588"/>
      <c r="FD5" s="588"/>
      <c r="FE5" s="588"/>
      <c r="FF5" s="588"/>
      <c r="FG5" s="588"/>
      <c r="FH5" s="588"/>
      <c r="FI5" s="588"/>
      <c r="FJ5" s="588"/>
      <c r="FK5" s="588"/>
      <c r="FL5" s="588"/>
      <c r="FM5" s="588"/>
      <c r="FN5" s="588"/>
      <c r="FO5" s="588"/>
      <c r="FP5" s="588"/>
      <c r="FQ5" s="588"/>
      <c r="FR5" s="588"/>
      <c r="FS5" s="588"/>
      <c r="FT5" s="588"/>
      <c r="FU5" s="588"/>
      <c r="FV5" s="588"/>
      <c r="FW5" s="588"/>
      <c r="FX5" s="588"/>
      <c r="FY5" s="588"/>
      <c r="FZ5" s="588"/>
      <c r="GA5" s="588"/>
      <c r="GB5" s="588"/>
      <c r="GC5" s="588"/>
      <c r="GD5" s="588"/>
      <c r="GE5" s="17"/>
      <c r="GF5" s="17"/>
      <c r="GG5" s="17"/>
      <c r="GH5" s="17"/>
      <c r="GI5" s="17"/>
      <c r="GJ5" s="17"/>
      <c r="GK5" s="17"/>
      <c r="GL5" s="18"/>
      <c r="GN5" s="582">
        <v>0</v>
      </c>
      <c r="GO5" s="582"/>
      <c r="GP5" s="582"/>
      <c r="GQ5" s="582"/>
      <c r="GR5" s="582"/>
      <c r="GS5" s="582">
        <v>1</v>
      </c>
      <c r="GT5" s="582"/>
      <c r="GU5" s="582"/>
      <c r="GV5" s="582"/>
      <c r="GW5" s="582"/>
      <c r="GX5" s="582">
        <v>2</v>
      </c>
      <c r="GY5" s="582"/>
      <c r="GZ5" s="582"/>
      <c r="HA5" s="582"/>
      <c r="HB5" s="582"/>
      <c r="HC5" s="582">
        <v>0</v>
      </c>
      <c r="HD5" s="582"/>
      <c r="HE5" s="582"/>
      <c r="HF5" s="582"/>
      <c r="HG5" s="582"/>
      <c r="HH5" s="582">
        <v>5</v>
      </c>
      <c r="HI5" s="582"/>
      <c r="HJ5" s="582"/>
      <c r="HK5" s="582"/>
      <c r="HL5" s="582"/>
      <c r="HM5" s="582">
        <v>17</v>
      </c>
      <c r="HN5" s="582"/>
      <c r="HO5" s="582"/>
      <c r="HP5" s="582"/>
      <c r="HQ5" s="582"/>
      <c r="HR5" s="582"/>
      <c r="HS5" s="582"/>
      <c r="HT5" s="582"/>
      <c r="HU5" s="582"/>
      <c r="HV5" s="591"/>
      <c r="HW5" s="482"/>
      <c r="HX5" s="482"/>
      <c r="HY5" s="482"/>
      <c r="HZ5" s="482"/>
      <c r="IA5" s="482"/>
      <c r="IB5" s="482"/>
      <c r="IC5" s="482"/>
      <c r="ID5" s="482"/>
      <c r="IE5" s="482"/>
      <c r="IF5" s="482"/>
      <c r="IG5" s="482"/>
      <c r="IH5" s="482"/>
      <c r="II5" s="482"/>
      <c r="IJ5" s="482"/>
      <c r="IK5" s="482"/>
      <c r="IL5" s="482"/>
      <c r="IM5" s="482"/>
      <c r="IN5" s="482"/>
      <c r="IO5" s="482"/>
      <c r="IP5" s="482"/>
      <c r="IQ5" s="482"/>
      <c r="IR5" s="482"/>
      <c r="IS5" s="482"/>
      <c r="IT5" s="482"/>
      <c r="IU5" s="482"/>
      <c r="IV5" s="482"/>
      <c r="IW5" s="482"/>
      <c r="IX5" s="482"/>
      <c r="IY5" s="482"/>
      <c r="IZ5" s="482"/>
      <c r="JA5" s="482"/>
      <c r="JB5" s="482"/>
      <c r="JC5" s="482"/>
      <c r="JD5" s="482"/>
      <c r="JE5" s="482"/>
      <c r="JF5" s="482"/>
      <c r="JG5" s="482"/>
      <c r="JH5" s="482"/>
      <c r="JI5" s="482"/>
      <c r="JJ5" s="482"/>
      <c r="JK5" s="482"/>
      <c r="JL5" s="482"/>
      <c r="JM5" s="482"/>
      <c r="JN5" s="482"/>
      <c r="JO5" s="482"/>
      <c r="JP5" s="482"/>
      <c r="JQ5" s="482"/>
      <c r="JR5" s="482"/>
      <c r="JS5" s="482"/>
      <c r="JT5" s="482"/>
      <c r="JU5" s="482"/>
      <c r="JV5" s="482"/>
      <c r="JW5" s="482"/>
      <c r="JX5" s="17"/>
      <c r="JY5" s="17"/>
      <c r="JZ5" s="17"/>
      <c r="KA5" s="17"/>
      <c r="KB5" s="17"/>
      <c r="KC5" s="17"/>
      <c r="KD5" s="17"/>
      <c r="KE5" s="20"/>
    </row>
    <row r="6" spans="1:581" ht="5" customHeight="1">
      <c r="A6" s="16"/>
      <c r="F6" s="82"/>
      <c r="G6" s="82"/>
      <c r="H6" s="82"/>
      <c r="I6" s="82"/>
      <c r="J6" s="82"/>
      <c r="K6" s="82"/>
      <c r="L6" s="82"/>
      <c r="M6" s="82"/>
      <c r="N6" s="82"/>
      <c r="O6" s="82"/>
      <c r="P6" s="82"/>
      <c r="Q6" s="82"/>
      <c r="R6" s="82"/>
      <c r="S6" s="82"/>
      <c r="T6" s="82"/>
      <c r="U6" s="82"/>
      <c r="V6" s="76"/>
      <c r="W6" s="76"/>
      <c r="CT6" s="19"/>
      <c r="GL6" s="18"/>
      <c r="KE6" s="20"/>
    </row>
    <row r="7" spans="1:581" ht="17" customHeight="1">
      <c r="A7" s="16"/>
      <c r="B7" s="583" t="s">
        <v>19</v>
      </c>
      <c r="C7" s="583"/>
      <c r="D7" s="583"/>
      <c r="E7" s="583"/>
      <c r="F7" s="585"/>
      <c r="G7" s="585"/>
      <c r="H7" s="585"/>
      <c r="I7" s="585"/>
      <c r="J7" s="585"/>
      <c r="K7" s="585"/>
      <c r="L7" s="585"/>
      <c r="M7" s="585"/>
      <c r="N7" s="585"/>
      <c r="O7" s="585"/>
      <c r="P7" s="585"/>
      <c r="Q7" s="585"/>
      <c r="R7" s="585"/>
      <c r="S7" s="585"/>
      <c r="T7" s="585"/>
      <c r="U7" s="585"/>
      <c r="V7" s="585"/>
      <c r="W7" s="585"/>
      <c r="X7" s="583"/>
      <c r="Y7" s="583"/>
      <c r="Z7" s="583"/>
      <c r="AA7" s="583"/>
      <c r="AB7" s="583"/>
      <c r="AC7" s="583"/>
      <c r="AD7" s="583"/>
      <c r="AE7" s="583"/>
      <c r="AF7" s="583"/>
      <c r="AG7" s="583"/>
      <c r="AH7" s="583"/>
      <c r="AI7" s="583"/>
      <c r="AJ7" s="583"/>
      <c r="AK7" s="583"/>
      <c r="AL7" s="583"/>
      <c r="AM7" s="583"/>
      <c r="AN7" s="583"/>
      <c r="AO7" s="583"/>
      <c r="AP7" s="583"/>
      <c r="AQ7" s="583"/>
      <c r="AR7" s="583"/>
      <c r="AS7" s="583"/>
      <c r="AT7" s="583"/>
      <c r="AU7" s="583"/>
      <c r="AV7" s="583"/>
      <c r="AW7" s="583"/>
      <c r="AX7" s="583" t="s">
        <v>20</v>
      </c>
      <c r="AY7" s="583"/>
      <c r="AZ7" s="583"/>
      <c r="BA7" s="583"/>
      <c r="BB7" s="583"/>
      <c r="BC7" s="583"/>
      <c r="BD7" s="583"/>
      <c r="BE7" s="583"/>
      <c r="BF7" s="583"/>
      <c r="BG7" s="583"/>
      <c r="BH7" s="583"/>
      <c r="BI7" s="583"/>
      <c r="BJ7" s="583"/>
      <c r="BK7" s="583"/>
      <c r="BL7" s="583"/>
      <c r="BM7" s="583"/>
      <c r="BN7" s="583"/>
      <c r="BO7" s="583"/>
      <c r="BP7" s="583"/>
      <c r="BQ7" s="583"/>
      <c r="BR7" s="583"/>
      <c r="BS7" s="583"/>
      <c r="BT7" s="583"/>
      <c r="BU7" s="583"/>
      <c r="BV7" s="583"/>
      <c r="BW7" s="583"/>
      <c r="BX7" s="583"/>
      <c r="BY7" s="583"/>
      <c r="BZ7" s="583"/>
      <c r="CA7" s="583"/>
      <c r="CB7" s="583"/>
      <c r="CC7" s="583"/>
      <c r="CD7" s="583"/>
      <c r="CE7" s="583"/>
      <c r="CF7" s="583"/>
      <c r="CG7" s="583"/>
      <c r="CH7" s="583"/>
      <c r="CI7" s="583"/>
      <c r="CJ7" s="583"/>
      <c r="CK7" s="583"/>
      <c r="CL7" s="583"/>
      <c r="CM7" s="583"/>
      <c r="CN7" s="583"/>
      <c r="CO7" s="583"/>
      <c r="CP7" s="583"/>
      <c r="CQ7" s="583"/>
      <c r="CR7" s="583"/>
      <c r="CT7" s="19"/>
      <c r="CU7" s="583" t="s">
        <v>19</v>
      </c>
      <c r="CV7" s="583"/>
      <c r="CW7" s="583"/>
      <c r="CX7" s="583"/>
      <c r="CY7" s="583"/>
      <c r="CZ7" s="583"/>
      <c r="DA7" s="583"/>
      <c r="DB7" s="583"/>
      <c r="DC7" s="583"/>
      <c r="DD7" s="583"/>
      <c r="DE7" s="583"/>
      <c r="DF7" s="583"/>
      <c r="DG7" s="583"/>
      <c r="DH7" s="583"/>
      <c r="DI7" s="583"/>
      <c r="DJ7" s="583"/>
      <c r="DK7" s="583"/>
      <c r="DL7" s="583"/>
      <c r="DM7" s="583"/>
      <c r="DN7" s="583"/>
      <c r="DO7" s="583"/>
      <c r="DP7" s="583"/>
      <c r="DQ7" s="583"/>
      <c r="DR7" s="583"/>
      <c r="DS7" s="583"/>
      <c r="DT7" s="583"/>
      <c r="DU7" s="583"/>
      <c r="DV7" s="583"/>
      <c r="DW7" s="583"/>
      <c r="DX7" s="583"/>
      <c r="DY7" s="583"/>
      <c r="DZ7" s="583"/>
      <c r="EA7" s="583"/>
      <c r="EB7" s="583"/>
      <c r="EC7" s="583"/>
      <c r="ED7" s="583"/>
      <c r="EE7" s="583"/>
      <c r="EF7" s="583"/>
      <c r="EG7" s="583"/>
      <c r="EH7" s="583"/>
      <c r="EI7" s="583"/>
      <c r="EJ7" s="583"/>
      <c r="EK7" s="583"/>
      <c r="EL7" s="583"/>
      <c r="EM7" s="583"/>
      <c r="EN7" s="583"/>
      <c r="EO7" s="583"/>
      <c r="EP7" s="583"/>
      <c r="EQ7" s="583" t="s">
        <v>20</v>
      </c>
      <c r="ER7" s="583"/>
      <c r="ES7" s="583"/>
      <c r="ET7" s="583"/>
      <c r="EU7" s="583"/>
      <c r="EV7" s="583"/>
      <c r="EW7" s="583"/>
      <c r="EX7" s="583"/>
      <c r="EY7" s="583"/>
      <c r="EZ7" s="583"/>
      <c r="FA7" s="583"/>
      <c r="FB7" s="583"/>
      <c r="FC7" s="583"/>
      <c r="FD7" s="583"/>
      <c r="FE7" s="583"/>
      <c r="FF7" s="583"/>
      <c r="FG7" s="583"/>
      <c r="FH7" s="583"/>
      <c r="FI7" s="583"/>
      <c r="FJ7" s="583"/>
      <c r="FK7" s="583"/>
      <c r="FL7" s="583"/>
      <c r="FM7" s="583"/>
      <c r="FN7" s="583"/>
      <c r="FO7" s="583"/>
      <c r="FP7" s="583"/>
      <c r="FQ7" s="583"/>
      <c r="FR7" s="583"/>
      <c r="FS7" s="583"/>
      <c r="FT7" s="583"/>
      <c r="FU7" s="583"/>
      <c r="FV7" s="583"/>
      <c r="FW7" s="583"/>
      <c r="FX7" s="583"/>
      <c r="FY7" s="583"/>
      <c r="FZ7" s="583"/>
      <c r="GA7" s="583"/>
      <c r="GB7" s="583"/>
      <c r="GC7" s="583"/>
      <c r="GD7" s="583"/>
      <c r="GE7" s="583"/>
      <c r="GF7" s="583"/>
      <c r="GG7" s="583"/>
      <c r="GH7" s="583"/>
      <c r="GI7" s="583"/>
      <c r="GJ7" s="583"/>
      <c r="GK7" s="583"/>
      <c r="GL7" s="18"/>
      <c r="GN7" s="583" t="s">
        <v>19</v>
      </c>
      <c r="GO7" s="583"/>
      <c r="GP7" s="583"/>
      <c r="GQ7" s="583"/>
      <c r="GR7" s="583"/>
      <c r="GS7" s="583"/>
      <c r="GT7" s="583"/>
      <c r="GU7" s="583"/>
      <c r="GV7" s="583"/>
      <c r="GW7" s="583"/>
      <c r="GX7" s="583"/>
      <c r="GY7" s="583"/>
      <c r="GZ7" s="583"/>
      <c r="HA7" s="583"/>
      <c r="HB7" s="583"/>
      <c r="HC7" s="583"/>
      <c r="HD7" s="583"/>
      <c r="HE7" s="583"/>
      <c r="HF7" s="583"/>
      <c r="HG7" s="583"/>
      <c r="HH7" s="583"/>
      <c r="HI7" s="583"/>
      <c r="HJ7" s="583"/>
      <c r="HK7" s="583"/>
      <c r="HL7" s="583"/>
      <c r="HM7" s="583"/>
      <c r="HN7" s="583"/>
      <c r="HO7" s="583"/>
      <c r="HP7" s="583"/>
      <c r="HQ7" s="583"/>
      <c r="HR7" s="583"/>
      <c r="HS7" s="583"/>
      <c r="HT7" s="583"/>
      <c r="HU7" s="583"/>
      <c r="HV7" s="583"/>
      <c r="HW7" s="583"/>
      <c r="HX7" s="583"/>
      <c r="HY7" s="583"/>
      <c r="HZ7" s="583"/>
      <c r="IA7" s="583"/>
      <c r="IB7" s="583"/>
      <c r="IC7" s="583"/>
      <c r="ID7" s="583"/>
      <c r="IE7" s="583"/>
      <c r="IF7" s="583"/>
      <c r="IG7" s="583"/>
      <c r="IH7" s="583"/>
      <c r="II7" s="583"/>
      <c r="IJ7" s="583" t="s">
        <v>20</v>
      </c>
      <c r="IK7" s="583"/>
      <c r="IL7" s="583"/>
      <c r="IM7" s="583"/>
      <c r="IN7" s="583"/>
      <c r="IO7" s="583"/>
      <c r="IP7" s="583"/>
      <c r="IQ7" s="583"/>
      <c r="IR7" s="583"/>
      <c r="IS7" s="583"/>
      <c r="IT7" s="583"/>
      <c r="IU7" s="583"/>
      <c r="IV7" s="583"/>
      <c r="IW7" s="583"/>
      <c r="IX7" s="583"/>
      <c r="IY7" s="583"/>
      <c r="IZ7" s="583"/>
      <c r="JA7" s="583"/>
      <c r="JB7" s="583"/>
      <c r="JC7" s="583"/>
      <c r="JD7" s="583"/>
      <c r="JE7" s="583"/>
      <c r="JF7" s="583"/>
      <c r="JG7" s="583"/>
      <c r="JH7" s="583"/>
      <c r="JI7" s="583"/>
      <c r="JJ7" s="583"/>
      <c r="JK7" s="583"/>
      <c r="JL7" s="583"/>
      <c r="JM7" s="583"/>
      <c r="JN7" s="583"/>
      <c r="JO7" s="583"/>
      <c r="JP7" s="583"/>
      <c r="JQ7" s="583"/>
      <c r="JR7" s="583"/>
      <c r="JS7" s="583"/>
      <c r="JT7" s="583"/>
      <c r="JU7" s="583"/>
      <c r="JV7" s="583"/>
      <c r="JW7" s="583"/>
      <c r="JX7" s="583"/>
      <c r="JY7" s="583"/>
      <c r="JZ7" s="583"/>
      <c r="KA7" s="583"/>
      <c r="KB7" s="583"/>
      <c r="KC7" s="583"/>
      <c r="KD7" s="583"/>
      <c r="KE7" s="20"/>
    </row>
    <row r="8" spans="1:581" ht="17" customHeight="1">
      <c r="A8" s="16"/>
      <c r="B8" s="584" t="s">
        <v>77</v>
      </c>
      <c r="C8" s="584"/>
      <c r="D8" s="584"/>
      <c r="E8" s="584"/>
      <c r="F8" s="584"/>
      <c r="G8" s="584"/>
      <c r="H8" s="584"/>
      <c r="I8" s="584"/>
      <c r="J8" s="584"/>
      <c r="K8" s="584"/>
      <c r="L8" s="584"/>
      <c r="M8" s="584"/>
      <c r="N8" s="584"/>
      <c r="O8" s="584"/>
      <c r="P8" s="584"/>
      <c r="Q8" s="584"/>
      <c r="R8" s="584"/>
      <c r="S8" s="584"/>
      <c r="T8" s="584"/>
      <c r="U8" s="584"/>
      <c r="V8" s="584"/>
      <c r="W8" s="584"/>
      <c r="X8" s="584"/>
      <c r="Y8" s="584"/>
      <c r="Z8" s="584"/>
      <c r="AA8" s="584"/>
      <c r="AB8" s="584"/>
      <c r="AC8" s="584"/>
      <c r="AD8" s="584"/>
      <c r="AE8" s="584"/>
      <c r="AF8" s="584"/>
      <c r="AG8" s="584"/>
      <c r="AH8" s="584"/>
      <c r="AI8" s="584"/>
      <c r="AJ8" s="584"/>
      <c r="AK8" s="584"/>
      <c r="AL8" s="584"/>
      <c r="AM8" s="584"/>
      <c r="AN8" s="584"/>
      <c r="AO8" s="584"/>
      <c r="AP8" s="584"/>
      <c r="AQ8" s="584"/>
      <c r="AR8" s="584"/>
      <c r="AS8" s="584"/>
      <c r="AT8" s="584"/>
      <c r="AU8" s="584"/>
      <c r="AV8" s="584"/>
      <c r="AW8" s="584"/>
      <c r="AX8" s="584" t="s">
        <v>21</v>
      </c>
      <c r="AY8" s="584"/>
      <c r="AZ8" s="584"/>
      <c r="BA8" s="584"/>
      <c r="BB8" s="584"/>
      <c r="BC8" s="584"/>
      <c r="BD8" s="584"/>
      <c r="BE8" s="584"/>
      <c r="BF8" s="584"/>
      <c r="BG8" s="584"/>
      <c r="BH8" s="584"/>
      <c r="BI8" s="584"/>
      <c r="BJ8" s="584"/>
      <c r="BK8" s="584"/>
      <c r="BL8" s="584"/>
      <c r="BM8" s="584"/>
      <c r="BN8" s="584"/>
      <c r="BO8" s="584"/>
      <c r="BP8" s="584"/>
      <c r="BQ8" s="584"/>
      <c r="BR8" s="584"/>
      <c r="BS8" s="584"/>
      <c r="BT8" s="584"/>
      <c r="BU8" s="584"/>
      <c r="BV8" s="584"/>
      <c r="BW8" s="584"/>
      <c r="BX8" s="584"/>
      <c r="BY8" s="584"/>
      <c r="BZ8" s="584"/>
      <c r="CA8" s="584"/>
      <c r="CB8" s="584"/>
      <c r="CC8" s="584"/>
      <c r="CD8" s="584"/>
      <c r="CE8" s="584"/>
      <c r="CF8" s="584"/>
      <c r="CG8" s="584"/>
      <c r="CH8" s="584"/>
      <c r="CI8" s="584"/>
      <c r="CJ8" s="584"/>
      <c r="CK8" s="584"/>
      <c r="CL8" s="584"/>
      <c r="CM8" s="584"/>
      <c r="CN8" s="584"/>
      <c r="CO8" s="584"/>
      <c r="CP8" s="584"/>
      <c r="CQ8" s="584"/>
      <c r="CR8" s="584"/>
      <c r="CT8" s="19"/>
      <c r="CU8" s="584" t="str">
        <f>B8</f>
        <v>02660-8-960015</v>
      </c>
      <c r="CV8" s="584"/>
      <c r="CW8" s="584"/>
      <c r="CX8" s="584"/>
      <c r="CY8" s="584"/>
      <c r="CZ8" s="584"/>
      <c r="DA8" s="584"/>
      <c r="DB8" s="584"/>
      <c r="DC8" s="584"/>
      <c r="DD8" s="584"/>
      <c r="DE8" s="584"/>
      <c r="DF8" s="584"/>
      <c r="DG8" s="584"/>
      <c r="DH8" s="584"/>
      <c r="DI8" s="584"/>
      <c r="DJ8" s="584"/>
      <c r="DK8" s="584"/>
      <c r="DL8" s="584"/>
      <c r="DM8" s="584"/>
      <c r="DN8" s="584"/>
      <c r="DO8" s="584"/>
      <c r="DP8" s="584"/>
      <c r="DQ8" s="584"/>
      <c r="DR8" s="584"/>
      <c r="DS8" s="584"/>
      <c r="DT8" s="584"/>
      <c r="DU8" s="584"/>
      <c r="DV8" s="584"/>
      <c r="DW8" s="584"/>
      <c r="DX8" s="584"/>
      <c r="DY8" s="584"/>
      <c r="DZ8" s="584"/>
      <c r="EA8" s="584"/>
      <c r="EB8" s="584"/>
      <c r="EC8" s="584"/>
      <c r="ED8" s="584"/>
      <c r="EE8" s="584"/>
      <c r="EF8" s="584"/>
      <c r="EG8" s="584"/>
      <c r="EH8" s="584"/>
      <c r="EI8" s="584"/>
      <c r="EJ8" s="584"/>
      <c r="EK8" s="584"/>
      <c r="EL8" s="584"/>
      <c r="EM8" s="584"/>
      <c r="EN8" s="584"/>
      <c r="EO8" s="584"/>
      <c r="EP8" s="584"/>
      <c r="EQ8" s="584" t="str">
        <f>AX8</f>
        <v>函館市会計管理者</v>
      </c>
      <c r="ER8" s="584"/>
      <c r="ES8" s="584"/>
      <c r="ET8" s="584"/>
      <c r="EU8" s="584"/>
      <c r="EV8" s="584"/>
      <c r="EW8" s="584"/>
      <c r="EX8" s="584"/>
      <c r="EY8" s="584"/>
      <c r="EZ8" s="584"/>
      <c r="FA8" s="584"/>
      <c r="FB8" s="584"/>
      <c r="FC8" s="584"/>
      <c r="FD8" s="584"/>
      <c r="FE8" s="584"/>
      <c r="FF8" s="584"/>
      <c r="FG8" s="584"/>
      <c r="FH8" s="584"/>
      <c r="FI8" s="584"/>
      <c r="FJ8" s="584"/>
      <c r="FK8" s="584"/>
      <c r="FL8" s="584"/>
      <c r="FM8" s="584"/>
      <c r="FN8" s="584"/>
      <c r="FO8" s="584"/>
      <c r="FP8" s="584"/>
      <c r="FQ8" s="584"/>
      <c r="FR8" s="584"/>
      <c r="FS8" s="584"/>
      <c r="FT8" s="584"/>
      <c r="FU8" s="584"/>
      <c r="FV8" s="584"/>
      <c r="FW8" s="584"/>
      <c r="FX8" s="584"/>
      <c r="FY8" s="584"/>
      <c r="FZ8" s="584"/>
      <c r="GA8" s="584"/>
      <c r="GB8" s="584"/>
      <c r="GC8" s="584"/>
      <c r="GD8" s="584"/>
      <c r="GE8" s="584"/>
      <c r="GF8" s="584"/>
      <c r="GG8" s="584"/>
      <c r="GH8" s="584"/>
      <c r="GI8" s="584"/>
      <c r="GJ8" s="584"/>
      <c r="GK8" s="584"/>
      <c r="GL8" s="18"/>
      <c r="GN8" s="584" t="str">
        <f>B8</f>
        <v>02660-8-960015</v>
      </c>
      <c r="GO8" s="584"/>
      <c r="GP8" s="584"/>
      <c r="GQ8" s="584"/>
      <c r="GR8" s="584"/>
      <c r="GS8" s="584"/>
      <c r="GT8" s="584"/>
      <c r="GU8" s="584"/>
      <c r="GV8" s="584"/>
      <c r="GW8" s="584"/>
      <c r="GX8" s="584"/>
      <c r="GY8" s="584"/>
      <c r="GZ8" s="584"/>
      <c r="HA8" s="584"/>
      <c r="HB8" s="584"/>
      <c r="HC8" s="584"/>
      <c r="HD8" s="584"/>
      <c r="HE8" s="584"/>
      <c r="HF8" s="584"/>
      <c r="HG8" s="584"/>
      <c r="HH8" s="584"/>
      <c r="HI8" s="584"/>
      <c r="HJ8" s="584"/>
      <c r="HK8" s="584"/>
      <c r="HL8" s="584"/>
      <c r="HM8" s="584"/>
      <c r="HN8" s="584"/>
      <c r="HO8" s="584"/>
      <c r="HP8" s="584"/>
      <c r="HQ8" s="584"/>
      <c r="HR8" s="584"/>
      <c r="HS8" s="584"/>
      <c r="HT8" s="584"/>
      <c r="HU8" s="584"/>
      <c r="HV8" s="584"/>
      <c r="HW8" s="584"/>
      <c r="HX8" s="584"/>
      <c r="HY8" s="584"/>
      <c r="HZ8" s="584"/>
      <c r="IA8" s="584"/>
      <c r="IB8" s="584"/>
      <c r="IC8" s="584"/>
      <c r="ID8" s="584"/>
      <c r="IE8" s="584"/>
      <c r="IF8" s="584"/>
      <c r="IG8" s="584"/>
      <c r="IH8" s="584"/>
      <c r="II8" s="584"/>
      <c r="IJ8" s="584" t="str">
        <f>AX8</f>
        <v>函館市会計管理者</v>
      </c>
      <c r="IK8" s="584"/>
      <c r="IL8" s="584"/>
      <c r="IM8" s="584"/>
      <c r="IN8" s="584"/>
      <c r="IO8" s="584"/>
      <c r="IP8" s="584"/>
      <c r="IQ8" s="584"/>
      <c r="IR8" s="584"/>
      <c r="IS8" s="584"/>
      <c r="IT8" s="584"/>
      <c r="IU8" s="584"/>
      <c r="IV8" s="584"/>
      <c r="IW8" s="584"/>
      <c r="IX8" s="584"/>
      <c r="IY8" s="584"/>
      <c r="IZ8" s="584"/>
      <c r="JA8" s="584"/>
      <c r="JB8" s="584"/>
      <c r="JC8" s="584"/>
      <c r="JD8" s="584"/>
      <c r="JE8" s="584"/>
      <c r="JF8" s="584"/>
      <c r="JG8" s="584"/>
      <c r="JH8" s="584"/>
      <c r="JI8" s="584"/>
      <c r="JJ8" s="584"/>
      <c r="JK8" s="584"/>
      <c r="JL8" s="584"/>
      <c r="JM8" s="584"/>
      <c r="JN8" s="584"/>
      <c r="JO8" s="584"/>
      <c r="JP8" s="584"/>
      <c r="JQ8" s="584"/>
      <c r="JR8" s="584"/>
      <c r="JS8" s="584"/>
      <c r="JT8" s="584"/>
      <c r="JU8" s="584"/>
      <c r="JV8" s="584"/>
      <c r="JW8" s="584"/>
      <c r="JX8" s="584"/>
      <c r="JY8" s="584"/>
      <c r="JZ8" s="584"/>
      <c r="KA8" s="584"/>
      <c r="KB8" s="584"/>
      <c r="KC8" s="584"/>
      <c r="KD8" s="584"/>
      <c r="KE8" s="20"/>
    </row>
    <row r="9" spans="1:581" ht="13" customHeight="1">
      <c r="A9" s="16"/>
      <c r="B9" s="21"/>
      <c r="C9" s="22"/>
      <c r="D9" s="497" t="s">
        <v>22</v>
      </c>
      <c r="E9" s="497"/>
      <c r="F9" s="497"/>
      <c r="G9" s="497"/>
      <c r="H9" s="497"/>
      <c r="I9" s="497"/>
      <c r="J9" s="497"/>
      <c r="K9" s="497"/>
      <c r="L9" s="497"/>
      <c r="M9" s="497"/>
      <c r="N9" s="497"/>
      <c r="O9" s="497"/>
      <c r="P9" s="497"/>
      <c r="Q9" s="497"/>
      <c r="R9" s="497"/>
      <c r="S9" s="497"/>
      <c r="T9" s="497"/>
      <c r="U9" s="497"/>
      <c r="V9" s="497"/>
      <c r="W9" s="497"/>
      <c r="X9" s="497"/>
      <c r="Y9" s="497"/>
      <c r="Z9" s="497"/>
      <c r="AA9" s="497"/>
      <c r="AB9" s="497"/>
      <c r="AC9" s="497"/>
      <c r="AD9" s="497"/>
      <c r="AE9" s="497"/>
      <c r="AF9" s="22"/>
      <c r="AG9" s="22"/>
      <c r="AH9" s="22"/>
      <c r="AI9" s="22"/>
      <c r="AJ9" s="22"/>
      <c r="AK9" s="22"/>
      <c r="AL9" s="22"/>
      <c r="AM9" s="22"/>
      <c r="AN9" s="22"/>
      <c r="AO9" s="22"/>
      <c r="AP9" s="22"/>
      <c r="AQ9" s="22"/>
      <c r="AR9" s="22"/>
      <c r="AS9" s="22"/>
      <c r="AT9" s="22"/>
      <c r="AU9" s="22"/>
      <c r="AV9" s="22"/>
      <c r="AW9" s="22"/>
      <c r="AX9" s="22"/>
      <c r="AY9" s="22"/>
      <c r="AZ9" s="22"/>
      <c r="BA9" s="22"/>
      <c r="BB9" s="22"/>
      <c r="BC9" s="22"/>
      <c r="BD9" s="22"/>
      <c r="BE9" s="22"/>
      <c r="BF9" s="22"/>
      <c r="BG9" s="22"/>
      <c r="BH9" s="22"/>
      <c r="BI9" s="22"/>
      <c r="BJ9" s="22"/>
      <c r="BK9" s="22"/>
      <c r="BL9" s="22"/>
      <c r="BM9" s="22"/>
      <c r="BN9" s="22"/>
      <c r="BO9" s="22"/>
      <c r="BP9" s="22"/>
      <c r="BQ9" s="22"/>
      <c r="BR9" s="22"/>
      <c r="BS9" s="22"/>
      <c r="BT9" s="22"/>
      <c r="BU9" s="22"/>
      <c r="BV9" s="22"/>
      <c r="BW9" s="22"/>
      <c r="BX9" s="22"/>
      <c r="BY9" s="22"/>
      <c r="BZ9" s="22"/>
      <c r="CA9" s="22"/>
      <c r="CB9" s="22"/>
      <c r="CC9" s="22"/>
      <c r="CD9" s="22"/>
      <c r="CE9" s="22"/>
      <c r="CF9" s="22"/>
      <c r="CG9" s="22"/>
      <c r="CH9" s="22"/>
      <c r="CI9" s="22"/>
      <c r="CJ9" s="22"/>
      <c r="CK9" s="22"/>
      <c r="CL9" s="22"/>
      <c r="CM9" s="22"/>
      <c r="CN9" s="22"/>
      <c r="CO9" s="22"/>
      <c r="CP9" s="22"/>
      <c r="CQ9" s="22"/>
      <c r="CR9" s="23"/>
      <c r="CT9" s="19"/>
      <c r="CU9" s="21"/>
      <c r="CV9" s="22"/>
      <c r="CW9" s="497" t="s">
        <v>22</v>
      </c>
      <c r="CX9" s="497"/>
      <c r="CY9" s="497"/>
      <c r="CZ9" s="497"/>
      <c r="DA9" s="497"/>
      <c r="DB9" s="497"/>
      <c r="DC9" s="497"/>
      <c r="DD9" s="497"/>
      <c r="DE9" s="497"/>
      <c r="DF9" s="497"/>
      <c r="DG9" s="497"/>
      <c r="DH9" s="497"/>
      <c r="DI9" s="497"/>
      <c r="DJ9" s="497"/>
      <c r="DK9" s="497"/>
      <c r="DL9" s="497"/>
      <c r="DM9" s="497"/>
      <c r="DN9" s="497"/>
      <c r="DO9" s="497"/>
      <c r="DP9" s="497"/>
      <c r="DQ9" s="497"/>
      <c r="DR9" s="497"/>
      <c r="DS9" s="497"/>
      <c r="DT9" s="497"/>
      <c r="DU9" s="497"/>
      <c r="DV9" s="497"/>
      <c r="DW9" s="497"/>
      <c r="DX9" s="497"/>
      <c r="DY9" s="22"/>
      <c r="DZ9" s="22"/>
      <c r="EA9" s="22"/>
      <c r="EB9" s="22"/>
      <c r="EC9" s="22"/>
      <c r="ED9" s="22"/>
      <c r="EE9" s="22"/>
      <c r="EF9" s="22"/>
      <c r="EG9" s="22"/>
      <c r="EH9" s="22"/>
      <c r="EI9" s="22"/>
      <c r="EJ9" s="22"/>
      <c r="EK9" s="22"/>
      <c r="EL9" s="22"/>
      <c r="EM9" s="22"/>
      <c r="EN9" s="22"/>
      <c r="EO9" s="22"/>
      <c r="EP9" s="22"/>
      <c r="EQ9" s="22"/>
      <c r="ER9" s="22"/>
      <c r="ES9" s="22"/>
      <c r="ET9" s="22"/>
      <c r="EU9" s="22"/>
      <c r="EV9" s="22"/>
      <c r="EW9" s="22"/>
      <c r="EX9" s="22"/>
      <c r="EY9" s="22"/>
      <c r="EZ9" s="22"/>
      <c r="FA9" s="22"/>
      <c r="FB9" s="22"/>
      <c r="FC9" s="22"/>
      <c r="FD9" s="22"/>
      <c r="FE9" s="22"/>
      <c r="FF9" s="22"/>
      <c r="FG9" s="22"/>
      <c r="FH9" s="22"/>
      <c r="FI9" s="22"/>
      <c r="FJ9" s="22"/>
      <c r="FK9" s="22"/>
      <c r="FL9" s="22"/>
      <c r="FM9" s="22"/>
      <c r="FN9" s="22"/>
      <c r="FO9" s="22"/>
      <c r="FP9" s="22"/>
      <c r="FQ9" s="22"/>
      <c r="FR9" s="22"/>
      <c r="FS9" s="22"/>
      <c r="FT9" s="22"/>
      <c r="FU9" s="22"/>
      <c r="FV9" s="22"/>
      <c r="FW9" s="22"/>
      <c r="FX9" s="22"/>
      <c r="FY9" s="22"/>
      <c r="FZ9" s="22"/>
      <c r="GA9" s="22"/>
      <c r="GB9" s="22"/>
      <c r="GC9" s="22"/>
      <c r="GD9" s="22"/>
      <c r="GE9" s="22"/>
      <c r="GF9" s="22"/>
      <c r="GG9" s="22"/>
      <c r="GH9" s="22"/>
      <c r="GI9" s="22"/>
      <c r="GJ9" s="22"/>
      <c r="GK9" s="23"/>
      <c r="GL9" s="18"/>
      <c r="GN9" s="21"/>
      <c r="GO9" s="22"/>
      <c r="GP9" s="497" t="s">
        <v>22</v>
      </c>
      <c r="GQ9" s="497"/>
      <c r="GR9" s="497"/>
      <c r="GS9" s="497"/>
      <c r="GT9" s="497"/>
      <c r="GU9" s="497"/>
      <c r="GV9" s="497"/>
      <c r="GW9" s="497"/>
      <c r="GX9" s="497"/>
      <c r="GY9" s="497"/>
      <c r="GZ9" s="497"/>
      <c r="HA9" s="497"/>
      <c r="HB9" s="497"/>
      <c r="HC9" s="497"/>
      <c r="HD9" s="497"/>
      <c r="HE9" s="497"/>
      <c r="HF9" s="497"/>
      <c r="HG9" s="497"/>
      <c r="HH9" s="497"/>
      <c r="HI9" s="497"/>
      <c r="HJ9" s="497"/>
      <c r="HK9" s="497"/>
      <c r="HL9" s="497"/>
      <c r="HM9" s="497"/>
      <c r="HN9" s="497"/>
      <c r="HO9" s="497"/>
      <c r="HP9" s="497"/>
      <c r="HQ9" s="497"/>
      <c r="HR9" s="22"/>
      <c r="HS9" s="22"/>
      <c r="HT9" s="22"/>
      <c r="HU9" s="22"/>
      <c r="HV9" s="22"/>
      <c r="HW9" s="22"/>
      <c r="HX9" s="22"/>
      <c r="HY9" s="22"/>
      <c r="HZ9" s="22"/>
      <c r="IA9" s="22"/>
      <c r="IB9" s="22"/>
      <c r="IC9" s="22"/>
      <c r="ID9" s="22"/>
      <c r="IE9" s="22"/>
      <c r="IF9" s="22"/>
      <c r="IG9" s="22"/>
      <c r="IH9" s="22"/>
      <c r="II9" s="22"/>
      <c r="IJ9" s="22"/>
      <c r="IK9" s="22"/>
      <c r="IL9" s="22"/>
      <c r="IM9" s="22"/>
      <c r="IN9" s="22"/>
      <c r="IO9" s="22"/>
      <c r="IP9" s="22"/>
      <c r="IQ9" s="22"/>
      <c r="IR9" s="22"/>
      <c r="IS9" s="22"/>
      <c r="IT9" s="22"/>
      <c r="IU9" s="22"/>
      <c r="IV9" s="22"/>
      <c r="IW9" s="22"/>
      <c r="IX9" s="22"/>
      <c r="IY9" s="22"/>
      <c r="IZ9" s="22"/>
      <c r="JA9" s="22"/>
      <c r="JB9" s="22"/>
      <c r="JC9" s="22"/>
      <c r="JD9" s="22"/>
      <c r="JE9" s="22"/>
      <c r="JF9" s="22"/>
      <c r="JG9" s="22"/>
      <c r="JH9" s="22"/>
      <c r="JI9" s="22"/>
      <c r="JJ9" s="22"/>
      <c r="JK9" s="22"/>
      <c r="JL9" s="22"/>
      <c r="JM9" s="22"/>
      <c r="JN9" s="22"/>
      <c r="JO9" s="22"/>
      <c r="JP9" s="22"/>
      <c r="JQ9" s="22"/>
      <c r="JR9" s="22"/>
      <c r="JS9" s="22"/>
      <c r="JT9" s="22"/>
      <c r="JU9" s="22"/>
      <c r="JV9" s="22"/>
      <c r="JW9" s="22"/>
      <c r="JX9" s="22"/>
      <c r="JY9" s="22"/>
      <c r="JZ9" s="22"/>
      <c r="KA9" s="22"/>
      <c r="KB9" s="22"/>
      <c r="KC9" s="22"/>
      <c r="KD9" s="23"/>
      <c r="KE9" s="20"/>
      <c r="KG9" s="25"/>
      <c r="KH9" s="89"/>
      <c r="KI9" s="89"/>
      <c r="KJ9" s="89"/>
      <c r="NT9" s="89"/>
      <c r="NU9" s="89"/>
      <c r="NV9" s="89"/>
      <c r="NW9" s="25"/>
      <c r="NZ9" s="25"/>
      <c r="OA9" s="25"/>
      <c r="OB9" s="481"/>
      <c r="OC9" s="481"/>
      <c r="OD9" s="481"/>
      <c r="OE9" s="481"/>
      <c r="OF9" s="481"/>
      <c r="OG9" s="481"/>
      <c r="OH9" s="481"/>
      <c r="OI9" s="481"/>
      <c r="OJ9" s="481"/>
      <c r="OK9" s="481"/>
      <c r="OL9" s="481"/>
      <c r="OM9" s="481"/>
      <c r="ON9" s="481"/>
      <c r="OO9" s="481"/>
      <c r="OP9" s="481"/>
      <c r="OQ9" s="481"/>
      <c r="OR9" s="481"/>
      <c r="OS9" s="481"/>
      <c r="OT9" s="481"/>
      <c r="OU9" s="481"/>
      <c r="OV9" s="481"/>
      <c r="OW9" s="481"/>
      <c r="OX9" s="481"/>
      <c r="OY9" s="481"/>
      <c r="OZ9" s="481"/>
      <c r="PA9" s="481"/>
      <c r="PB9" s="481"/>
      <c r="PC9" s="481"/>
      <c r="PD9" s="25"/>
      <c r="PE9" s="25"/>
      <c r="PF9" s="25"/>
      <c r="PG9" s="25"/>
      <c r="PH9" s="25"/>
      <c r="PI9" s="25"/>
      <c r="PJ9" s="25"/>
      <c r="PK9" s="25"/>
      <c r="PL9" s="25"/>
      <c r="PM9" s="25"/>
      <c r="PN9" s="25"/>
      <c r="PO9" s="25"/>
      <c r="PP9" s="25"/>
      <c r="PQ9" s="25"/>
      <c r="PR9" s="25"/>
      <c r="PS9" s="25"/>
      <c r="PT9" s="25"/>
      <c r="PU9" s="25"/>
      <c r="PV9" s="25"/>
      <c r="PW9" s="25"/>
      <c r="PX9" s="25"/>
      <c r="PY9" s="25"/>
      <c r="PZ9" s="25"/>
      <c r="QA9" s="25"/>
      <c r="QB9" s="25"/>
      <c r="QC9" s="25"/>
      <c r="QD9" s="25"/>
      <c r="QE9" s="25"/>
      <c r="QF9" s="25"/>
      <c r="QG9" s="25"/>
      <c r="QH9" s="25"/>
      <c r="QI9" s="25"/>
      <c r="QJ9" s="25"/>
      <c r="QK9" s="25"/>
      <c r="QL9" s="25"/>
      <c r="QM9" s="25"/>
      <c r="QN9" s="25"/>
      <c r="QO9" s="25"/>
      <c r="QP9" s="25"/>
      <c r="QQ9" s="25"/>
      <c r="QR9" s="25"/>
      <c r="QS9" s="25"/>
      <c r="QT9" s="25"/>
      <c r="QU9" s="25"/>
      <c r="QV9" s="25"/>
      <c r="QW9" s="25"/>
      <c r="QX9" s="25"/>
      <c r="QY9" s="25"/>
      <c r="QZ9" s="25"/>
      <c r="RA9" s="25"/>
      <c r="RB9" s="25"/>
      <c r="RC9" s="25"/>
      <c r="RD9" s="25"/>
      <c r="RE9" s="25"/>
      <c r="RF9" s="25"/>
      <c r="RG9" s="25"/>
      <c r="RH9" s="25"/>
      <c r="RI9" s="25"/>
      <c r="RJ9" s="25"/>
      <c r="RK9" s="25"/>
      <c r="RL9" s="25"/>
      <c r="RM9" s="25"/>
      <c r="RN9" s="25"/>
      <c r="RO9" s="25"/>
      <c r="RP9" s="25"/>
      <c r="RS9" s="25"/>
      <c r="RT9" s="89"/>
      <c r="RU9" s="89"/>
      <c r="RV9" s="89"/>
      <c r="VF9" s="25"/>
      <c r="VG9" s="25"/>
      <c r="VH9" s="25"/>
      <c r="VI9" s="25"/>
    </row>
    <row r="10" spans="1:581" ht="12.75" customHeight="1">
      <c r="A10" s="16"/>
      <c r="B10" s="24"/>
      <c r="C10" s="25"/>
      <c r="D10" s="484" t="s">
        <v>23</v>
      </c>
      <c r="E10" s="484"/>
      <c r="F10" s="484"/>
      <c r="G10" s="484"/>
      <c r="H10" s="484"/>
      <c r="I10" s="484"/>
      <c r="J10" s="484"/>
      <c r="K10" s="484"/>
      <c r="L10" s="484"/>
      <c r="M10" s="484"/>
      <c r="N10" s="484"/>
      <c r="O10" s="484"/>
      <c r="P10" s="484"/>
      <c r="Q10" s="484"/>
      <c r="R10" s="484"/>
      <c r="S10" s="484"/>
      <c r="T10" s="484"/>
      <c r="U10" s="484"/>
      <c r="V10" s="484"/>
      <c r="W10" s="484"/>
      <c r="X10" s="484"/>
      <c r="Y10" s="484"/>
      <c r="Z10" s="484"/>
      <c r="AA10" s="67"/>
      <c r="AB10" s="67"/>
      <c r="AC10" s="485" t="str">
        <f>+IF(入湯税月計表!$S$2=0,"",入湯税月計表!$S$2)</f>
        <v/>
      </c>
      <c r="AD10" s="485"/>
      <c r="AE10" s="485"/>
      <c r="AF10" s="485"/>
      <c r="AG10" s="485"/>
      <c r="AH10" s="485"/>
      <c r="AI10" s="485"/>
      <c r="AJ10" s="485"/>
      <c r="AK10" s="485"/>
      <c r="AL10" s="485"/>
      <c r="AM10" s="485"/>
      <c r="AN10" s="485"/>
      <c r="AO10" s="485"/>
      <c r="AP10" s="485"/>
      <c r="AQ10" s="485"/>
      <c r="AR10" s="485"/>
      <c r="AS10" s="485"/>
      <c r="AT10" s="485"/>
      <c r="AU10" s="485"/>
      <c r="AV10" s="485"/>
      <c r="AW10" s="485"/>
      <c r="AX10" s="485"/>
      <c r="AY10" s="485"/>
      <c r="AZ10" s="485"/>
      <c r="BA10" s="485"/>
      <c r="BB10" s="485"/>
      <c r="BC10" s="485"/>
      <c r="BD10" s="485"/>
      <c r="BE10" s="485"/>
      <c r="BF10" s="485"/>
      <c r="BG10" s="485"/>
      <c r="BH10" s="485"/>
      <c r="BI10" s="485"/>
      <c r="BJ10" s="485"/>
      <c r="BK10" s="485"/>
      <c r="BL10" s="485"/>
      <c r="BM10" s="485"/>
      <c r="BN10" s="485"/>
      <c r="BO10" s="485"/>
      <c r="BP10" s="485"/>
      <c r="BQ10" s="485"/>
      <c r="BR10" s="485"/>
      <c r="BS10" s="485"/>
      <c r="BT10" s="485"/>
      <c r="BU10" s="485"/>
      <c r="BV10" s="485"/>
      <c r="BW10" s="485"/>
      <c r="BX10" s="485"/>
      <c r="BY10" s="485"/>
      <c r="BZ10" s="485"/>
      <c r="CA10" s="485"/>
      <c r="CB10" s="485"/>
      <c r="CC10" s="485"/>
      <c r="CD10" s="485"/>
      <c r="CE10" s="485"/>
      <c r="CF10" s="485"/>
      <c r="CG10" s="485"/>
      <c r="CH10" s="485"/>
      <c r="CI10" s="485"/>
      <c r="CJ10" s="485"/>
      <c r="CK10" s="25"/>
      <c r="CL10" s="25"/>
      <c r="CM10" s="25"/>
      <c r="CN10" s="25"/>
      <c r="CO10" s="25"/>
      <c r="CP10" s="25"/>
      <c r="CQ10" s="25"/>
      <c r="CR10" s="26"/>
      <c r="CT10" s="19"/>
      <c r="CU10" s="24"/>
      <c r="CV10" s="25"/>
      <c r="CW10" s="484" t="s">
        <v>23</v>
      </c>
      <c r="CX10" s="484"/>
      <c r="CY10" s="484"/>
      <c r="CZ10" s="484"/>
      <c r="DA10" s="484"/>
      <c r="DB10" s="484"/>
      <c r="DC10" s="484"/>
      <c r="DD10" s="484"/>
      <c r="DE10" s="484"/>
      <c r="DF10" s="484"/>
      <c r="DG10" s="484"/>
      <c r="DH10" s="484"/>
      <c r="DI10" s="484"/>
      <c r="DJ10" s="484"/>
      <c r="DK10" s="484"/>
      <c r="DL10" s="484"/>
      <c r="DM10" s="484"/>
      <c r="DN10" s="484"/>
      <c r="DO10" s="484"/>
      <c r="DP10" s="484"/>
      <c r="DQ10" s="484"/>
      <c r="DR10" s="484"/>
      <c r="DS10" s="484"/>
      <c r="DT10" s="67"/>
      <c r="DU10" s="67"/>
      <c r="DV10" s="485" t="str">
        <f>+IF(入湯税月計表!$S$2=0,"",入湯税月計表!$S$2)</f>
        <v/>
      </c>
      <c r="DW10" s="485"/>
      <c r="DX10" s="485"/>
      <c r="DY10" s="485"/>
      <c r="DZ10" s="485"/>
      <c r="EA10" s="485"/>
      <c r="EB10" s="485"/>
      <c r="EC10" s="485"/>
      <c r="ED10" s="485"/>
      <c r="EE10" s="485"/>
      <c r="EF10" s="485"/>
      <c r="EG10" s="485"/>
      <c r="EH10" s="485"/>
      <c r="EI10" s="485"/>
      <c r="EJ10" s="485"/>
      <c r="EK10" s="485"/>
      <c r="EL10" s="485"/>
      <c r="EM10" s="485"/>
      <c r="EN10" s="485"/>
      <c r="EO10" s="485"/>
      <c r="EP10" s="485"/>
      <c r="EQ10" s="485"/>
      <c r="ER10" s="485"/>
      <c r="ES10" s="485"/>
      <c r="ET10" s="485"/>
      <c r="EU10" s="485"/>
      <c r="EV10" s="485"/>
      <c r="EW10" s="485"/>
      <c r="EX10" s="485"/>
      <c r="EY10" s="485"/>
      <c r="EZ10" s="485"/>
      <c r="FA10" s="485"/>
      <c r="FB10" s="485"/>
      <c r="FC10" s="485"/>
      <c r="FD10" s="485"/>
      <c r="FE10" s="485"/>
      <c r="FF10" s="485"/>
      <c r="FG10" s="485"/>
      <c r="FH10" s="485"/>
      <c r="FI10" s="485"/>
      <c r="FJ10" s="485"/>
      <c r="FK10" s="485"/>
      <c r="FL10" s="485"/>
      <c r="FM10" s="485"/>
      <c r="FN10" s="485"/>
      <c r="FO10" s="485"/>
      <c r="FP10" s="485"/>
      <c r="FQ10" s="485"/>
      <c r="FR10" s="485"/>
      <c r="FS10" s="485"/>
      <c r="FT10" s="485"/>
      <c r="FU10" s="485"/>
      <c r="FV10" s="485"/>
      <c r="FW10" s="485"/>
      <c r="FX10" s="485"/>
      <c r="FY10" s="485"/>
      <c r="FZ10" s="485"/>
      <c r="GA10" s="485"/>
      <c r="GB10" s="485"/>
      <c r="GC10" s="485"/>
      <c r="GD10" s="25"/>
      <c r="GE10" s="25"/>
      <c r="GF10" s="25"/>
      <c r="GG10" s="25"/>
      <c r="GH10" s="25"/>
      <c r="GI10" s="25"/>
      <c r="GJ10" s="25"/>
      <c r="GK10" s="26"/>
      <c r="GL10" s="18"/>
      <c r="GN10" s="24"/>
      <c r="GO10" s="25"/>
      <c r="GP10" s="484" t="s">
        <v>23</v>
      </c>
      <c r="GQ10" s="484"/>
      <c r="GR10" s="484"/>
      <c r="GS10" s="484"/>
      <c r="GT10" s="484"/>
      <c r="GU10" s="484"/>
      <c r="GV10" s="484"/>
      <c r="GW10" s="484"/>
      <c r="GX10" s="484"/>
      <c r="GY10" s="484"/>
      <c r="GZ10" s="484"/>
      <c r="HA10" s="484"/>
      <c r="HB10" s="484"/>
      <c r="HC10" s="484"/>
      <c r="HD10" s="484"/>
      <c r="HE10" s="484"/>
      <c r="HF10" s="484"/>
      <c r="HG10" s="484"/>
      <c r="HH10" s="484"/>
      <c r="HI10" s="484"/>
      <c r="HJ10" s="484"/>
      <c r="HK10" s="484"/>
      <c r="HL10" s="484"/>
      <c r="HM10" s="67"/>
      <c r="HN10" s="67"/>
      <c r="HO10" s="485" t="str">
        <f>+IF(入湯税月計表!$S$2=0,"",入湯税月計表!$S$2)</f>
        <v/>
      </c>
      <c r="HP10" s="485"/>
      <c r="HQ10" s="485"/>
      <c r="HR10" s="485"/>
      <c r="HS10" s="485"/>
      <c r="HT10" s="485"/>
      <c r="HU10" s="485"/>
      <c r="HV10" s="485"/>
      <c r="HW10" s="485"/>
      <c r="HX10" s="485"/>
      <c r="HY10" s="485"/>
      <c r="HZ10" s="485"/>
      <c r="IA10" s="485"/>
      <c r="IB10" s="485"/>
      <c r="IC10" s="485"/>
      <c r="ID10" s="485"/>
      <c r="IE10" s="485"/>
      <c r="IF10" s="485"/>
      <c r="IG10" s="485"/>
      <c r="IH10" s="485"/>
      <c r="II10" s="485"/>
      <c r="IJ10" s="485"/>
      <c r="IK10" s="485"/>
      <c r="IL10" s="485"/>
      <c r="IM10" s="485"/>
      <c r="IN10" s="485"/>
      <c r="IO10" s="485"/>
      <c r="IP10" s="485"/>
      <c r="IQ10" s="485"/>
      <c r="IR10" s="485"/>
      <c r="IS10" s="485"/>
      <c r="IT10" s="485"/>
      <c r="IU10" s="485"/>
      <c r="IV10" s="485"/>
      <c r="IW10" s="485"/>
      <c r="IX10" s="485"/>
      <c r="IY10" s="485"/>
      <c r="IZ10" s="485"/>
      <c r="JA10" s="485"/>
      <c r="JB10" s="485"/>
      <c r="JC10" s="485"/>
      <c r="JD10" s="485"/>
      <c r="JE10" s="485"/>
      <c r="JF10" s="485"/>
      <c r="JG10" s="485"/>
      <c r="JH10" s="485"/>
      <c r="JI10" s="485"/>
      <c r="JJ10" s="485"/>
      <c r="JK10" s="485"/>
      <c r="JL10" s="485"/>
      <c r="JM10" s="485"/>
      <c r="JN10" s="485"/>
      <c r="JO10" s="485"/>
      <c r="JP10" s="485"/>
      <c r="JQ10" s="485"/>
      <c r="JR10" s="485"/>
      <c r="JS10" s="485"/>
      <c r="JT10" s="485"/>
      <c r="JU10" s="485"/>
      <c r="JV10" s="485"/>
      <c r="JW10" s="25"/>
      <c r="JX10" s="25"/>
      <c r="JY10" s="25"/>
      <c r="JZ10" s="25"/>
      <c r="KA10" s="25"/>
      <c r="KB10" s="25"/>
      <c r="KC10" s="25"/>
      <c r="KD10" s="26"/>
      <c r="KE10" s="20"/>
      <c r="KG10" s="25"/>
      <c r="KH10" s="89"/>
      <c r="KI10" s="89"/>
      <c r="KJ10" s="89"/>
      <c r="NT10" s="89"/>
      <c r="NU10" s="89"/>
      <c r="NV10" s="89"/>
      <c r="NW10" s="25"/>
      <c r="NZ10" s="25"/>
      <c r="OA10" s="25"/>
      <c r="OB10" s="484"/>
      <c r="OC10" s="484"/>
      <c r="OD10" s="484"/>
      <c r="OE10" s="484"/>
      <c r="OF10" s="484"/>
      <c r="OG10" s="484"/>
      <c r="OH10" s="484"/>
      <c r="OI10" s="484"/>
      <c r="OJ10" s="484"/>
      <c r="OK10" s="484"/>
      <c r="OL10" s="484"/>
      <c r="OM10" s="484"/>
      <c r="ON10" s="484"/>
      <c r="OO10" s="484"/>
      <c r="OP10" s="484"/>
      <c r="OQ10" s="484"/>
      <c r="OR10" s="484"/>
      <c r="OS10" s="484"/>
      <c r="OT10" s="484"/>
      <c r="OU10" s="484"/>
      <c r="OV10" s="484"/>
      <c r="OW10" s="484"/>
      <c r="OX10" s="484"/>
      <c r="OY10" s="67"/>
      <c r="OZ10" s="67"/>
      <c r="PA10" s="485"/>
      <c r="PB10" s="485"/>
      <c r="PC10" s="485"/>
      <c r="PD10" s="485"/>
      <c r="PE10" s="485"/>
      <c r="PF10" s="485"/>
      <c r="PG10" s="485"/>
      <c r="PH10" s="485"/>
      <c r="PI10" s="485"/>
      <c r="PJ10" s="485"/>
      <c r="PK10" s="485"/>
      <c r="PL10" s="485"/>
      <c r="PM10" s="485"/>
      <c r="PN10" s="485"/>
      <c r="PO10" s="485"/>
      <c r="PP10" s="485"/>
      <c r="PQ10" s="485"/>
      <c r="PR10" s="485"/>
      <c r="PS10" s="485"/>
      <c r="PT10" s="485"/>
      <c r="PU10" s="485"/>
      <c r="PV10" s="485"/>
      <c r="PW10" s="485"/>
      <c r="PX10" s="485"/>
      <c r="PY10" s="485"/>
      <c r="PZ10" s="485"/>
      <c r="QA10" s="485"/>
      <c r="QB10" s="485"/>
      <c r="QC10" s="485"/>
      <c r="QD10" s="485"/>
      <c r="QE10" s="485"/>
      <c r="QF10" s="485"/>
      <c r="QG10" s="485"/>
      <c r="QH10" s="485"/>
      <c r="QI10" s="485"/>
      <c r="QJ10" s="485"/>
      <c r="QK10" s="485"/>
      <c r="QL10" s="485"/>
      <c r="QM10" s="485"/>
      <c r="QN10" s="485"/>
      <c r="QO10" s="485"/>
      <c r="QP10" s="485"/>
      <c r="QQ10" s="485"/>
      <c r="QR10" s="485"/>
      <c r="QS10" s="485"/>
      <c r="QT10" s="485"/>
      <c r="QU10" s="485"/>
      <c r="QV10" s="485"/>
      <c r="QW10" s="485"/>
      <c r="QX10" s="485"/>
      <c r="QY10" s="485"/>
      <c r="QZ10" s="485"/>
      <c r="RA10" s="485"/>
      <c r="RB10" s="485"/>
      <c r="RC10" s="485"/>
      <c r="RD10" s="485"/>
      <c r="RE10" s="485"/>
      <c r="RF10" s="485"/>
      <c r="RG10" s="485"/>
      <c r="RH10" s="485"/>
      <c r="RI10" s="25"/>
      <c r="RJ10" s="25"/>
      <c r="RK10" s="25"/>
      <c r="RL10" s="25"/>
      <c r="RM10" s="25"/>
      <c r="RN10" s="25"/>
      <c r="RO10" s="25"/>
      <c r="RP10" s="25"/>
      <c r="RS10" s="25"/>
      <c r="RT10" s="89"/>
      <c r="RU10" s="89"/>
      <c r="RV10" s="89"/>
      <c r="VF10" s="25"/>
      <c r="VG10" s="25"/>
      <c r="VH10" s="25"/>
      <c r="VI10" s="25"/>
    </row>
    <row r="11" spans="1:581" ht="12.75" customHeight="1">
      <c r="A11" s="16"/>
      <c r="B11" s="24"/>
      <c r="C11" s="25"/>
      <c r="D11" s="484"/>
      <c r="E11" s="484"/>
      <c r="F11" s="484"/>
      <c r="G11" s="484"/>
      <c r="H11" s="484"/>
      <c r="I11" s="484"/>
      <c r="J11" s="484"/>
      <c r="K11" s="484"/>
      <c r="L11" s="484"/>
      <c r="M11" s="484"/>
      <c r="N11" s="484"/>
      <c r="O11" s="484"/>
      <c r="P11" s="484"/>
      <c r="Q11" s="484"/>
      <c r="R11" s="484"/>
      <c r="S11" s="484"/>
      <c r="T11" s="484"/>
      <c r="U11" s="484"/>
      <c r="V11" s="484"/>
      <c r="W11" s="484"/>
      <c r="X11" s="484"/>
      <c r="Y11" s="484"/>
      <c r="Z11" s="484"/>
      <c r="AA11" s="67"/>
      <c r="AB11" s="67"/>
      <c r="AC11" s="485"/>
      <c r="AD11" s="485"/>
      <c r="AE11" s="485"/>
      <c r="AF11" s="485"/>
      <c r="AG11" s="485"/>
      <c r="AH11" s="485"/>
      <c r="AI11" s="485"/>
      <c r="AJ11" s="485"/>
      <c r="AK11" s="485"/>
      <c r="AL11" s="485"/>
      <c r="AM11" s="485"/>
      <c r="AN11" s="485"/>
      <c r="AO11" s="485"/>
      <c r="AP11" s="485"/>
      <c r="AQ11" s="485"/>
      <c r="AR11" s="485"/>
      <c r="AS11" s="485"/>
      <c r="AT11" s="485"/>
      <c r="AU11" s="485"/>
      <c r="AV11" s="485"/>
      <c r="AW11" s="485"/>
      <c r="AX11" s="485"/>
      <c r="AY11" s="485"/>
      <c r="AZ11" s="485"/>
      <c r="BA11" s="485"/>
      <c r="BB11" s="485"/>
      <c r="BC11" s="485"/>
      <c r="BD11" s="485"/>
      <c r="BE11" s="485"/>
      <c r="BF11" s="485"/>
      <c r="BG11" s="485"/>
      <c r="BH11" s="485"/>
      <c r="BI11" s="485"/>
      <c r="BJ11" s="485"/>
      <c r="BK11" s="485"/>
      <c r="BL11" s="485"/>
      <c r="BM11" s="485"/>
      <c r="BN11" s="485"/>
      <c r="BO11" s="485"/>
      <c r="BP11" s="485"/>
      <c r="BQ11" s="485"/>
      <c r="BR11" s="485"/>
      <c r="BS11" s="485"/>
      <c r="BT11" s="485"/>
      <c r="BU11" s="485"/>
      <c r="BV11" s="485"/>
      <c r="BW11" s="485"/>
      <c r="BX11" s="485"/>
      <c r="BY11" s="485"/>
      <c r="BZ11" s="485"/>
      <c r="CA11" s="485"/>
      <c r="CB11" s="485"/>
      <c r="CC11" s="485"/>
      <c r="CD11" s="485"/>
      <c r="CE11" s="485"/>
      <c r="CF11" s="485"/>
      <c r="CG11" s="485"/>
      <c r="CH11" s="485"/>
      <c r="CI11" s="485"/>
      <c r="CJ11" s="485"/>
      <c r="CK11" s="25"/>
      <c r="CL11" s="25"/>
      <c r="CM11" s="25"/>
      <c r="CN11" s="25"/>
      <c r="CO11" s="25"/>
      <c r="CP11" s="25"/>
      <c r="CQ11" s="25"/>
      <c r="CR11" s="26"/>
      <c r="CT11" s="19"/>
      <c r="CU11" s="24"/>
      <c r="CV11" s="25"/>
      <c r="CW11" s="484"/>
      <c r="CX11" s="484"/>
      <c r="CY11" s="484"/>
      <c r="CZ11" s="484"/>
      <c r="DA11" s="484"/>
      <c r="DB11" s="484"/>
      <c r="DC11" s="484"/>
      <c r="DD11" s="484"/>
      <c r="DE11" s="484"/>
      <c r="DF11" s="484"/>
      <c r="DG11" s="484"/>
      <c r="DH11" s="484"/>
      <c r="DI11" s="484"/>
      <c r="DJ11" s="484"/>
      <c r="DK11" s="484"/>
      <c r="DL11" s="484"/>
      <c r="DM11" s="484"/>
      <c r="DN11" s="484"/>
      <c r="DO11" s="484"/>
      <c r="DP11" s="484"/>
      <c r="DQ11" s="484"/>
      <c r="DR11" s="484"/>
      <c r="DS11" s="484"/>
      <c r="DT11" s="67"/>
      <c r="DU11" s="67"/>
      <c r="DV11" s="485"/>
      <c r="DW11" s="485"/>
      <c r="DX11" s="485"/>
      <c r="DY11" s="485"/>
      <c r="DZ11" s="485"/>
      <c r="EA11" s="485"/>
      <c r="EB11" s="485"/>
      <c r="EC11" s="485"/>
      <c r="ED11" s="485"/>
      <c r="EE11" s="485"/>
      <c r="EF11" s="485"/>
      <c r="EG11" s="485"/>
      <c r="EH11" s="485"/>
      <c r="EI11" s="485"/>
      <c r="EJ11" s="485"/>
      <c r="EK11" s="485"/>
      <c r="EL11" s="485"/>
      <c r="EM11" s="485"/>
      <c r="EN11" s="485"/>
      <c r="EO11" s="485"/>
      <c r="EP11" s="485"/>
      <c r="EQ11" s="485"/>
      <c r="ER11" s="485"/>
      <c r="ES11" s="485"/>
      <c r="ET11" s="485"/>
      <c r="EU11" s="485"/>
      <c r="EV11" s="485"/>
      <c r="EW11" s="485"/>
      <c r="EX11" s="485"/>
      <c r="EY11" s="485"/>
      <c r="EZ11" s="485"/>
      <c r="FA11" s="485"/>
      <c r="FB11" s="485"/>
      <c r="FC11" s="485"/>
      <c r="FD11" s="485"/>
      <c r="FE11" s="485"/>
      <c r="FF11" s="485"/>
      <c r="FG11" s="485"/>
      <c r="FH11" s="485"/>
      <c r="FI11" s="485"/>
      <c r="FJ11" s="485"/>
      <c r="FK11" s="485"/>
      <c r="FL11" s="485"/>
      <c r="FM11" s="485"/>
      <c r="FN11" s="485"/>
      <c r="FO11" s="485"/>
      <c r="FP11" s="485"/>
      <c r="FQ11" s="485"/>
      <c r="FR11" s="485"/>
      <c r="FS11" s="485"/>
      <c r="FT11" s="485"/>
      <c r="FU11" s="485"/>
      <c r="FV11" s="485"/>
      <c r="FW11" s="485"/>
      <c r="FX11" s="485"/>
      <c r="FY11" s="485"/>
      <c r="FZ11" s="485"/>
      <c r="GA11" s="485"/>
      <c r="GB11" s="485"/>
      <c r="GC11" s="485"/>
      <c r="GD11" s="25"/>
      <c r="GE11" s="25"/>
      <c r="GF11" s="25"/>
      <c r="GG11" s="25"/>
      <c r="GH11" s="25"/>
      <c r="GI11" s="25"/>
      <c r="GJ11" s="25"/>
      <c r="GK11" s="26"/>
      <c r="GL11" s="18"/>
      <c r="GN11" s="24"/>
      <c r="GO11" s="25"/>
      <c r="GP11" s="484"/>
      <c r="GQ11" s="484"/>
      <c r="GR11" s="484"/>
      <c r="GS11" s="484"/>
      <c r="GT11" s="484"/>
      <c r="GU11" s="484"/>
      <c r="GV11" s="484"/>
      <c r="GW11" s="484"/>
      <c r="GX11" s="484"/>
      <c r="GY11" s="484"/>
      <c r="GZ11" s="484"/>
      <c r="HA11" s="484"/>
      <c r="HB11" s="484"/>
      <c r="HC11" s="484"/>
      <c r="HD11" s="484"/>
      <c r="HE11" s="484"/>
      <c r="HF11" s="484"/>
      <c r="HG11" s="484"/>
      <c r="HH11" s="484"/>
      <c r="HI11" s="484"/>
      <c r="HJ11" s="484"/>
      <c r="HK11" s="484"/>
      <c r="HL11" s="484"/>
      <c r="HM11" s="67"/>
      <c r="HN11" s="67"/>
      <c r="HO11" s="485"/>
      <c r="HP11" s="485"/>
      <c r="HQ11" s="485"/>
      <c r="HR11" s="485"/>
      <c r="HS11" s="485"/>
      <c r="HT11" s="485"/>
      <c r="HU11" s="485"/>
      <c r="HV11" s="485"/>
      <c r="HW11" s="485"/>
      <c r="HX11" s="485"/>
      <c r="HY11" s="485"/>
      <c r="HZ11" s="485"/>
      <c r="IA11" s="485"/>
      <c r="IB11" s="485"/>
      <c r="IC11" s="485"/>
      <c r="ID11" s="485"/>
      <c r="IE11" s="485"/>
      <c r="IF11" s="485"/>
      <c r="IG11" s="485"/>
      <c r="IH11" s="485"/>
      <c r="II11" s="485"/>
      <c r="IJ11" s="485"/>
      <c r="IK11" s="485"/>
      <c r="IL11" s="485"/>
      <c r="IM11" s="485"/>
      <c r="IN11" s="485"/>
      <c r="IO11" s="485"/>
      <c r="IP11" s="485"/>
      <c r="IQ11" s="485"/>
      <c r="IR11" s="485"/>
      <c r="IS11" s="485"/>
      <c r="IT11" s="485"/>
      <c r="IU11" s="485"/>
      <c r="IV11" s="485"/>
      <c r="IW11" s="485"/>
      <c r="IX11" s="485"/>
      <c r="IY11" s="485"/>
      <c r="IZ11" s="485"/>
      <c r="JA11" s="485"/>
      <c r="JB11" s="485"/>
      <c r="JC11" s="485"/>
      <c r="JD11" s="485"/>
      <c r="JE11" s="485"/>
      <c r="JF11" s="485"/>
      <c r="JG11" s="485"/>
      <c r="JH11" s="485"/>
      <c r="JI11" s="485"/>
      <c r="JJ11" s="485"/>
      <c r="JK11" s="485"/>
      <c r="JL11" s="485"/>
      <c r="JM11" s="485"/>
      <c r="JN11" s="485"/>
      <c r="JO11" s="485"/>
      <c r="JP11" s="485"/>
      <c r="JQ11" s="485"/>
      <c r="JR11" s="485"/>
      <c r="JS11" s="485"/>
      <c r="JT11" s="485"/>
      <c r="JU11" s="485"/>
      <c r="JV11" s="485"/>
      <c r="JW11" s="25"/>
      <c r="JX11" s="25"/>
      <c r="JY11" s="25"/>
      <c r="JZ11" s="25"/>
      <c r="KA11" s="25"/>
      <c r="KB11" s="25"/>
      <c r="KC11" s="25"/>
      <c r="KD11" s="26"/>
      <c r="KE11" s="20"/>
      <c r="KG11" s="25"/>
      <c r="KH11" s="89"/>
      <c r="KI11" s="89"/>
      <c r="KJ11" s="89"/>
      <c r="NT11" s="89"/>
      <c r="NU11" s="89"/>
      <c r="NV11" s="89"/>
      <c r="NW11" s="25"/>
      <c r="NZ11" s="25"/>
      <c r="OA11" s="25"/>
      <c r="OB11" s="484"/>
      <c r="OC11" s="484"/>
      <c r="OD11" s="484"/>
      <c r="OE11" s="484"/>
      <c r="OF11" s="484"/>
      <c r="OG11" s="484"/>
      <c r="OH11" s="484"/>
      <c r="OI11" s="484"/>
      <c r="OJ11" s="484"/>
      <c r="OK11" s="484"/>
      <c r="OL11" s="484"/>
      <c r="OM11" s="484"/>
      <c r="ON11" s="484"/>
      <c r="OO11" s="484"/>
      <c r="OP11" s="484"/>
      <c r="OQ11" s="484"/>
      <c r="OR11" s="484"/>
      <c r="OS11" s="484"/>
      <c r="OT11" s="484"/>
      <c r="OU11" s="484"/>
      <c r="OV11" s="484"/>
      <c r="OW11" s="484"/>
      <c r="OX11" s="484"/>
      <c r="OY11" s="67"/>
      <c r="OZ11" s="67"/>
      <c r="PA11" s="485"/>
      <c r="PB11" s="485"/>
      <c r="PC11" s="485"/>
      <c r="PD11" s="485"/>
      <c r="PE11" s="485"/>
      <c r="PF11" s="485"/>
      <c r="PG11" s="485"/>
      <c r="PH11" s="485"/>
      <c r="PI11" s="485"/>
      <c r="PJ11" s="485"/>
      <c r="PK11" s="485"/>
      <c r="PL11" s="485"/>
      <c r="PM11" s="485"/>
      <c r="PN11" s="485"/>
      <c r="PO11" s="485"/>
      <c r="PP11" s="485"/>
      <c r="PQ11" s="485"/>
      <c r="PR11" s="485"/>
      <c r="PS11" s="485"/>
      <c r="PT11" s="485"/>
      <c r="PU11" s="485"/>
      <c r="PV11" s="485"/>
      <c r="PW11" s="485"/>
      <c r="PX11" s="485"/>
      <c r="PY11" s="485"/>
      <c r="PZ11" s="485"/>
      <c r="QA11" s="485"/>
      <c r="QB11" s="485"/>
      <c r="QC11" s="485"/>
      <c r="QD11" s="485"/>
      <c r="QE11" s="485"/>
      <c r="QF11" s="485"/>
      <c r="QG11" s="485"/>
      <c r="QH11" s="485"/>
      <c r="QI11" s="485"/>
      <c r="QJ11" s="485"/>
      <c r="QK11" s="485"/>
      <c r="QL11" s="485"/>
      <c r="QM11" s="485"/>
      <c r="QN11" s="485"/>
      <c r="QO11" s="485"/>
      <c r="QP11" s="485"/>
      <c r="QQ11" s="485"/>
      <c r="QR11" s="485"/>
      <c r="QS11" s="485"/>
      <c r="QT11" s="485"/>
      <c r="QU11" s="485"/>
      <c r="QV11" s="485"/>
      <c r="QW11" s="485"/>
      <c r="QX11" s="485"/>
      <c r="QY11" s="485"/>
      <c r="QZ11" s="485"/>
      <c r="RA11" s="485"/>
      <c r="RB11" s="485"/>
      <c r="RC11" s="485"/>
      <c r="RD11" s="485"/>
      <c r="RE11" s="485"/>
      <c r="RF11" s="485"/>
      <c r="RG11" s="485"/>
      <c r="RH11" s="485"/>
      <c r="RI11" s="25"/>
      <c r="RJ11" s="25"/>
      <c r="RK11" s="25"/>
      <c r="RL11" s="25"/>
      <c r="RM11" s="25"/>
      <c r="RN11" s="25"/>
      <c r="RO11" s="25"/>
      <c r="RP11" s="25"/>
      <c r="RS11" s="25"/>
      <c r="RT11" s="89"/>
      <c r="RU11" s="89"/>
      <c r="RV11" s="89"/>
      <c r="VF11" s="25"/>
      <c r="VG11" s="25"/>
      <c r="VH11" s="25"/>
      <c r="VI11" s="25"/>
    </row>
    <row r="12" spans="1:581" ht="12.75" customHeight="1">
      <c r="A12" s="16"/>
      <c r="B12" s="24"/>
      <c r="C12" s="25"/>
      <c r="D12" s="484"/>
      <c r="E12" s="484"/>
      <c r="F12" s="484"/>
      <c r="G12" s="484"/>
      <c r="H12" s="484"/>
      <c r="I12" s="484"/>
      <c r="J12" s="484"/>
      <c r="K12" s="484"/>
      <c r="L12" s="484"/>
      <c r="M12" s="484"/>
      <c r="N12" s="484"/>
      <c r="O12" s="484"/>
      <c r="P12" s="484"/>
      <c r="Q12" s="484"/>
      <c r="R12" s="484"/>
      <c r="S12" s="484"/>
      <c r="T12" s="484"/>
      <c r="U12" s="484"/>
      <c r="V12" s="484"/>
      <c r="W12" s="484"/>
      <c r="X12" s="484"/>
      <c r="Y12" s="484"/>
      <c r="Z12" s="484"/>
      <c r="AA12" s="67"/>
      <c r="AB12" s="67"/>
      <c r="AC12" s="485"/>
      <c r="AD12" s="485"/>
      <c r="AE12" s="485"/>
      <c r="AF12" s="485"/>
      <c r="AG12" s="485"/>
      <c r="AH12" s="485"/>
      <c r="AI12" s="485"/>
      <c r="AJ12" s="485"/>
      <c r="AK12" s="485"/>
      <c r="AL12" s="485"/>
      <c r="AM12" s="485"/>
      <c r="AN12" s="485"/>
      <c r="AO12" s="485"/>
      <c r="AP12" s="485"/>
      <c r="AQ12" s="485"/>
      <c r="AR12" s="485"/>
      <c r="AS12" s="485"/>
      <c r="AT12" s="485"/>
      <c r="AU12" s="485"/>
      <c r="AV12" s="485"/>
      <c r="AW12" s="485"/>
      <c r="AX12" s="485"/>
      <c r="AY12" s="485"/>
      <c r="AZ12" s="485"/>
      <c r="BA12" s="485"/>
      <c r="BB12" s="485"/>
      <c r="BC12" s="485"/>
      <c r="BD12" s="485"/>
      <c r="BE12" s="485"/>
      <c r="BF12" s="485"/>
      <c r="BG12" s="485"/>
      <c r="BH12" s="485"/>
      <c r="BI12" s="485"/>
      <c r="BJ12" s="485"/>
      <c r="BK12" s="485"/>
      <c r="BL12" s="485"/>
      <c r="BM12" s="485"/>
      <c r="BN12" s="485"/>
      <c r="BO12" s="485"/>
      <c r="BP12" s="485"/>
      <c r="BQ12" s="485"/>
      <c r="BR12" s="485"/>
      <c r="BS12" s="485"/>
      <c r="BT12" s="485"/>
      <c r="BU12" s="485"/>
      <c r="BV12" s="485"/>
      <c r="BW12" s="485"/>
      <c r="BX12" s="485"/>
      <c r="BY12" s="485"/>
      <c r="BZ12" s="485"/>
      <c r="CA12" s="485"/>
      <c r="CB12" s="485"/>
      <c r="CC12" s="485"/>
      <c r="CD12" s="485"/>
      <c r="CE12" s="485"/>
      <c r="CF12" s="485"/>
      <c r="CG12" s="485"/>
      <c r="CH12" s="485"/>
      <c r="CI12" s="485"/>
      <c r="CJ12" s="485"/>
      <c r="CK12" s="25"/>
      <c r="CL12" s="25"/>
      <c r="CM12" s="25"/>
      <c r="CN12" s="25"/>
      <c r="CO12" s="25"/>
      <c r="CP12" s="25"/>
      <c r="CQ12" s="25"/>
      <c r="CR12" s="26"/>
      <c r="CT12" s="19"/>
      <c r="CU12" s="24"/>
      <c r="CV12" s="25"/>
      <c r="CW12" s="484"/>
      <c r="CX12" s="484"/>
      <c r="CY12" s="484"/>
      <c r="CZ12" s="484"/>
      <c r="DA12" s="484"/>
      <c r="DB12" s="484"/>
      <c r="DC12" s="484"/>
      <c r="DD12" s="484"/>
      <c r="DE12" s="484"/>
      <c r="DF12" s="484"/>
      <c r="DG12" s="484"/>
      <c r="DH12" s="484"/>
      <c r="DI12" s="484"/>
      <c r="DJ12" s="484"/>
      <c r="DK12" s="484"/>
      <c r="DL12" s="484"/>
      <c r="DM12" s="484"/>
      <c r="DN12" s="484"/>
      <c r="DO12" s="484"/>
      <c r="DP12" s="484"/>
      <c r="DQ12" s="484"/>
      <c r="DR12" s="484"/>
      <c r="DS12" s="484"/>
      <c r="DT12" s="67"/>
      <c r="DU12" s="67"/>
      <c r="DV12" s="485"/>
      <c r="DW12" s="485"/>
      <c r="DX12" s="485"/>
      <c r="DY12" s="485"/>
      <c r="DZ12" s="485"/>
      <c r="EA12" s="485"/>
      <c r="EB12" s="485"/>
      <c r="EC12" s="485"/>
      <c r="ED12" s="485"/>
      <c r="EE12" s="485"/>
      <c r="EF12" s="485"/>
      <c r="EG12" s="485"/>
      <c r="EH12" s="485"/>
      <c r="EI12" s="485"/>
      <c r="EJ12" s="485"/>
      <c r="EK12" s="485"/>
      <c r="EL12" s="485"/>
      <c r="EM12" s="485"/>
      <c r="EN12" s="485"/>
      <c r="EO12" s="485"/>
      <c r="EP12" s="485"/>
      <c r="EQ12" s="485"/>
      <c r="ER12" s="485"/>
      <c r="ES12" s="485"/>
      <c r="ET12" s="485"/>
      <c r="EU12" s="485"/>
      <c r="EV12" s="485"/>
      <c r="EW12" s="485"/>
      <c r="EX12" s="485"/>
      <c r="EY12" s="485"/>
      <c r="EZ12" s="485"/>
      <c r="FA12" s="485"/>
      <c r="FB12" s="485"/>
      <c r="FC12" s="485"/>
      <c r="FD12" s="485"/>
      <c r="FE12" s="485"/>
      <c r="FF12" s="485"/>
      <c r="FG12" s="485"/>
      <c r="FH12" s="485"/>
      <c r="FI12" s="485"/>
      <c r="FJ12" s="485"/>
      <c r="FK12" s="485"/>
      <c r="FL12" s="485"/>
      <c r="FM12" s="485"/>
      <c r="FN12" s="485"/>
      <c r="FO12" s="485"/>
      <c r="FP12" s="485"/>
      <c r="FQ12" s="485"/>
      <c r="FR12" s="485"/>
      <c r="FS12" s="485"/>
      <c r="FT12" s="485"/>
      <c r="FU12" s="485"/>
      <c r="FV12" s="485"/>
      <c r="FW12" s="485"/>
      <c r="FX12" s="485"/>
      <c r="FY12" s="485"/>
      <c r="FZ12" s="485"/>
      <c r="GA12" s="485"/>
      <c r="GB12" s="485"/>
      <c r="GC12" s="485"/>
      <c r="GD12" s="25"/>
      <c r="GE12" s="25"/>
      <c r="GF12" s="25"/>
      <c r="GG12" s="25"/>
      <c r="GH12" s="25"/>
      <c r="GI12" s="25"/>
      <c r="GJ12" s="25"/>
      <c r="GK12" s="26"/>
      <c r="GL12" s="18"/>
      <c r="GN12" s="24"/>
      <c r="GO12" s="25"/>
      <c r="GP12" s="484"/>
      <c r="GQ12" s="484"/>
      <c r="GR12" s="484"/>
      <c r="GS12" s="484"/>
      <c r="GT12" s="484"/>
      <c r="GU12" s="484"/>
      <c r="GV12" s="484"/>
      <c r="GW12" s="484"/>
      <c r="GX12" s="484"/>
      <c r="GY12" s="484"/>
      <c r="GZ12" s="484"/>
      <c r="HA12" s="484"/>
      <c r="HB12" s="484"/>
      <c r="HC12" s="484"/>
      <c r="HD12" s="484"/>
      <c r="HE12" s="484"/>
      <c r="HF12" s="484"/>
      <c r="HG12" s="484"/>
      <c r="HH12" s="484"/>
      <c r="HI12" s="484"/>
      <c r="HJ12" s="484"/>
      <c r="HK12" s="484"/>
      <c r="HL12" s="484"/>
      <c r="HM12" s="67"/>
      <c r="HN12" s="67"/>
      <c r="HO12" s="485"/>
      <c r="HP12" s="485"/>
      <c r="HQ12" s="485"/>
      <c r="HR12" s="485"/>
      <c r="HS12" s="485"/>
      <c r="HT12" s="485"/>
      <c r="HU12" s="485"/>
      <c r="HV12" s="485"/>
      <c r="HW12" s="485"/>
      <c r="HX12" s="485"/>
      <c r="HY12" s="485"/>
      <c r="HZ12" s="485"/>
      <c r="IA12" s="485"/>
      <c r="IB12" s="485"/>
      <c r="IC12" s="485"/>
      <c r="ID12" s="485"/>
      <c r="IE12" s="485"/>
      <c r="IF12" s="485"/>
      <c r="IG12" s="485"/>
      <c r="IH12" s="485"/>
      <c r="II12" s="485"/>
      <c r="IJ12" s="485"/>
      <c r="IK12" s="485"/>
      <c r="IL12" s="485"/>
      <c r="IM12" s="485"/>
      <c r="IN12" s="485"/>
      <c r="IO12" s="485"/>
      <c r="IP12" s="485"/>
      <c r="IQ12" s="485"/>
      <c r="IR12" s="485"/>
      <c r="IS12" s="485"/>
      <c r="IT12" s="485"/>
      <c r="IU12" s="485"/>
      <c r="IV12" s="485"/>
      <c r="IW12" s="485"/>
      <c r="IX12" s="485"/>
      <c r="IY12" s="485"/>
      <c r="IZ12" s="485"/>
      <c r="JA12" s="485"/>
      <c r="JB12" s="485"/>
      <c r="JC12" s="485"/>
      <c r="JD12" s="485"/>
      <c r="JE12" s="485"/>
      <c r="JF12" s="485"/>
      <c r="JG12" s="485"/>
      <c r="JH12" s="485"/>
      <c r="JI12" s="485"/>
      <c r="JJ12" s="485"/>
      <c r="JK12" s="485"/>
      <c r="JL12" s="485"/>
      <c r="JM12" s="485"/>
      <c r="JN12" s="485"/>
      <c r="JO12" s="485"/>
      <c r="JP12" s="485"/>
      <c r="JQ12" s="485"/>
      <c r="JR12" s="485"/>
      <c r="JS12" s="485"/>
      <c r="JT12" s="485"/>
      <c r="JU12" s="485"/>
      <c r="JV12" s="485"/>
      <c r="JW12" s="25"/>
      <c r="JX12" s="25"/>
      <c r="JY12" s="25"/>
      <c r="JZ12" s="25"/>
      <c r="KA12" s="25"/>
      <c r="KB12" s="25"/>
      <c r="KC12" s="25"/>
      <c r="KD12" s="26"/>
      <c r="KE12" s="20"/>
      <c r="KG12" s="25"/>
      <c r="KH12" s="89"/>
      <c r="KI12" s="89"/>
      <c r="KJ12" s="89"/>
      <c r="NT12" s="89"/>
      <c r="NU12" s="89"/>
      <c r="NV12" s="89"/>
      <c r="NW12" s="25"/>
      <c r="NZ12" s="25"/>
      <c r="OA12" s="25"/>
      <c r="OB12" s="484"/>
      <c r="OC12" s="484"/>
      <c r="OD12" s="484"/>
      <c r="OE12" s="484"/>
      <c r="OF12" s="484"/>
      <c r="OG12" s="484"/>
      <c r="OH12" s="484"/>
      <c r="OI12" s="484"/>
      <c r="OJ12" s="484"/>
      <c r="OK12" s="484"/>
      <c r="OL12" s="484"/>
      <c r="OM12" s="484"/>
      <c r="ON12" s="484"/>
      <c r="OO12" s="484"/>
      <c r="OP12" s="484"/>
      <c r="OQ12" s="484"/>
      <c r="OR12" s="484"/>
      <c r="OS12" s="484"/>
      <c r="OT12" s="484"/>
      <c r="OU12" s="484"/>
      <c r="OV12" s="484"/>
      <c r="OW12" s="484"/>
      <c r="OX12" s="484"/>
      <c r="OY12" s="67"/>
      <c r="OZ12" s="67"/>
      <c r="PA12" s="485"/>
      <c r="PB12" s="485"/>
      <c r="PC12" s="485"/>
      <c r="PD12" s="485"/>
      <c r="PE12" s="485"/>
      <c r="PF12" s="485"/>
      <c r="PG12" s="485"/>
      <c r="PH12" s="485"/>
      <c r="PI12" s="485"/>
      <c r="PJ12" s="485"/>
      <c r="PK12" s="485"/>
      <c r="PL12" s="485"/>
      <c r="PM12" s="485"/>
      <c r="PN12" s="485"/>
      <c r="PO12" s="485"/>
      <c r="PP12" s="485"/>
      <c r="PQ12" s="485"/>
      <c r="PR12" s="485"/>
      <c r="PS12" s="485"/>
      <c r="PT12" s="485"/>
      <c r="PU12" s="485"/>
      <c r="PV12" s="485"/>
      <c r="PW12" s="485"/>
      <c r="PX12" s="485"/>
      <c r="PY12" s="485"/>
      <c r="PZ12" s="485"/>
      <c r="QA12" s="485"/>
      <c r="QB12" s="485"/>
      <c r="QC12" s="485"/>
      <c r="QD12" s="485"/>
      <c r="QE12" s="485"/>
      <c r="QF12" s="485"/>
      <c r="QG12" s="485"/>
      <c r="QH12" s="485"/>
      <c r="QI12" s="485"/>
      <c r="QJ12" s="485"/>
      <c r="QK12" s="485"/>
      <c r="QL12" s="485"/>
      <c r="QM12" s="485"/>
      <c r="QN12" s="485"/>
      <c r="QO12" s="485"/>
      <c r="QP12" s="485"/>
      <c r="QQ12" s="485"/>
      <c r="QR12" s="485"/>
      <c r="QS12" s="485"/>
      <c r="QT12" s="485"/>
      <c r="QU12" s="485"/>
      <c r="QV12" s="485"/>
      <c r="QW12" s="485"/>
      <c r="QX12" s="485"/>
      <c r="QY12" s="485"/>
      <c r="QZ12" s="485"/>
      <c r="RA12" s="485"/>
      <c r="RB12" s="485"/>
      <c r="RC12" s="485"/>
      <c r="RD12" s="485"/>
      <c r="RE12" s="485"/>
      <c r="RF12" s="485"/>
      <c r="RG12" s="485"/>
      <c r="RH12" s="485"/>
      <c r="RI12" s="25"/>
      <c r="RJ12" s="25"/>
      <c r="RK12" s="25"/>
      <c r="RL12" s="25"/>
      <c r="RM12" s="25"/>
      <c r="RN12" s="25"/>
      <c r="RO12" s="25"/>
      <c r="RP12" s="25"/>
      <c r="RS12" s="25"/>
      <c r="RT12" s="89"/>
      <c r="RU12" s="89"/>
      <c r="RV12" s="89"/>
      <c r="VF12" s="25"/>
      <c r="VG12" s="25"/>
      <c r="VH12" s="25"/>
      <c r="VI12" s="25"/>
    </row>
    <row r="13" spans="1:581" ht="12.75" customHeight="1">
      <c r="A13" s="16"/>
      <c r="B13" s="24"/>
      <c r="C13" s="25"/>
      <c r="D13" s="484" t="s">
        <v>24</v>
      </c>
      <c r="E13" s="484"/>
      <c r="F13" s="484"/>
      <c r="G13" s="484"/>
      <c r="H13" s="484"/>
      <c r="I13" s="484"/>
      <c r="J13" s="484"/>
      <c r="K13" s="484"/>
      <c r="L13" s="484"/>
      <c r="M13" s="484"/>
      <c r="N13" s="484"/>
      <c r="O13" s="484"/>
      <c r="P13" s="484"/>
      <c r="Q13" s="484"/>
      <c r="R13" s="484"/>
      <c r="S13" s="484"/>
      <c r="T13" s="484"/>
      <c r="U13" s="484"/>
      <c r="V13" s="484"/>
      <c r="W13" s="484"/>
      <c r="X13" s="484"/>
      <c r="Y13" s="484"/>
      <c r="Z13" s="484"/>
      <c r="AA13" s="67"/>
      <c r="AB13" s="67"/>
      <c r="AC13" s="485" t="str">
        <f>+IF(入湯税月計表!$S$3=0,"",入湯税月計表!$S$3)</f>
        <v/>
      </c>
      <c r="AD13" s="485"/>
      <c r="AE13" s="485"/>
      <c r="AF13" s="485"/>
      <c r="AG13" s="485"/>
      <c r="AH13" s="485"/>
      <c r="AI13" s="485"/>
      <c r="AJ13" s="485"/>
      <c r="AK13" s="485"/>
      <c r="AL13" s="485"/>
      <c r="AM13" s="485"/>
      <c r="AN13" s="485"/>
      <c r="AO13" s="485"/>
      <c r="AP13" s="485"/>
      <c r="AQ13" s="485"/>
      <c r="AR13" s="485"/>
      <c r="AS13" s="485"/>
      <c r="AT13" s="485"/>
      <c r="AU13" s="485"/>
      <c r="AV13" s="485"/>
      <c r="AW13" s="485"/>
      <c r="AX13" s="485"/>
      <c r="AY13" s="485"/>
      <c r="AZ13" s="485"/>
      <c r="BA13" s="485"/>
      <c r="BB13" s="485"/>
      <c r="BC13" s="485"/>
      <c r="BD13" s="485"/>
      <c r="BE13" s="485"/>
      <c r="BF13" s="485"/>
      <c r="BG13" s="485"/>
      <c r="BH13" s="485"/>
      <c r="BI13" s="485"/>
      <c r="BJ13" s="485"/>
      <c r="BK13" s="485"/>
      <c r="BL13" s="485"/>
      <c r="BM13" s="485"/>
      <c r="BN13" s="485"/>
      <c r="BO13" s="485"/>
      <c r="BP13" s="485"/>
      <c r="BQ13" s="485"/>
      <c r="BR13" s="485"/>
      <c r="BS13" s="485"/>
      <c r="BT13" s="485"/>
      <c r="BU13" s="485"/>
      <c r="BV13" s="485"/>
      <c r="BW13" s="485"/>
      <c r="BX13" s="485"/>
      <c r="BY13" s="485"/>
      <c r="BZ13" s="485"/>
      <c r="CA13" s="485"/>
      <c r="CB13" s="485"/>
      <c r="CC13" s="485"/>
      <c r="CD13" s="485"/>
      <c r="CE13" s="485"/>
      <c r="CF13" s="485"/>
      <c r="CG13" s="485"/>
      <c r="CH13" s="485"/>
      <c r="CI13" s="485"/>
      <c r="CJ13" s="485"/>
      <c r="CK13" s="25"/>
      <c r="CL13" s="25"/>
      <c r="CM13" s="25"/>
      <c r="CN13" s="25"/>
      <c r="CO13" s="25"/>
      <c r="CP13" s="25"/>
      <c r="CQ13" s="25"/>
      <c r="CR13" s="26"/>
      <c r="CT13" s="19"/>
      <c r="CU13" s="24"/>
      <c r="CV13" s="25"/>
      <c r="CW13" s="484" t="s">
        <v>24</v>
      </c>
      <c r="CX13" s="484"/>
      <c r="CY13" s="484"/>
      <c r="CZ13" s="484"/>
      <c r="DA13" s="484"/>
      <c r="DB13" s="484"/>
      <c r="DC13" s="484"/>
      <c r="DD13" s="484"/>
      <c r="DE13" s="484"/>
      <c r="DF13" s="484"/>
      <c r="DG13" s="484"/>
      <c r="DH13" s="484"/>
      <c r="DI13" s="484"/>
      <c r="DJ13" s="484"/>
      <c r="DK13" s="484"/>
      <c r="DL13" s="484"/>
      <c r="DM13" s="484"/>
      <c r="DN13" s="484"/>
      <c r="DO13" s="484"/>
      <c r="DP13" s="484"/>
      <c r="DQ13" s="484"/>
      <c r="DR13" s="484"/>
      <c r="DS13" s="484"/>
      <c r="DT13" s="67"/>
      <c r="DU13" s="67"/>
      <c r="DV13" s="485" t="str">
        <f>+IF(入湯税月計表!$S$3=0,"",入湯税月計表!$S$3)</f>
        <v/>
      </c>
      <c r="DW13" s="485"/>
      <c r="DX13" s="485"/>
      <c r="DY13" s="485"/>
      <c r="DZ13" s="485"/>
      <c r="EA13" s="485"/>
      <c r="EB13" s="485"/>
      <c r="EC13" s="485"/>
      <c r="ED13" s="485"/>
      <c r="EE13" s="485"/>
      <c r="EF13" s="485"/>
      <c r="EG13" s="485"/>
      <c r="EH13" s="485"/>
      <c r="EI13" s="485"/>
      <c r="EJ13" s="485"/>
      <c r="EK13" s="485"/>
      <c r="EL13" s="485"/>
      <c r="EM13" s="485"/>
      <c r="EN13" s="485"/>
      <c r="EO13" s="485"/>
      <c r="EP13" s="485"/>
      <c r="EQ13" s="485"/>
      <c r="ER13" s="485"/>
      <c r="ES13" s="485"/>
      <c r="ET13" s="485"/>
      <c r="EU13" s="485"/>
      <c r="EV13" s="485"/>
      <c r="EW13" s="485"/>
      <c r="EX13" s="485"/>
      <c r="EY13" s="485"/>
      <c r="EZ13" s="485"/>
      <c r="FA13" s="485"/>
      <c r="FB13" s="485"/>
      <c r="FC13" s="485"/>
      <c r="FD13" s="485"/>
      <c r="FE13" s="485"/>
      <c r="FF13" s="485"/>
      <c r="FG13" s="485"/>
      <c r="FH13" s="485"/>
      <c r="FI13" s="485"/>
      <c r="FJ13" s="485"/>
      <c r="FK13" s="485"/>
      <c r="FL13" s="485"/>
      <c r="FM13" s="485"/>
      <c r="FN13" s="485"/>
      <c r="FO13" s="485"/>
      <c r="FP13" s="485"/>
      <c r="FQ13" s="485"/>
      <c r="FR13" s="485"/>
      <c r="FS13" s="485"/>
      <c r="FT13" s="485"/>
      <c r="FU13" s="485"/>
      <c r="FV13" s="485"/>
      <c r="FW13" s="485"/>
      <c r="FX13" s="485"/>
      <c r="FY13" s="485"/>
      <c r="FZ13" s="485"/>
      <c r="GA13" s="485"/>
      <c r="GB13" s="485"/>
      <c r="GC13" s="485"/>
      <c r="GD13" s="25"/>
      <c r="GE13" s="25"/>
      <c r="GF13" s="25"/>
      <c r="GG13" s="25"/>
      <c r="GH13" s="25"/>
      <c r="GI13" s="25"/>
      <c r="GJ13" s="25"/>
      <c r="GK13" s="26"/>
      <c r="GL13" s="18"/>
      <c r="GN13" s="24"/>
      <c r="GO13" s="25"/>
      <c r="GP13" s="484" t="s">
        <v>24</v>
      </c>
      <c r="GQ13" s="484"/>
      <c r="GR13" s="484"/>
      <c r="GS13" s="484"/>
      <c r="GT13" s="484"/>
      <c r="GU13" s="484"/>
      <c r="GV13" s="484"/>
      <c r="GW13" s="484"/>
      <c r="GX13" s="484"/>
      <c r="GY13" s="484"/>
      <c r="GZ13" s="484"/>
      <c r="HA13" s="484"/>
      <c r="HB13" s="484"/>
      <c r="HC13" s="484"/>
      <c r="HD13" s="484"/>
      <c r="HE13" s="484"/>
      <c r="HF13" s="484"/>
      <c r="HG13" s="484"/>
      <c r="HH13" s="484"/>
      <c r="HI13" s="484"/>
      <c r="HJ13" s="484"/>
      <c r="HK13" s="484"/>
      <c r="HL13" s="484"/>
      <c r="HM13" s="67"/>
      <c r="HN13" s="67"/>
      <c r="HO13" s="485" t="str">
        <f>+IF(入湯税月計表!$S$3=0,"",入湯税月計表!$S$3)</f>
        <v/>
      </c>
      <c r="HP13" s="485"/>
      <c r="HQ13" s="485"/>
      <c r="HR13" s="485"/>
      <c r="HS13" s="485"/>
      <c r="HT13" s="485"/>
      <c r="HU13" s="485"/>
      <c r="HV13" s="485"/>
      <c r="HW13" s="485"/>
      <c r="HX13" s="485"/>
      <c r="HY13" s="485"/>
      <c r="HZ13" s="485"/>
      <c r="IA13" s="485"/>
      <c r="IB13" s="485"/>
      <c r="IC13" s="485"/>
      <c r="ID13" s="485"/>
      <c r="IE13" s="485"/>
      <c r="IF13" s="485"/>
      <c r="IG13" s="485"/>
      <c r="IH13" s="485"/>
      <c r="II13" s="485"/>
      <c r="IJ13" s="485"/>
      <c r="IK13" s="485"/>
      <c r="IL13" s="485"/>
      <c r="IM13" s="485"/>
      <c r="IN13" s="485"/>
      <c r="IO13" s="485"/>
      <c r="IP13" s="485"/>
      <c r="IQ13" s="485"/>
      <c r="IR13" s="485"/>
      <c r="IS13" s="485"/>
      <c r="IT13" s="485"/>
      <c r="IU13" s="485"/>
      <c r="IV13" s="485"/>
      <c r="IW13" s="485"/>
      <c r="IX13" s="485"/>
      <c r="IY13" s="485"/>
      <c r="IZ13" s="485"/>
      <c r="JA13" s="485"/>
      <c r="JB13" s="485"/>
      <c r="JC13" s="485"/>
      <c r="JD13" s="485"/>
      <c r="JE13" s="485"/>
      <c r="JF13" s="485"/>
      <c r="JG13" s="485"/>
      <c r="JH13" s="485"/>
      <c r="JI13" s="485"/>
      <c r="JJ13" s="485"/>
      <c r="JK13" s="485"/>
      <c r="JL13" s="485"/>
      <c r="JM13" s="485"/>
      <c r="JN13" s="485"/>
      <c r="JO13" s="485"/>
      <c r="JP13" s="485"/>
      <c r="JQ13" s="485"/>
      <c r="JR13" s="485"/>
      <c r="JS13" s="485"/>
      <c r="JT13" s="485"/>
      <c r="JU13" s="485"/>
      <c r="JV13" s="485"/>
      <c r="JW13" s="25"/>
      <c r="JX13" s="25"/>
      <c r="JY13" s="25"/>
      <c r="JZ13" s="25"/>
      <c r="KA13" s="25"/>
      <c r="KB13" s="25"/>
      <c r="KC13" s="25"/>
      <c r="KD13" s="26"/>
      <c r="KE13" s="20"/>
      <c r="KG13" s="25"/>
      <c r="KH13" s="89"/>
      <c r="KI13" s="89"/>
      <c r="KJ13" s="89"/>
      <c r="NT13" s="89"/>
      <c r="NU13" s="89"/>
      <c r="NV13" s="89"/>
      <c r="NW13" s="25"/>
      <c r="NZ13" s="25"/>
      <c r="OA13" s="25"/>
      <c r="OB13" s="484"/>
      <c r="OC13" s="484"/>
      <c r="OD13" s="484"/>
      <c r="OE13" s="484"/>
      <c r="OF13" s="484"/>
      <c r="OG13" s="484"/>
      <c r="OH13" s="484"/>
      <c r="OI13" s="484"/>
      <c r="OJ13" s="484"/>
      <c r="OK13" s="484"/>
      <c r="OL13" s="484"/>
      <c r="OM13" s="484"/>
      <c r="ON13" s="484"/>
      <c r="OO13" s="484"/>
      <c r="OP13" s="484"/>
      <c r="OQ13" s="484"/>
      <c r="OR13" s="484"/>
      <c r="OS13" s="484"/>
      <c r="OT13" s="484"/>
      <c r="OU13" s="484"/>
      <c r="OV13" s="484"/>
      <c r="OW13" s="484"/>
      <c r="OX13" s="484"/>
      <c r="OY13" s="67"/>
      <c r="OZ13" s="67"/>
      <c r="PA13" s="485"/>
      <c r="PB13" s="485"/>
      <c r="PC13" s="485"/>
      <c r="PD13" s="485"/>
      <c r="PE13" s="485"/>
      <c r="PF13" s="485"/>
      <c r="PG13" s="485"/>
      <c r="PH13" s="485"/>
      <c r="PI13" s="485"/>
      <c r="PJ13" s="485"/>
      <c r="PK13" s="485"/>
      <c r="PL13" s="485"/>
      <c r="PM13" s="485"/>
      <c r="PN13" s="485"/>
      <c r="PO13" s="485"/>
      <c r="PP13" s="485"/>
      <c r="PQ13" s="485"/>
      <c r="PR13" s="485"/>
      <c r="PS13" s="485"/>
      <c r="PT13" s="485"/>
      <c r="PU13" s="485"/>
      <c r="PV13" s="485"/>
      <c r="PW13" s="485"/>
      <c r="PX13" s="485"/>
      <c r="PY13" s="485"/>
      <c r="PZ13" s="485"/>
      <c r="QA13" s="485"/>
      <c r="QB13" s="485"/>
      <c r="QC13" s="485"/>
      <c r="QD13" s="485"/>
      <c r="QE13" s="485"/>
      <c r="QF13" s="485"/>
      <c r="QG13" s="485"/>
      <c r="QH13" s="485"/>
      <c r="QI13" s="485"/>
      <c r="QJ13" s="485"/>
      <c r="QK13" s="485"/>
      <c r="QL13" s="485"/>
      <c r="QM13" s="485"/>
      <c r="QN13" s="485"/>
      <c r="QO13" s="485"/>
      <c r="QP13" s="485"/>
      <c r="QQ13" s="485"/>
      <c r="QR13" s="485"/>
      <c r="QS13" s="485"/>
      <c r="QT13" s="485"/>
      <c r="QU13" s="485"/>
      <c r="QV13" s="485"/>
      <c r="QW13" s="485"/>
      <c r="QX13" s="485"/>
      <c r="QY13" s="485"/>
      <c r="QZ13" s="485"/>
      <c r="RA13" s="485"/>
      <c r="RB13" s="485"/>
      <c r="RC13" s="485"/>
      <c r="RD13" s="485"/>
      <c r="RE13" s="485"/>
      <c r="RF13" s="485"/>
      <c r="RG13" s="485"/>
      <c r="RH13" s="485"/>
      <c r="RI13" s="25"/>
      <c r="RJ13" s="25"/>
      <c r="RK13" s="25"/>
      <c r="RL13" s="25"/>
      <c r="RM13" s="25"/>
      <c r="RN13" s="25"/>
      <c r="RO13" s="25"/>
      <c r="RP13" s="25"/>
      <c r="RS13" s="25"/>
      <c r="RT13" s="89"/>
      <c r="RU13" s="89"/>
      <c r="RV13" s="89"/>
      <c r="VF13" s="25"/>
      <c r="VG13" s="25"/>
      <c r="VH13" s="25"/>
      <c r="VI13" s="25"/>
    </row>
    <row r="14" spans="1:581" ht="12.75" customHeight="1">
      <c r="A14" s="16"/>
      <c r="B14" s="24"/>
      <c r="C14" s="25"/>
      <c r="D14" s="484"/>
      <c r="E14" s="484"/>
      <c r="F14" s="484"/>
      <c r="G14" s="484"/>
      <c r="H14" s="484"/>
      <c r="I14" s="484"/>
      <c r="J14" s="484"/>
      <c r="K14" s="484"/>
      <c r="L14" s="484"/>
      <c r="M14" s="484"/>
      <c r="N14" s="484"/>
      <c r="O14" s="484"/>
      <c r="P14" s="484"/>
      <c r="Q14" s="484"/>
      <c r="R14" s="484"/>
      <c r="S14" s="484"/>
      <c r="T14" s="484"/>
      <c r="U14" s="484"/>
      <c r="V14" s="484"/>
      <c r="W14" s="484"/>
      <c r="X14" s="484"/>
      <c r="Y14" s="484"/>
      <c r="Z14" s="484"/>
      <c r="AA14" s="67"/>
      <c r="AB14" s="67"/>
      <c r="AC14" s="485"/>
      <c r="AD14" s="485"/>
      <c r="AE14" s="485"/>
      <c r="AF14" s="485"/>
      <c r="AG14" s="485"/>
      <c r="AH14" s="485"/>
      <c r="AI14" s="485"/>
      <c r="AJ14" s="485"/>
      <c r="AK14" s="485"/>
      <c r="AL14" s="485"/>
      <c r="AM14" s="485"/>
      <c r="AN14" s="485"/>
      <c r="AO14" s="485"/>
      <c r="AP14" s="485"/>
      <c r="AQ14" s="485"/>
      <c r="AR14" s="485"/>
      <c r="AS14" s="485"/>
      <c r="AT14" s="485"/>
      <c r="AU14" s="485"/>
      <c r="AV14" s="485"/>
      <c r="AW14" s="485"/>
      <c r="AX14" s="485"/>
      <c r="AY14" s="485"/>
      <c r="AZ14" s="485"/>
      <c r="BA14" s="485"/>
      <c r="BB14" s="485"/>
      <c r="BC14" s="485"/>
      <c r="BD14" s="485"/>
      <c r="BE14" s="485"/>
      <c r="BF14" s="485"/>
      <c r="BG14" s="485"/>
      <c r="BH14" s="485"/>
      <c r="BI14" s="485"/>
      <c r="BJ14" s="485"/>
      <c r="BK14" s="485"/>
      <c r="BL14" s="485"/>
      <c r="BM14" s="485"/>
      <c r="BN14" s="485"/>
      <c r="BO14" s="485"/>
      <c r="BP14" s="485"/>
      <c r="BQ14" s="485"/>
      <c r="BR14" s="485"/>
      <c r="BS14" s="485"/>
      <c r="BT14" s="485"/>
      <c r="BU14" s="485"/>
      <c r="BV14" s="485"/>
      <c r="BW14" s="485"/>
      <c r="BX14" s="485"/>
      <c r="BY14" s="485"/>
      <c r="BZ14" s="485"/>
      <c r="CA14" s="485"/>
      <c r="CB14" s="485"/>
      <c r="CC14" s="485"/>
      <c r="CD14" s="485"/>
      <c r="CE14" s="485"/>
      <c r="CF14" s="485"/>
      <c r="CG14" s="485"/>
      <c r="CH14" s="485"/>
      <c r="CI14" s="485"/>
      <c r="CJ14" s="485"/>
      <c r="CK14" s="25"/>
      <c r="CL14" s="481" t="s">
        <v>25</v>
      </c>
      <c r="CM14" s="481"/>
      <c r="CN14" s="481"/>
      <c r="CO14" s="481"/>
      <c r="CP14" s="481"/>
      <c r="CQ14" s="25"/>
      <c r="CR14" s="26"/>
      <c r="CT14" s="19"/>
      <c r="CU14" s="24"/>
      <c r="CV14" s="25"/>
      <c r="CW14" s="484"/>
      <c r="CX14" s="484"/>
      <c r="CY14" s="484"/>
      <c r="CZ14" s="484"/>
      <c r="DA14" s="484"/>
      <c r="DB14" s="484"/>
      <c r="DC14" s="484"/>
      <c r="DD14" s="484"/>
      <c r="DE14" s="484"/>
      <c r="DF14" s="484"/>
      <c r="DG14" s="484"/>
      <c r="DH14" s="484"/>
      <c r="DI14" s="484"/>
      <c r="DJ14" s="484"/>
      <c r="DK14" s="484"/>
      <c r="DL14" s="484"/>
      <c r="DM14" s="484"/>
      <c r="DN14" s="484"/>
      <c r="DO14" s="484"/>
      <c r="DP14" s="484"/>
      <c r="DQ14" s="484"/>
      <c r="DR14" s="484"/>
      <c r="DS14" s="484"/>
      <c r="DT14" s="67"/>
      <c r="DU14" s="67"/>
      <c r="DV14" s="485"/>
      <c r="DW14" s="485"/>
      <c r="DX14" s="485"/>
      <c r="DY14" s="485"/>
      <c r="DZ14" s="485"/>
      <c r="EA14" s="485"/>
      <c r="EB14" s="485"/>
      <c r="EC14" s="485"/>
      <c r="ED14" s="485"/>
      <c r="EE14" s="485"/>
      <c r="EF14" s="485"/>
      <c r="EG14" s="485"/>
      <c r="EH14" s="485"/>
      <c r="EI14" s="485"/>
      <c r="EJ14" s="485"/>
      <c r="EK14" s="485"/>
      <c r="EL14" s="485"/>
      <c r="EM14" s="485"/>
      <c r="EN14" s="485"/>
      <c r="EO14" s="485"/>
      <c r="EP14" s="485"/>
      <c r="EQ14" s="485"/>
      <c r="ER14" s="485"/>
      <c r="ES14" s="485"/>
      <c r="ET14" s="485"/>
      <c r="EU14" s="485"/>
      <c r="EV14" s="485"/>
      <c r="EW14" s="485"/>
      <c r="EX14" s="485"/>
      <c r="EY14" s="485"/>
      <c r="EZ14" s="485"/>
      <c r="FA14" s="485"/>
      <c r="FB14" s="485"/>
      <c r="FC14" s="485"/>
      <c r="FD14" s="485"/>
      <c r="FE14" s="485"/>
      <c r="FF14" s="485"/>
      <c r="FG14" s="485"/>
      <c r="FH14" s="485"/>
      <c r="FI14" s="485"/>
      <c r="FJ14" s="485"/>
      <c r="FK14" s="485"/>
      <c r="FL14" s="485"/>
      <c r="FM14" s="485"/>
      <c r="FN14" s="485"/>
      <c r="FO14" s="485"/>
      <c r="FP14" s="485"/>
      <c r="FQ14" s="485"/>
      <c r="FR14" s="485"/>
      <c r="FS14" s="485"/>
      <c r="FT14" s="485"/>
      <c r="FU14" s="485"/>
      <c r="FV14" s="485"/>
      <c r="FW14" s="485"/>
      <c r="FX14" s="485"/>
      <c r="FY14" s="485"/>
      <c r="FZ14" s="485"/>
      <c r="GA14" s="485"/>
      <c r="GB14" s="485"/>
      <c r="GC14" s="485"/>
      <c r="GD14" s="25"/>
      <c r="GE14" s="481" t="s">
        <v>5</v>
      </c>
      <c r="GF14" s="481"/>
      <c r="GG14" s="481"/>
      <c r="GH14" s="481"/>
      <c r="GI14" s="481"/>
      <c r="GJ14" s="25"/>
      <c r="GK14" s="26"/>
      <c r="GL14" s="18"/>
      <c r="GN14" s="24"/>
      <c r="GO14" s="25"/>
      <c r="GP14" s="484"/>
      <c r="GQ14" s="484"/>
      <c r="GR14" s="484"/>
      <c r="GS14" s="484"/>
      <c r="GT14" s="484"/>
      <c r="GU14" s="484"/>
      <c r="GV14" s="484"/>
      <c r="GW14" s="484"/>
      <c r="GX14" s="484"/>
      <c r="GY14" s="484"/>
      <c r="GZ14" s="484"/>
      <c r="HA14" s="484"/>
      <c r="HB14" s="484"/>
      <c r="HC14" s="484"/>
      <c r="HD14" s="484"/>
      <c r="HE14" s="484"/>
      <c r="HF14" s="484"/>
      <c r="HG14" s="484"/>
      <c r="HH14" s="484"/>
      <c r="HI14" s="484"/>
      <c r="HJ14" s="484"/>
      <c r="HK14" s="484"/>
      <c r="HL14" s="484"/>
      <c r="HM14" s="67"/>
      <c r="HN14" s="67"/>
      <c r="HO14" s="485"/>
      <c r="HP14" s="485"/>
      <c r="HQ14" s="485"/>
      <c r="HR14" s="485"/>
      <c r="HS14" s="485"/>
      <c r="HT14" s="485"/>
      <c r="HU14" s="485"/>
      <c r="HV14" s="485"/>
      <c r="HW14" s="485"/>
      <c r="HX14" s="485"/>
      <c r="HY14" s="485"/>
      <c r="HZ14" s="485"/>
      <c r="IA14" s="485"/>
      <c r="IB14" s="485"/>
      <c r="IC14" s="485"/>
      <c r="ID14" s="485"/>
      <c r="IE14" s="485"/>
      <c r="IF14" s="485"/>
      <c r="IG14" s="485"/>
      <c r="IH14" s="485"/>
      <c r="II14" s="485"/>
      <c r="IJ14" s="485"/>
      <c r="IK14" s="485"/>
      <c r="IL14" s="485"/>
      <c r="IM14" s="485"/>
      <c r="IN14" s="485"/>
      <c r="IO14" s="485"/>
      <c r="IP14" s="485"/>
      <c r="IQ14" s="485"/>
      <c r="IR14" s="485"/>
      <c r="IS14" s="485"/>
      <c r="IT14" s="485"/>
      <c r="IU14" s="485"/>
      <c r="IV14" s="485"/>
      <c r="IW14" s="485"/>
      <c r="IX14" s="485"/>
      <c r="IY14" s="485"/>
      <c r="IZ14" s="485"/>
      <c r="JA14" s="485"/>
      <c r="JB14" s="485"/>
      <c r="JC14" s="485"/>
      <c r="JD14" s="485"/>
      <c r="JE14" s="485"/>
      <c r="JF14" s="485"/>
      <c r="JG14" s="485"/>
      <c r="JH14" s="485"/>
      <c r="JI14" s="485"/>
      <c r="JJ14" s="485"/>
      <c r="JK14" s="485"/>
      <c r="JL14" s="485"/>
      <c r="JM14" s="485"/>
      <c r="JN14" s="485"/>
      <c r="JO14" s="485"/>
      <c r="JP14" s="485"/>
      <c r="JQ14" s="485"/>
      <c r="JR14" s="485"/>
      <c r="JS14" s="485"/>
      <c r="JT14" s="485"/>
      <c r="JU14" s="485"/>
      <c r="JV14" s="485"/>
      <c r="JW14" s="25"/>
      <c r="JX14" s="481" t="s">
        <v>5</v>
      </c>
      <c r="JY14" s="481"/>
      <c r="JZ14" s="481"/>
      <c r="KA14" s="481"/>
      <c r="KB14" s="481"/>
      <c r="KC14" s="25"/>
      <c r="KD14" s="26"/>
      <c r="KE14" s="20"/>
      <c r="KG14" s="25"/>
      <c r="KH14" s="89"/>
      <c r="KI14" s="89"/>
      <c r="KJ14" s="89"/>
      <c r="NT14" s="89"/>
      <c r="NU14" s="89"/>
      <c r="NV14" s="89"/>
      <c r="NW14" s="25"/>
      <c r="NZ14" s="25"/>
      <c r="OA14" s="25"/>
      <c r="OB14" s="484"/>
      <c r="OC14" s="484"/>
      <c r="OD14" s="484"/>
      <c r="OE14" s="484"/>
      <c r="OF14" s="484"/>
      <c r="OG14" s="484"/>
      <c r="OH14" s="484"/>
      <c r="OI14" s="484"/>
      <c r="OJ14" s="484"/>
      <c r="OK14" s="484"/>
      <c r="OL14" s="484"/>
      <c r="OM14" s="484"/>
      <c r="ON14" s="484"/>
      <c r="OO14" s="484"/>
      <c r="OP14" s="484"/>
      <c r="OQ14" s="484"/>
      <c r="OR14" s="484"/>
      <c r="OS14" s="484"/>
      <c r="OT14" s="484"/>
      <c r="OU14" s="484"/>
      <c r="OV14" s="484"/>
      <c r="OW14" s="484"/>
      <c r="OX14" s="484"/>
      <c r="OY14" s="67"/>
      <c r="OZ14" s="67"/>
      <c r="PA14" s="485"/>
      <c r="PB14" s="485"/>
      <c r="PC14" s="485"/>
      <c r="PD14" s="485"/>
      <c r="PE14" s="485"/>
      <c r="PF14" s="485"/>
      <c r="PG14" s="485"/>
      <c r="PH14" s="485"/>
      <c r="PI14" s="485"/>
      <c r="PJ14" s="485"/>
      <c r="PK14" s="485"/>
      <c r="PL14" s="485"/>
      <c r="PM14" s="485"/>
      <c r="PN14" s="485"/>
      <c r="PO14" s="485"/>
      <c r="PP14" s="485"/>
      <c r="PQ14" s="485"/>
      <c r="PR14" s="485"/>
      <c r="PS14" s="485"/>
      <c r="PT14" s="485"/>
      <c r="PU14" s="485"/>
      <c r="PV14" s="485"/>
      <c r="PW14" s="485"/>
      <c r="PX14" s="485"/>
      <c r="PY14" s="485"/>
      <c r="PZ14" s="485"/>
      <c r="QA14" s="485"/>
      <c r="QB14" s="485"/>
      <c r="QC14" s="485"/>
      <c r="QD14" s="485"/>
      <c r="QE14" s="485"/>
      <c r="QF14" s="485"/>
      <c r="QG14" s="485"/>
      <c r="QH14" s="485"/>
      <c r="QI14" s="485"/>
      <c r="QJ14" s="485"/>
      <c r="QK14" s="485"/>
      <c r="QL14" s="485"/>
      <c r="QM14" s="485"/>
      <c r="QN14" s="485"/>
      <c r="QO14" s="485"/>
      <c r="QP14" s="485"/>
      <c r="QQ14" s="485"/>
      <c r="QR14" s="485"/>
      <c r="QS14" s="485"/>
      <c r="QT14" s="485"/>
      <c r="QU14" s="485"/>
      <c r="QV14" s="485"/>
      <c r="QW14" s="485"/>
      <c r="QX14" s="485"/>
      <c r="QY14" s="485"/>
      <c r="QZ14" s="485"/>
      <c r="RA14" s="485"/>
      <c r="RB14" s="485"/>
      <c r="RC14" s="485"/>
      <c r="RD14" s="485"/>
      <c r="RE14" s="485"/>
      <c r="RF14" s="485"/>
      <c r="RG14" s="485"/>
      <c r="RH14" s="485"/>
      <c r="RI14" s="25"/>
      <c r="RJ14" s="481"/>
      <c r="RK14" s="481"/>
      <c r="RL14" s="481"/>
      <c r="RM14" s="481"/>
      <c r="RN14" s="481"/>
      <c r="RO14" s="25"/>
      <c r="RP14" s="25"/>
      <c r="RS14" s="25"/>
      <c r="RT14" s="89"/>
      <c r="RU14" s="89"/>
      <c r="RV14" s="89"/>
      <c r="VF14" s="83"/>
      <c r="VG14" s="83"/>
      <c r="VH14" s="25"/>
      <c r="VI14" s="25"/>
    </row>
    <row r="15" spans="1:581" ht="12.75" customHeight="1">
      <c r="A15" s="16"/>
      <c r="B15" s="24"/>
      <c r="C15" s="25"/>
      <c r="D15" s="484"/>
      <c r="E15" s="484"/>
      <c r="F15" s="484"/>
      <c r="G15" s="484"/>
      <c r="H15" s="484"/>
      <c r="I15" s="484"/>
      <c r="J15" s="484"/>
      <c r="K15" s="484"/>
      <c r="L15" s="484"/>
      <c r="M15" s="484"/>
      <c r="N15" s="484"/>
      <c r="O15" s="484"/>
      <c r="P15" s="484"/>
      <c r="Q15" s="484"/>
      <c r="R15" s="484"/>
      <c r="S15" s="484"/>
      <c r="T15" s="484"/>
      <c r="U15" s="484"/>
      <c r="V15" s="484"/>
      <c r="W15" s="484"/>
      <c r="X15" s="484"/>
      <c r="Y15" s="484"/>
      <c r="Z15" s="484"/>
      <c r="AA15" s="67"/>
      <c r="AB15" s="67"/>
      <c r="AC15" s="485"/>
      <c r="AD15" s="485"/>
      <c r="AE15" s="485"/>
      <c r="AF15" s="485"/>
      <c r="AG15" s="485"/>
      <c r="AH15" s="485"/>
      <c r="AI15" s="485"/>
      <c r="AJ15" s="485"/>
      <c r="AK15" s="485"/>
      <c r="AL15" s="485"/>
      <c r="AM15" s="485"/>
      <c r="AN15" s="485"/>
      <c r="AO15" s="485"/>
      <c r="AP15" s="485"/>
      <c r="AQ15" s="485"/>
      <c r="AR15" s="485"/>
      <c r="AS15" s="485"/>
      <c r="AT15" s="485"/>
      <c r="AU15" s="485"/>
      <c r="AV15" s="485"/>
      <c r="AW15" s="485"/>
      <c r="AX15" s="485"/>
      <c r="AY15" s="485"/>
      <c r="AZ15" s="485"/>
      <c r="BA15" s="485"/>
      <c r="BB15" s="485"/>
      <c r="BC15" s="485"/>
      <c r="BD15" s="485"/>
      <c r="BE15" s="485"/>
      <c r="BF15" s="485"/>
      <c r="BG15" s="485"/>
      <c r="BH15" s="485"/>
      <c r="BI15" s="485"/>
      <c r="BJ15" s="485"/>
      <c r="BK15" s="485"/>
      <c r="BL15" s="485"/>
      <c r="BM15" s="485"/>
      <c r="BN15" s="485"/>
      <c r="BO15" s="485"/>
      <c r="BP15" s="485"/>
      <c r="BQ15" s="485"/>
      <c r="BR15" s="485"/>
      <c r="BS15" s="485"/>
      <c r="BT15" s="485"/>
      <c r="BU15" s="485"/>
      <c r="BV15" s="485"/>
      <c r="BW15" s="485"/>
      <c r="BX15" s="485"/>
      <c r="BY15" s="485"/>
      <c r="BZ15" s="485"/>
      <c r="CA15" s="485"/>
      <c r="CB15" s="485"/>
      <c r="CC15" s="485"/>
      <c r="CD15" s="485"/>
      <c r="CE15" s="485"/>
      <c r="CF15" s="485"/>
      <c r="CG15" s="485"/>
      <c r="CH15" s="485"/>
      <c r="CI15" s="485"/>
      <c r="CJ15" s="485"/>
      <c r="CK15" s="25"/>
      <c r="CL15" s="25"/>
      <c r="CM15" s="25"/>
      <c r="CN15" s="25"/>
      <c r="CO15" s="25"/>
      <c r="CP15" s="25"/>
      <c r="CQ15" s="25"/>
      <c r="CR15" s="26"/>
      <c r="CT15" s="19"/>
      <c r="CU15" s="24"/>
      <c r="CV15" s="25"/>
      <c r="CW15" s="484"/>
      <c r="CX15" s="484"/>
      <c r="CY15" s="484"/>
      <c r="CZ15" s="484"/>
      <c r="DA15" s="484"/>
      <c r="DB15" s="484"/>
      <c r="DC15" s="484"/>
      <c r="DD15" s="484"/>
      <c r="DE15" s="484"/>
      <c r="DF15" s="484"/>
      <c r="DG15" s="484"/>
      <c r="DH15" s="484"/>
      <c r="DI15" s="484"/>
      <c r="DJ15" s="484"/>
      <c r="DK15" s="484"/>
      <c r="DL15" s="484"/>
      <c r="DM15" s="484"/>
      <c r="DN15" s="484"/>
      <c r="DO15" s="484"/>
      <c r="DP15" s="484"/>
      <c r="DQ15" s="484"/>
      <c r="DR15" s="484"/>
      <c r="DS15" s="484"/>
      <c r="DT15" s="67"/>
      <c r="DU15" s="67"/>
      <c r="DV15" s="485"/>
      <c r="DW15" s="485"/>
      <c r="DX15" s="485"/>
      <c r="DY15" s="485"/>
      <c r="DZ15" s="485"/>
      <c r="EA15" s="485"/>
      <c r="EB15" s="485"/>
      <c r="EC15" s="485"/>
      <c r="ED15" s="485"/>
      <c r="EE15" s="485"/>
      <c r="EF15" s="485"/>
      <c r="EG15" s="485"/>
      <c r="EH15" s="485"/>
      <c r="EI15" s="485"/>
      <c r="EJ15" s="485"/>
      <c r="EK15" s="485"/>
      <c r="EL15" s="485"/>
      <c r="EM15" s="485"/>
      <c r="EN15" s="485"/>
      <c r="EO15" s="485"/>
      <c r="EP15" s="485"/>
      <c r="EQ15" s="485"/>
      <c r="ER15" s="485"/>
      <c r="ES15" s="485"/>
      <c r="ET15" s="485"/>
      <c r="EU15" s="485"/>
      <c r="EV15" s="485"/>
      <c r="EW15" s="485"/>
      <c r="EX15" s="485"/>
      <c r="EY15" s="485"/>
      <c r="EZ15" s="485"/>
      <c r="FA15" s="485"/>
      <c r="FB15" s="485"/>
      <c r="FC15" s="485"/>
      <c r="FD15" s="485"/>
      <c r="FE15" s="485"/>
      <c r="FF15" s="485"/>
      <c r="FG15" s="485"/>
      <c r="FH15" s="485"/>
      <c r="FI15" s="485"/>
      <c r="FJ15" s="485"/>
      <c r="FK15" s="485"/>
      <c r="FL15" s="485"/>
      <c r="FM15" s="485"/>
      <c r="FN15" s="485"/>
      <c r="FO15" s="485"/>
      <c r="FP15" s="485"/>
      <c r="FQ15" s="485"/>
      <c r="FR15" s="485"/>
      <c r="FS15" s="485"/>
      <c r="FT15" s="485"/>
      <c r="FU15" s="485"/>
      <c r="FV15" s="485"/>
      <c r="FW15" s="485"/>
      <c r="FX15" s="485"/>
      <c r="FY15" s="485"/>
      <c r="FZ15" s="485"/>
      <c r="GA15" s="485"/>
      <c r="GB15" s="485"/>
      <c r="GC15" s="485"/>
      <c r="GD15" s="25"/>
      <c r="GE15" s="25"/>
      <c r="GF15" s="25"/>
      <c r="GG15" s="25"/>
      <c r="GH15" s="25"/>
      <c r="GI15" s="25"/>
      <c r="GJ15" s="25"/>
      <c r="GK15" s="26"/>
      <c r="GL15" s="18"/>
      <c r="GN15" s="24"/>
      <c r="GO15" s="25"/>
      <c r="GP15" s="484"/>
      <c r="GQ15" s="484"/>
      <c r="GR15" s="484"/>
      <c r="GS15" s="484"/>
      <c r="GT15" s="484"/>
      <c r="GU15" s="484"/>
      <c r="GV15" s="484"/>
      <c r="GW15" s="484"/>
      <c r="GX15" s="484"/>
      <c r="GY15" s="484"/>
      <c r="GZ15" s="484"/>
      <c r="HA15" s="484"/>
      <c r="HB15" s="484"/>
      <c r="HC15" s="484"/>
      <c r="HD15" s="484"/>
      <c r="HE15" s="484"/>
      <c r="HF15" s="484"/>
      <c r="HG15" s="484"/>
      <c r="HH15" s="484"/>
      <c r="HI15" s="484"/>
      <c r="HJ15" s="484"/>
      <c r="HK15" s="484"/>
      <c r="HL15" s="484"/>
      <c r="HM15" s="67"/>
      <c r="HN15" s="67"/>
      <c r="HO15" s="485"/>
      <c r="HP15" s="485"/>
      <c r="HQ15" s="485"/>
      <c r="HR15" s="485"/>
      <c r="HS15" s="485"/>
      <c r="HT15" s="485"/>
      <c r="HU15" s="485"/>
      <c r="HV15" s="485"/>
      <c r="HW15" s="485"/>
      <c r="HX15" s="485"/>
      <c r="HY15" s="485"/>
      <c r="HZ15" s="485"/>
      <c r="IA15" s="485"/>
      <c r="IB15" s="485"/>
      <c r="IC15" s="485"/>
      <c r="ID15" s="485"/>
      <c r="IE15" s="485"/>
      <c r="IF15" s="485"/>
      <c r="IG15" s="485"/>
      <c r="IH15" s="485"/>
      <c r="II15" s="485"/>
      <c r="IJ15" s="485"/>
      <c r="IK15" s="485"/>
      <c r="IL15" s="485"/>
      <c r="IM15" s="485"/>
      <c r="IN15" s="485"/>
      <c r="IO15" s="485"/>
      <c r="IP15" s="485"/>
      <c r="IQ15" s="485"/>
      <c r="IR15" s="485"/>
      <c r="IS15" s="485"/>
      <c r="IT15" s="485"/>
      <c r="IU15" s="485"/>
      <c r="IV15" s="485"/>
      <c r="IW15" s="485"/>
      <c r="IX15" s="485"/>
      <c r="IY15" s="485"/>
      <c r="IZ15" s="485"/>
      <c r="JA15" s="485"/>
      <c r="JB15" s="485"/>
      <c r="JC15" s="485"/>
      <c r="JD15" s="485"/>
      <c r="JE15" s="485"/>
      <c r="JF15" s="485"/>
      <c r="JG15" s="485"/>
      <c r="JH15" s="485"/>
      <c r="JI15" s="485"/>
      <c r="JJ15" s="485"/>
      <c r="JK15" s="485"/>
      <c r="JL15" s="485"/>
      <c r="JM15" s="485"/>
      <c r="JN15" s="485"/>
      <c r="JO15" s="485"/>
      <c r="JP15" s="485"/>
      <c r="JQ15" s="485"/>
      <c r="JR15" s="485"/>
      <c r="JS15" s="485"/>
      <c r="JT15" s="485"/>
      <c r="JU15" s="485"/>
      <c r="JV15" s="485"/>
      <c r="JW15" s="25"/>
      <c r="JX15" s="25"/>
      <c r="JY15" s="25"/>
      <c r="JZ15" s="25"/>
      <c r="KA15" s="25"/>
      <c r="KB15" s="25"/>
      <c r="KC15" s="25"/>
      <c r="KD15" s="26"/>
      <c r="KE15" s="20"/>
      <c r="KG15" s="25"/>
      <c r="KH15" s="89"/>
      <c r="KI15" s="89"/>
      <c r="KJ15" s="89"/>
      <c r="NT15" s="89"/>
      <c r="NU15" s="89"/>
      <c r="NV15" s="89"/>
      <c r="NW15" s="25"/>
      <c r="NZ15" s="25"/>
      <c r="OA15" s="25"/>
      <c r="OB15" s="484"/>
      <c r="OC15" s="484"/>
      <c r="OD15" s="484"/>
      <c r="OE15" s="484"/>
      <c r="OF15" s="484"/>
      <c r="OG15" s="484"/>
      <c r="OH15" s="484"/>
      <c r="OI15" s="484"/>
      <c r="OJ15" s="484"/>
      <c r="OK15" s="484"/>
      <c r="OL15" s="484"/>
      <c r="OM15" s="484"/>
      <c r="ON15" s="484"/>
      <c r="OO15" s="484"/>
      <c r="OP15" s="484"/>
      <c r="OQ15" s="484"/>
      <c r="OR15" s="484"/>
      <c r="OS15" s="484"/>
      <c r="OT15" s="484"/>
      <c r="OU15" s="484"/>
      <c r="OV15" s="484"/>
      <c r="OW15" s="484"/>
      <c r="OX15" s="484"/>
      <c r="OY15" s="67"/>
      <c r="OZ15" s="67"/>
      <c r="PA15" s="485"/>
      <c r="PB15" s="485"/>
      <c r="PC15" s="485"/>
      <c r="PD15" s="485"/>
      <c r="PE15" s="485"/>
      <c r="PF15" s="485"/>
      <c r="PG15" s="485"/>
      <c r="PH15" s="485"/>
      <c r="PI15" s="485"/>
      <c r="PJ15" s="485"/>
      <c r="PK15" s="485"/>
      <c r="PL15" s="485"/>
      <c r="PM15" s="485"/>
      <c r="PN15" s="485"/>
      <c r="PO15" s="485"/>
      <c r="PP15" s="485"/>
      <c r="PQ15" s="485"/>
      <c r="PR15" s="485"/>
      <c r="PS15" s="485"/>
      <c r="PT15" s="485"/>
      <c r="PU15" s="485"/>
      <c r="PV15" s="485"/>
      <c r="PW15" s="485"/>
      <c r="PX15" s="485"/>
      <c r="PY15" s="485"/>
      <c r="PZ15" s="485"/>
      <c r="QA15" s="485"/>
      <c r="QB15" s="485"/>
      <c r="QC15" s="485"/>
      <c r="QD15" s="485"/>
      <c r="QE15" s="485"/>
      <c r="QF15" s="485"/>
      <c r="QG15" s="485"/>
      <c r="QH15" s="485"/>
      <c r="QI15" s="485"/>
      <c r="QJ15" s="485"/>
      <c r="QK15" s="485"/>
      <c r="QL15" s="485"/>
      <c r="QM15" s="485"/>
      <c r="QN15" s="485"/>
      <c r="QO15" s="485"/>
      <c r="QP15" s="485"/>
      <c r="QQ15" s="485"/>
      <c r="QR15" s="485"/>
      <c r="QS15" s="485"/>
      <c r="QT15" s="485"/>
      <c r="QU15" s="485"/>
      <c r="QV15" s="485"/>
      <c r="QW15" s="485"/>
      <c r="QX15" s="485"/>
      <c r="QY15" s="485"/>
      <c r="QZ15" s="485"/>
      <c r="RA15" s="485"/>
      <c r="RB15" s="485"/>
      <c r="RC15" s="485"/>
      <c r="RD15" s="485"/>
      <c r="RE15" s="485"/>
      <c r="RF15" s="485"/>
      <c r="RG15" s="485"/>
      <c r="RH15" s="485"/>
      <c r="RI15" s="25"/>
      <c r="RJ15" s="25"/>
      <c r="RK15" s="25"/>
      <c r="RL15" s="25"/>
      <c r="RM15" s="25"/>
      <c r="RN15" s="25"/>
      <c r="RO15" s="25"/>
      <c r="RP15" s="25"/>
      <c r="RS15" s="25"/>
      <c r="RT15" s="89"/>
      <c r="RU15" s="89"/>
      <c r="RV15" s="89"/>
      <c r="VF15" s="25"/>
      <c r="VG15" s="25"/>
      <c r="VH15" s="25"/>
      <c r="VI15" s="25"/>
    </row>
    <row r="16" spans="1:581" ht="12.75" customHeight="1">
      <c r="A16" s="16"/>
      <c r="B16" s="24"/>
      <c r="C16" s="25"/>
      <c r="D16" s="486" t="s">
        <v>79</v>
      </c>
      <c r="E16" s="486"/>
      <c r="F16" s="486"/>
      <c r="G16" s="486"/>
      <c r="H16" s="486"/>
      <c r="I16" s="486"/>
      <c r="J16" s="486"/>
      <c r="K16" s="486"/>
      <c r="L16" s="486"/>
      <c r="M16" s="486"/>
      <c r="N16" s="486"/>
      <c r="O16" s="486"/>
      <c r="P16" s="486"/>
      <c r="Q16" s="486"/>
      <c r="R16" s="486"/>
      <c r="S16" s="486"/>
      <c r="T16" s="486"/>
      <c r="U16" s="486"/>
      <c r="V16" s="486"/>
      <c r="W16" s="486"/>
      <c r="X16" s="486"/>
      <c r="Y16" s="486"/>
      <c r="Z16" s="486"/>
      <c r="AA16" s="83"/>
      <c r="AB16" s="67"/>
      <c r="AC16" s="485" t="str">
        <f>+IF(入湯税月計表!$S$6=0,"",入湯税月計表!$S$6)</f>
        <v/>
      </c>
      <c r="AD16" s="485"/>
      <c r="AE16" s="485"/>
      <c r="AF16" s="485"/>
      <c r="AG16" s="485"/>
      <c r="AH16" s="485"/>
      <c r="AI16" s="485"/>
      <c r="AJ16" s="485"/>
      <c r="AK16" s="485"/>
      <c r="AL16" s="485"/>
      <c r="AM16" s="485"/>
      <c r="AN16" s="485"/>
      <c r="AO16" s="485"/>
      <c r="AP16" s="485"/>
      <c r="AQ16" s="485"/>
      <c r="AR16" s="485"/>
      <c r="AS16" s="485"/>
      <c r="AT16" s="485"/>
      <c r="AU16" s="485"/>
      <c r="AV16" s="485"/>
      <c r="AW16" s="485"/>
      <c r="AX16" s="485"/>
      <c r="AY16" s="485"/>
      <c r="AZ16" s="485"/>
      <c r="BA16" s="485"/>
      <c r="BB16" s="485"/>
      <c r="BC16" s="485"/>
      <c r="BD16" s="485"/>
      <c r="BE16" s="485"/>
      <c r="BF16" s="485"/>
      <c r="BG16" s="485"/>
      <c r="BH16" s="485"/>
      <c r="BI16" s="485"/>
      <c r="BJ16" s="485"/>
      <c r="BK16" s="485"/>
      <c r="BL16" s="485"/>
      <c r="BM16" s="485"/>
      <c r="BN16" s="485"/>
      <c r="BO16" s="485"/>
      <c r="BP16" s="485"/>
      <c r="BQ16" s="485"/>
      <c r="BR16" s="485"/>
      <c r="BS16" s="485"/>
      <c r="BT16" s="485"/>
      <c r="BU16" s="485"/>
      <c r="BV16" s="485"/>
      <c r="BW16" s="485"/>
      <c r="BX16" s="485"/>
      <c r="BY16" s="485"/>
      <c r="BZ16" s="485"/>
      <c r="CA16" s="485"/>
      <c r="CB16" s="485"/>
      <c r="CC16" s="485"/>
      <c r="CD16" s="485"/>
      <c r="CE16" s="485"/>
      <c r="CF16" s="485"/>
      <c r="CG16" s="485"/>
      <c r="CH16" s="485"/>
      <c r="CI16" s="485"/>
      <c r="CJ16" s="485"/>
      <c r="CK16" s="25"/>
      <c r="CL16" s="25"/>
      <c r="CM16" s="25"/>
      <c r="CN16" s="25"/>
      <c r="CO16" s="25"/>
      <c r="CP16" s="25"/>
      <c r="CQ16" s="25"/>
      <c r="CR16" s="26"/>
      <c r="CT16" s="19"/>
      <c r="CU16" s="24"/>
      <c r="CV16" s="25"/>
      <c r="CW16" s="486" t="s">
        <v>79</v>
      </c>
      <c r="CX16" s="486"/>
      <c r="CY16" s="486"/>
      <c r="CZ16" s="486"/>
      <c r="DA16" s="486"/>
      <c r="DB16" s="486"/>
      <c r="DC16" s="486"/>
      <c r="DD16" s="486"/>
      <c r="DE16" s="486"/>
      <c r="DF16" s="486"/>
      <c r="DG16" s="486"/>
      <c r="DH16" s="486"/>
      <c r="DI16" s="486"/>
      <c r="DJ16" s="486"/>
      <c r="DK16" s="486"/>
      <c r="DL16" s="486"/>
      <c r="DM16" s="486"/>
      <c r="DN16" s="486"/>
      <c r="DO16" s="486"/>
      <c r="DP16" s="486"/>
      <c r="DQ16" s="486"/>
      <c r="DR16" s="486"/>
      <c r="DS16" s="486"/>
      <c r="DT16" s="83"/>
      <c r="DU16" s="67"/>
      <c r="DV16" s="485" t="str">
        <f>+IF(入湯税月計表!$S$6=0,"",入湯税月計表!$S$6)</f>
        <v/>
      </c>
      <c r="DW16" s="485"/>
      <c r="DX16" s="485"/>
      <c r="DY16" s="485"/>
      <c r="DZ16" s="485"/>
      <c r="EA16" s="485"/>
      <c r="EB16" s="485"/>
      <c r="EC16" s="485"/>
      <c r="ED16" s="485"/>
      <c r="EE16" s="485"/>
      <c r="EF16" s="485"/>
      <c r="EG16" s="485"/>
      <c r="EH16" s="485"/>
      <c r="EI16" s="485"/>
      <c r="EJ16" s="485"/>
      <c r="EK16" s="485"/>
      <c r="EL16" s="485"/>
      <c r="EM16" s="485"/>
      <c r="EN16" s="485"/>
      <c r="EO16" s="485"/>
      <c r="EP16" s="485"/>
      <c r="EQ16" s="485"/>
      <c r="ER16" s="485"/>
      <c r="ES16" s="485"/>
      <c r="ET16" s="485"/>
      <c r="EU16" s="485"/>
      <c r="EV16" s="485"/>
      <c r="EW16" s="485"/>
      <c r="EX16" s="485"/>
      <c r="EY16" s="485"/>
      <c r="EZ16" s="485"/>
      <c r="FA16" s="485"/>
      <c r="FB16" s="485"/>
      <c r="FC16" s="485"/>
      <c r="FD16" s="485"/>
      <c r="FE16" s="485"/>
      <c r="FF16" s="485"/>
      <c r="FG16" s="485"/>
      <c r="FH16" s="485"/>
      <c r="FI16" s="485"/>
      <c r="FJ16" s="485"/>
      <c r="FK16" s="485"/>
      <c r="FL16" s="485"/>
      <c r="FM16" s="485"/>
      <c r="FN16" s="485"/>
      <c r="FO16" s="485"/>
      <c r="FP16" s="485"/>
      <c r="FQ16" s="485"/>
      <c r="FR16" s="485"/>
      <c r="FS16" s="485"/>
      <c r="FT16" s="485"/>
      <c r="FU16" s="485"/>
      <c r="FV16" s="485"/>
      <c r="FW16" s="485"/>
      <c r="FX16" s="485"/>
      <c r="FY16" s="485"/>
      <c r="FZ16" s="485"/>
      <c r="GA16" s="485"/>
      <c r="GB16" s="485"/>
      <c r="GC16" s="485"/>
      <c r="GD16" s="25"/>
      <c r="GE16" s="25"/>
      <c r="GF16" s="25"/>
      <c r="GG16" s="25"/>
      <c r="GH16" s="25"/>
      <c r="GI16" s="25"/>
      <c r="GJ16" s="25"/>
      <c r="GK16" s="26"/>
      <c r="GL16" s="18"/>
      <c r="GN16" s="24"/>
      <c r="GO16" s="25"/>
      <c r="GP16" s="486" t="s">
        <v>79</v>
      </c>
      <c r="GQ16" s="486"/>
      <c r="GR16" s="486"/>
      <c r="GS16" s="486"/>
      <c r="GT16" s="486"/>
      <c r="GU16" s="486"/>
      <c r="GV16" s="486"/>
      <c r="GW16" s="486"/>
      <c r="GX16" s="486"/>
      <c r="GY16" s="486"/>
      <c r="GZ16" s="486"/>
      <c r="HA16" s="486"/>
      <c r="HB16" s="486"/>
      <c r="HC16" s="486"/>
      <c r="HD16" s="486"/>
      <c r="HE16" s="486"/>
      <c r="HF16" s="486"/>
      <c r="HG16" s="486"/>
      <c r="HH16" s="486"/>
      <c r="HI16" s="486"/>
      <c r="HJ16" s="486"/>
      <c r="HK16" s="486"/>
      <c r="HL16" s="486"/>
      <c r="HM16" s="83"/>
      <c r="HN16" s="67"/>
      <c r="HO16" s="485" t="str">
        <f>+IF(入湯税月計表!$S$6=0,"",入湯税月計表!$S$6)</f>
        <v/>
      </c>
      <c r="HP16" s="485"/>
      <c r="HQ16" s="485"/>
      <c r="HR16" s="485"/>
      <c r="HS16" s="485"/>
      <c r="HT16" s="485"/>
      <c r="HU16" s="485"/>
      <c r="HV16" s="485"/>
      <c r="HW16" s="485"/>
      <c r="HX16" s="485"/>
      <c r="HY16" s="485"/>
      <c r="HZ16" s="485"/>
      <c r="IA16" s="485"/>
      <c r="IB16" s="485"/>
      <c r="IC16" s="485"/>
      <c r="ID16" s="485"/>
      <c r="IE16" s="485"/>
      <c r="IF16" s="485"/>
      <c r="IG16" s="485"/>
      <c r="IH16" s="485"/>
      <c r="II16" s="485"/>
      <c r="IJ16" s="485"/>
      <c r="IK16" s="485"/>
      <c r="IL16" s="485"/>
      <c r="IM16" s="485"/>
      <c r="IN16" s="485"/>
      <c r="IO16" s="485"/>
      <c r="IP16" s="485"/>
      <c r="IQ16" s="485"/>
      <c r="IR16" s="485"/>
      <c r="IS16" s="485"/>
      <c r="IT16" s="485"/>
      <c r="IU16" s="485"/>
      <c r="IV16" s="485"/>
      <c r="IW16" s="485"/>
      <c r="IX16" s="485"/>
      <c r="IY16" s="485"/>
      <c r="IZ16" s="485"/>
      <c r="JA16" s="485"/>
      <c r="JB16" s="485"/>
      <c r="JC16" s="485"/>
      <c r="JD16" s="485"/>
      <c r="JE16" s="485"/>
      <c r="JF16" s="485"/>
      <c r="JG16" s="485"/>
      <c r="JH16" s="485"/>
      <c r="JI16" s="485"/>
      <c r="JJ16" s="485"/>
      <c r="JK16" s="485"/>
      <c r="JL16" s="485"/>
      <c r="JM16" s="485"/>
      <c r="JN16" s="485"/>
      <c r="JO16" s="485"/>
      <c r="JP16" s="485"/>
      <c r="JQ16" s="485"/>
      <c r="JR16" s="485"/>
      <c r="JS16" s="485"/>
      <c r="JT16" s="485"/>
      <c r="JU16" s="485"/>
      <c r="JV16" s="485"/>
      <c r="JW16" s="25"/>
      <c r="JX16" s="25"/>
      <c r="JY16" s="25"/>
      <c r="JZ16" s="25"/>
      <c r="KA16" s="25"/>
      <c r="KB16" s="25"/>
      <c r="KC16" s="25"/>
      <c r="KD16" s="26"/>
      <c r="KE16" s="20"/>
      <c r="KG16" s="25"/>
      <c r="KH16" s="89"/>
      <c r="KI16" s="89"/>
      <c r="KJ16" s="89"/>
      <c r="NT16" s="89"/>
      <c r="NU16" s="89"/>
      <c r="NV16" s="89"/>
      <c r="NW16" s="25"/>
      <c r="NZ16" s="25"/>
      <c r="OA16" s="25"/>
      <c r="OB16" s="486"/>
      <c r="OC16" s="486"/>
      <c r="OD16" s="486"/>
      <c r="OE16" s="486"/>
      <c r="OF16" s="486"/>
      <c r="OG16" s="486"/>
      <c r="OH16" s="486"/>
      <c r="OI16" s="486"/>
      <c r="OJ16" s="486"/>
      <c r="OK16" s="486"/>
      <c r="OL16" s="486"/>
      <c r="OM16" s="486"/>
      <c r="ON16" s="486"/>
      <c r="OO16" s="486"/>
      <c r="OP16" s="486"/>
      <c r="OQ16" s="486"/>
      <c r="OR16" s="486"/>
      <c r="OS16" s="486"/>
      <c r="OT16" s="486"/>
      <c r="OU16" s="486"/>
      <c r="OV16" s="486"/>
      <c r="OW16" s="486"/>
      <c r="OX16" s="486"/>
      <c r="OY16" s="83"/>
      <c r="OZ16" s="67"/>
      <c r="PA16" s="485"/>
      <c r="PB16" s="485"/>
      <c r="PC16" s="485"/>
      <c r="PD16" s="485"/>
      <c r="PE16" s="485"/>
      <c r="PF16" s="485"/>
      <c r="PG16" s="485"/>
      <c r="PH16" s="485"/>
      <c r="PI16" s="485"/>
      <c r="PJ16" s="485"/>
      <c r="PK16" s="485"/>
      <c r="PL16" s="485"/>
      <c r="PM16" s="485"/>
      <c r="PN16" s="485"/>
      <c r="PO16" s="485"/>
      <c r="PP16" s="485"/>
      <c r="PQ16" s="485"/>
      <c r="PR16" s="485"/>
      <c r="PS16" s="485"/>
      <c r="PT16" s="485"/>
      <c r="PU16" s="485"/>
      <c r="PV16" s="485"/>
      <c r="PW16" s="485"/>
      <c r="PX16" s="485"/>
      <c r="PY16" s="485"/>
      <c r="PZ16" s="485"/>
      <c r="QA16" s="485"/>
      <c r="QB16" s="485"/>
      <c r="QC16" s="485"/>
      <c r="QD16" s="485"/>
      <c r="QE16" s="485"/>
      <c r="QF16" s="485"/>
      <c r="QG16" s="485"/>
      <c r="QH16" s="485"/>
      <c r="QI16" s="485"/>
      <c r="QJ16" s="485"/>
      <c r="QK16" s="485"/>
      <c r="QL16" s="485"/>
      <c r="QM16" s="485"/>
      <c r="QN16" s="485"/>
      <c r="QO16" s="485"/>
      <c r="QP16" s="485"/>
      <c r="QQ16" s="485"/>
      <c r="QR16" s="485"/>
      <c r="QS16" s="485"/>
      <c r="QT16" s="485"/>
      <c r="QU16" s="485"/>
      <c r="QV16" s="485"/>
      <c r="QW16" s="485"/>
      <c r="QX16" s="485"/>
      <c r="QY16" s="485"/>
      <c r="QZ16" s="485"/>
      <c r="RA16" s="485"/>
      <c r="RB16" s="485"/>
      <c r="RC16" s="485"/>
      <c r="RD16" s="485"/>
      <c r="RE16" s="485"/>
      <c r="RF16" s="485"/>
      <c r="RG16" s="485"/>
      <c r="RH16" s="485"/>
      <c r="RI16" s="25"/>
      <c r="RJ16" s="25"/>
      <c r="RK16" s="25"/>
      <c r="RL16" s="25"/>
      <c r="RM16" s="25"/>
      <c r="RN16" s="25"/>
      <c r="RO16" s="25"/>
      <c r="RP16" s="25"/>
      <c r="RS16" s="25"/>
      <c r="RT16" s="89"/>
      <c r="RU16" s="89"/>
      <c r="RV16" s="89"/>
      <c r="VF16" s="25"/>
      <c r="VG16" s="25"/>
      <c r="VH16" s="25"/>
      <c r="VI16" s="25"/>
    </row>
    <row r="17" spans="1:582" ht="12.75" customHeight="1">
      <c r="A17" s="16"/>
      <c r="B17" s="24"/>
      <c r="C17" s="25"/>
      <c r="D17" s="486"/>
      <c r="E17" s="486"/>
      <c r="F17" s="486"/>
      <c r="G17" s="486"/>
      <c r="H17" s="486"/>
      <c r="I17" s="486"/>
      <c r="J17" s="486"/>
      <c r="K17" s="486"/>
      <c r="L17" s="486"/>
      <c r="M17" s="486"/>
      <c r="N17" s="486"/>
      <c r="O17" s="486"/>
      <c r="P17" s="486"/>
      <c r="Q17" s="486"/>
      <c r="R17" s="486"/>
      <c r="S17" s="486"/>
      <c r="T17" s="486"/>
      <c r="U17" s="486"/>
      <c r="V17" s="486"/>
      <c r="W17" s="486"/>
      <c r="X17" s="486"/>
      <c r="Y17" s="486"/>
      <c r="Z17" s="486"/>
      <c r="AA17" s="83"/>
      <c r="AB17" s="67"/>
      <c r="AC17" s="485"/>
      <c r="AD17" s="485"/>
      <c r="AE17" s="485"/>
      <c r="AF17" s="485"/>
      <c r="AG17" s="485"/>
      <c r="AH17" s="485"/>
      <c r="AI17" s="485"/>
      <c r="AJ17" s="485"/>
      <c r="AK17" s="485"/>
      <c r="AL17" s="485"/>
      <c r="AM17" s="485"/>
      <c r="AN17" s="485"/>
      <c r="AO17" s="485"/>
      <c r="AP17" s="485"/>
      <c r="AQ17" s="485"/>
      <c r="AR17" s="485"/>
      <c r="AS17" s="485"/>
      <c r="AT17" s="485"/>
      <c r="AU17" s="485"/>
      <c r="AV17" s="485"/>
      <c r="AW17" s="485"/>
      <c r="AX17" s="485"/>
      <c r="AY17" s="485"/>
      <c r="AZ17" s="485"/>
      <c r="BA17" s="485"/>
      <c r="BB17" s="485"/>
      <c r="BC17" s="485"/>
      <c r="BD17" s="485"/>
      <c r="BE17" s="485"/>
      <c r="BF17" s="485"/>
      <c r="BG17" s="485"/>
      <c r="BH17" s="485"/>
      <c r="BI17" s="485"/>
      <c r="BJ17" s="485"/>
      <c r="BK17" s="485"/>
      <c r="BL17" s="485"/>
      <c r="BM17" s="485"/>
      <c r="BN17" s="485"/>
      <c r="BO17" s="485"/>
      <c r="BP17" s="485"/>
      <c r="BQ17" s="485"/>
      <c r="BR17" s="485"/>
      <c r="BS17" s="485"/>
      <c r="BT17" s="485"/>
      <c r="BU17" s="485"/>
      <c r="BV17" s="485"/>
      <c r="BW17" s="485"/>
      <c r="BX17" s="485"/>
      <c r="BY17" s="485"/>
      <c r="BZ17" s="485"/>
      <c r="CA17" s="485"/>
      <c r="CB17" s="485"/>
      <c r="CC17" s="485"/>
      <c r="CD17" s="485"/>
      <c r="CE17" s="485"/>
      <c r="CF17" s="485"/>
      <c r="CG17" s="485"/>
      <c r="CH17" s="485"/>
      <c r="CI17" s="485"/>
      <c r="CJ17" s="485"/>
      <c r="CK17" s="25"/>
      <c r="CL17" s="25"/>
      <c r="CM17" s="25"/>
      <c r="CN17" s="25"/>
      <c r="CO17" s="25"/>
      <c r="CP17" s="25"/>
      <c r="CQ17" s="25"/>
      <c r="CR17" s="26"/>
      <c r="CT17" s="19"/>
      <c r="CU17" s="24"/>
      <c r="CV17" s="25"/>
      <c r="CW17" s="486"/>
      <c r="CX17" s="486"/>
      <c r="CY17" s="486"/>
      <c r="CZ17" s="486"/>
      <c r="DA17" s="486"/>
      <c r="DB17" s="486"/>
      <c r="DC17" s="486"/>
      <c r="DD17" s="486"/>
      <c r="DE17" s="486"/>
      <c r="DF17" s="486"/>
      <c r="DG17" s="486"/>
      <c r="DH17" s="486"/>
      <c r="DI17" s="486"/>
      <c r="DJ17" s="486"/>
      <c r="DK17" s="486"/>
      <c r="DL17" s="486"/>
      <c r="DM17" s="486"/>
      <c r="DN17" s="486"/>
      <c r="DO17" s="486"/>
      <c r="DP17" s="486"/>
      <c r="DQ17" s="486"/>
      <c r="DR17" s="486"/>
      <c r="DS17" s="486"/>
      <c r="DT17" s="83"/>
      <c r="DU17" s="67"/>
      <c r="DV17" s="485"/>
      <c r="DW17" s="485"/>
      <c r="DX17" s="485"/>
      <c r="DY17" s="485"/>
      <c r="DZ17" s="485"/>
      <c r="EA17" s="485"/>
      <c r="EB17" s="485"/>
      <c r="EC17" s="485"/>
      <c r="ED17" s="485"/>
      <c r="EE17" s="485"/>
      <c r="EF17" s="485"/>
      <c r="EG17" s="485"/>
      <c r="EH17" s="485"/>
      <c r="EI17" s="485"/>
      <c r="EJ17" s="485"/>
      <c r="EK17" s="485"/>
      <c r="EL17" s="485"/>
      <c r="EM17" s="485"/>
      <c r="EN17" s="485"/>
      <c r="EO17" s="485"/>
      <c r="EP17" s="485"/>
      <c r="EQ17" s="485"/>
      <c r="ER17" s="485"/>
      <c r="ES17" s="485"/>
      <c r="ET17" s="485"/>
      <c r="EU17" s="485"/>
      <c r="EV17" s="485"/>
      <c r="EW17" s="485"/>
      <c r="EX17" s="485"/>
      <c r="EY17" s="485"/>
      <c r="EZ17" s="485"/>
      <c r="FA17" s="485"/>
      <c r="FB17" s="485"/>
      <c r="FC17" s="485"/>
      <c r="FD17" s="485"/>
      <c r="FE17" s="485"/>
      <c r="FF17" s="485"/>
      <c r="FG17" s="485"/>
      <c r="FH17" s="485"/>
      <c r="FI17" s="485"/>
      <c r="FJ17" s="485"/>
      <c r="FK17" s="485"/>
      <c r="FL17" s="485"/>
      <c r="FM17" s="485"/>
      <c r="FN17" s="485"/>
      <c r="FO17" s="485"/>
      <c r="FP17" s="485"/>
      <c r="FQ17" s="485"/>
      <c r="FR17" s="485"/>
      <c r="FS17" s="485"/>
      <c r="FT17" s="485"/>
      <c r="FU17" s="485"/>
      <c r="FV17" s="485"/>
      <c r="FW17" s="485"/>
      <c r="FX17" s="485"/>
      <c r="FY17" s="485"/>
      <c r="FZ17" s="485"/>
      <c r="GA17" s="485"/>
      <c r="GB17" s="485"/>
      <c r="GC17" s="485"/>
      <c r="GD17" s="25"/>
      <c r="GE17" s="25"/>
      <c r="GF17" s="25"/>
      <c r="GG17" s="25"/>
      <c r="GH17" s="25"/>
      <c r="GI17" s="25"/>
      <c r="GJ17" s="25"/>
      <c r="GK17" s="26"/>
      <c r="GL17" s="18"/>
      <c r="GN17" s="24"/>
      <c r="GO17" s="25"/>
      <c r="GP17" s="486"/>
      <c r="GQ17" s="486"/>
      <c r="GR17" s="486"/>
      <c r="GS17" s="486"/>
      <c r="GT17" s="486"/>
      <c r="GU17" s="486"/>
      <c r="GV17" s="486"/>
      <c r="GW17" s="486"/>
      <c r="GX17" s="486"/>
      <c r="GY17" s="486"/>
      <c r="GZ17" s="486"/>
      <c r="HA17" s="486"/>
      <c r="HB17" s="486"/>
      <c r="HC17" s="486"/>
      <c r="HD17" s="486"/>
      <c r="HE17" s="486"/>
      <c r="HF17" s="486"/>
      <c r="HG17" s="486"/>
      <c r="HH17" s="486"/>
      <c r="HI17" s="486"/>
      <c r="HJ17" s="486"/>
      <c r="HK17" s="486"/>
      <c r="HL17" s="486"/>
      <c r="HM17" s="83"/>
      <c r="HN17" s="67"/>
      <c r="HO17" s="485"/>
      <c r="HP17" s="485"/>
      <c r="HQ17" s="485"/>
      <c r="HR17" s="485"/>
      <c r="HS17" s="485"/>
      <c r="HT17" s="485"/>
      <c r="HU17" s="485"/>
      <c r="HV17" s="485"/>
      <c r="HW17" s="485"/>
      <c r="HX17" s="485"/>
      <c r="HY17" s="485"/>
      <c r="HZ17" s="485"/>
      <c r="IA17" s="485"/>
      <c r="IB17" s="485"/>
      <c r="IC17" s="485"/>
      <c r="ID17" s="485"/>
      <c r="IE17" s="485"/>
      <c r="IF17" s="485"/>
      <c r="IG17" s="485"/>
      <c r="IH17" s="485"/>
      <c r="II17" s="485"/>
      <c r="IJ17" s="485"/>
      <c r="IK17" s="485"/>
      <c r="IL17" s="485"/>
      <c r="IM17" s="485"/>
      <c r="IN17" s="485"/>
      <c r="IO17" s="485"/>
      <c r="IP17" s="485"/>
      <c r="IQ17" s="485"/>
      <c r="IR17" s="485"/>
      <c r="IS17" s="485"/>
      <c r="IT17" s="485"/>
      <c r="IU17" s="485"/>
      <c r="IV17" s="485"/>
      <c r="IW17" s="485"/>
      <c r="IX17" s="485"/>
      <c r="IY17" s="485"/>
      <c r="IZ17" s="485"/>
      <c r="JA17" s="485"/>
      <c r="JB17" s="485"/>
      <c r="JC17" s="485"/>
      <c r="JD17" s="485"/>
      <c r="JE17" s="485"/>
      <c r="JF17" s="485"/>
      <c r="JG17" s="485"/>
      <c r="JH17" s="485"/>
      <c r="JI17" s="485"/>
      <c r="JJ17" s="485"/>
      <c r="JK17" s="485"/>
      <c r="JL17" s="485"/>
      <c r="JM17" s="485"/>
      <c r="JN17" s="485"/>
      <c r="JO17" s="485"/>
      <c r="JP17" s="485"/>
      <c r="JQ17" s="485"/>
      <c r="JR17" s="485"/>
      <c r="JS17" s="485"/>
      <c r="JT17" s="485"/>
      <c r="JU17" s="485"/>
      <c r="JV17" s="485"/>
      <c r="JW17" s="25"/>
      <c r="JX17" s="25"/>
      <c r="JY17" s="25"/>
      <c r="JZ17" s="25"/>
      <c r="KA17" s="25"/>
      <c r="KB17" s="25"/>
      <c r="KC17" s="25"/>
      <c r="KD17" s="26"/>
      <c r="KE17" s="20"/>
      <c r="KG17" s="25"/>
      <c r="KH17" s="89"/>
      <c r="KI17" s="89"/>
      <c r="KJ17" s="89"/>
      <c r="NT17" s="89"/>
      <c r="NU17" s="89"/>
      <c r="NV17" s="89"/>
      <c r="NW17" s="25"/>
      <c r="NZ17" s="25"/>
      <c r="OA17" s="25"/>
      <c r="OB17" s="486"/>
      <c r="OC17" s="486"/>
      <c r="OD17" s="486"/>
      <c r="OE17" s="486"/>
      <c r="OF17" s="486"/>
      <c r="OG17" s="486"/>
      <c r="OH17" s="486"/>
      <c r="OI17" s="486"/>
      <c r="OJ17" s="486"/>
      <c r="OK17" s="486"/>
      <c r="OL17" s="486"/>
      <c r="OM17" s="486"/>
      <c r="ON17" s="486"/>
      <c r="OO17" s="486"/>
      <c r="OP17" s="486"/>
      <c r="OQ17" s="486"/>
      <c r="OR17" s="486"/>
      <c r="OS17" s="486"/>
      <c r="OT17" s="486"/>
      <c r="OU17" s="486"/>
      <c r="OV17" s="486"/>
      <c r="OW17" s="486"/>
      <c r="OX17" s="486"/>
      <c r="OY17" s="83"/>
      <c r="OZ17" s="67"/>
      <c r="PA17" s="485"/>
      <c r="PB17" s="485"/>
      <c r="PC17" s="485"/>
      <c r="PD17" s="485"/>
      <c r="PE17" s="485"/>
      <c r="PF17" s="485"/>
      <c r="PG17" s="485"/>
      <c r="PH17" s="485"/>
      <c r="PI17" s="485"/>
      <c r="PJ17" s="485"/>
      <c r="PK17" s="485"/>
      <c r="PL17" s="485"/>
      <c r="PM17" s="485"/>
      <c r="PN17" s="485"/>
      <c r="PO17" s="485"/>
      <c r="PP17" s="485"/>
      <c r="PQ17" s="485"/>
      <c r="PR17" s="485"/>
      <c r="PS17" s="485"/>
      <c r="PT17" s="485"/>
      <c r="PU17" s="485"/>
      <c r="PV17" s="485"/>
      <c r="PW17" s="485"/>
      <c r="PX17" s="485"/>
      <c r="PY17" s="485"/>
      <c r="PZ17" s="485"/>
      <c r="QA17" s="485"/>
      <c r="QB17" s="485"/>
      <c r="QC17" s="485"/>
      <c r="QD17" s="485"/>
      <c r="QE17" s="485"/>
      <c r="QF17" s="485"/>
      <c r="QG17" s="485"/>
      <c r="QH17" s="485"/>
      <c r="QI17" s="485"/>
      <c r="QJ17" s="485"/>
      <c r="QK17" s="485"/>
      <c r="QL17" s="485"/>
      <c r="QM17" s="485"/>
      <c r="QN17" s="485"/>
      <c r="QO17" s="485"/>
      <c r="QP17" s="485"/>
      <c r="QQ17" s="485"/>
      <c r="QR17" s="485"/>
      <c r="QS17" s="485"/>
      <c r="QT17" s="485"/>
      <c r="QU17" s="485"/>
      <c r="QV17" s="485"/>
      <c r="QW17" s="485"/>
      <c r="QX17" s="485"/>
      <c r="QY17" s="485"/>
      <c r="QZ17" s="485"/>
      <c r="RA17" s="485"/>
      <c r="RB17" s="485"/>
      <c r="RC17" s="485"/>
      <c r="RD17" s="485"/>
      <c r="RE17" s="485"/>
      <c r="RF17" s="485"/>
      <c r="RG17" s="485"/>
      <c r="RH17" s="485"/>
      <c r="RI17" s="25"/>
      <c r="RJ17" s="25"/>
      <c r="RK17" s="25"/>
      <c r="RL17" s="25"/>
      <c r="RM17" s="25"/>
      <c r="RN17" s="25"/>
      <c r="RO17" s="25"/>
      <c r="RP17" s="25"/>
      <c r="RS17" s="25"/>
      <c r="RT17" s="89"/>
      <c r="RU17" s="89"/>
      <c r="RV17" s="89"/>
      <c r="VF17" s="25"/>
      <c r="VG17" s="25"/>
      <c r="VH17" s="25"/>
      <c r="VI17" s="25"/>
    </row>
    <row r="18" spans="1:582" ht="12.75" customHeight="1">
      <c r="A18" s="16"/>
      <c r="B18" s="24"/>
      <c r="C18" s="25"/>
      <c r="D18" s="486" t="s">
        <v>80</v>
      </c>
      <c r="E18" s="486"/>
      <c r="F18" s="486"/>
      <c r="G18" s="486"/>
      <c r="H18" s="486"/>
      <c r="I18" s="486"/>
      <c r="J18" s="486"/>
      <c r="K18" s="486"/>
      <c r="L18" s="486"/>
      <c r="M18" s="486"/>
      <c r="N18" s="486"/>
      <c r="O18" s="486"/>
      <c r="P18" s="486"/>
      <c r="Q18" s="486"/>
      <c r="R18" s="486"/>
      <c r="S18" s="486"/>
      <c r="T18" s="486"/>
      <c r="U18" s="486"/>
      <c r="V18" s="486"/>
      <c r="W18" s="486"/>
      <c r="X18" s="486"/>
      <c r="Y18" s="486"/>
      <c r="Z18" s="486"/>
      <c r="AA18" s="83"/>
      <c r="AB18" s="67"/>
      <c r="AC18" s="93"/>
      <c r="AD18" s="481" t="str">
        <f>+IF(入湯税月計表!$S$7="","",入湯税月計表!$S$7)</f>
        <v/>
      </c>
      <c r="AE18" s="481"/>
      <c r="AF18" s="481"/>
      <c r="AG18" s="481"/>
      <c r="AH18" s="481"/>
      <c r="AI18" s="481"/>
      <c r="AJ18" s="481" t="str">
        <f>+IF(入湯税月計表!$V$7="","",入湯税月計表!$V$7)</f>
        <v/>
      </c>
      <c r="AK18" s="481"/>
      <c r="AL18" s="481"/>
      <c r="AM18" s="481"/>
      <c r="AN18" s="481"/>
      <c r="AO18" s="481"/>
      <c r="AP18" s="481" t="str">
        <f>+IF(入湯税月計表!$Y$7="","",入湯税月計表!$Y$7)</f>
        <v/>
      </c>
      <c r="AQ18" s="481"/>
      <c r="AR18" s="481"/>
      <c r="AS18" s="481"/>
      <c r="AT18" s="481"/>
      <c r="AU18" s="481"/>
      <c r="AV18" s="480"/>
      <c r="AW18" s="480"/>
      <c r="AX18" s="480"/>
      <c r="AY18" s="480"/>
      <c r="AZ18" s="480"/>
      <c r="BA18" s="480"/>
      <c r="BB18" s="480"/>
      <c r="BC18" s="480"/>
      <c r="BD18" s="480"/>
      <c r="BE18" s="480"/>
      <c r="BF18" s="480"/>
      <c r="BG18" s="480"/>
      <c r="BH18" s="93"/>
      <c r="BI18" s="93"/>
      <c r="BJ18" s="93"/>
      <c r="BK18" s="93"/>
      <c r="BL18" s="93"/>
      <c r="BM18" s="93"/>
      <c r="BN18" s="93"/>
      <c r="BO18" s="93"/>
      <c r="BP18" s="93"/>
      <c r="BQ18" s="93"/>
      <c r="BR18" s="93"/>
      <c r="BS18" s="93"/>
      <c r="BT18" s="93"/>
      <c r="BU18" s="93"/>
      <c r="BV18" s="93"/>
      <c r="BW18" s="93"/>
      <c r="BX18" s="93"/>
      <c r="BY18" s="93"/>
      <c r="BZ18" s="93"/>
      <c r="CA18" s="93"/>
      <c r="CB18" s="93"/>
      <c r="CC18" s="93"/>
      <c r="CD18" s="93"/>
      <c r="CE18" s="93"/>
      <c r="CF18" s="93"/>
      <c r="CG18" s="93"/>
      <c r="CH18" s="93"/>
      <c r="CI18" s="93"/>
      <c r="CJ18" s="93"/>
      <c r="CK18" s="25"/>
      <c r="CL18" s="25"/>
      <c r="CM18" s="25"/>
      <c r="CN18" s="25"/>
      <c r="CO18" s="25"/>
      <c r="CP18" s="25"/>
      <c r="CQ18" s="25"/>
      <c r="CR18" s="26"/>
      <c r="CT18" s="19"/>
      <c r="CU18" s="24"/>
      <c r="CV18" s="25"/>
      <c r="CW18" s="486" t="s">
        <v>80</v>
      </c>
      <c r="CX18" s="486"/>
      <c r="CY18" s="486"/>
      <c r="CZ18" s="486"/>
      <c r="DA18" s="486"/>
      <c r="DB18" s="486"/>
      <c r="DC18" s="486"/>
      <c r="DD18" s="486"/>
      <c r="DE18" s="486"/>
      <c r="DF18" s="486"/>
      <c r="DG18" s="486"/>
      <c r="DH18" s="486"/>
      <c r="DI18" s="486"/>
      <c r="DJ18" s="486"/>
      <c r="DK18" s="486"/>
      <c r="DL18" s="486"/>
      <c r="DM18" s="486"/>
      <c r="DN18" s="486"/>
      <c r="DO18" s="486"/>
      <c r="DP18" s="486"/>
      <c r="DQ18" s="486"/>
      <c r="DR18" s="486"/>
      <c r="DS18" s="486"/>
      <c r="DT18" s="83"/>
      <c r="DU18" s="67"/>
      <c r="DV18" s="93"/>
      <c r="DW18" s="481" t="str">
        <f>+IF(入湯税月計表!$S$7="","",入湯税月計表!$S$7)</f>
        <v/>
      </c>
      <c r="DX18" s="481"/>
      <c r="DY18" s="481"/>
      <c r="DZ18" s="481"/>
      <c r="EA18" s="481"/>
      <c r="EB18" s="481"/>
      <c r="EC18" s="481" t="str">
        <f>+IF(入湯税月計表!$V$7="","",入湯税月計表!$V$7)</f>
        <v/>
      </c>
      <c r="ED18" s="481"/>
      <c r="EE18" s="481"/>
      <c r="EF18" s="481"/>
      <c r="EG18" s="481"/>
      <c r="EH18" s="481"/>
      <c r="EI18" s="481" t="str">
        <f>+IF(入湯税月計表!$Y$7="","",入湯税月計表!$Y$7)</f>
        <v/>
      </c>
      <c r="EJ18" s="481"/>
      <c r="EK18" s="481"/>
      <c r="EL18" s="481"/>
      <c r="EM18" s="481"/>
      <c r="EN18" s="481"/>
      <c r="EO18" s="480"/>
      <c r="EP18" s="480"/>
      <c r="EQ18" s="480"/>
      <c r="ER18" s="480"/>
      <c r="ES18" s="480"/>
      <c r="ET18" s="480"/>
      <c r="EU18" s="480"/>
      <c r="EV18" s="480"/>
      <c r="EW18" s="480"/>
      <c r="EX18" s="480"/>
      <c r="EY18" s="480"/>
      <c r="EZ18" s="480"/>
      <c r="FA18" s="93"/>
      <c r="FB18" s="93"/>
      <c r="FC18" s="93"/>
      <c r="FD18" s="93"/>
      <c r="FE18" s="93"/>
      <c r="FF18" s="93"/>
      <c r="FG18" s="93"/>
      <c r="FH18" s="93"/>
      <c r="FI18" s="93"/>
      <c r="FJ18" s="93"/>
      <c r="FK18" s="93"/>
      <c r="FL18" s="93"/>
      <c r="FM18" s="93"/>
      <c r="FN18" s="93"/>
      <c r="FO18" s="93"/>
      <c r="FP18" s="93"/>
      <c r="FQ18" s="93"/>
      <c r="FR18" s="93"/>
      <c r="FS18" s="93"/>
      <c r="FT18" s="93"/>
      <c r="FU18" s="93"/>
      <c r="FV18" s="93"/>
      <c r="FW18" s="93"/>
      <c r="FX18" s="93"/>
      <c r="FY18" s="93"/>
      <c r="FZ18" s="93"/>
      <c r="GA18" s="93"/>
      <c r="GB18" s="93"/>
      <c r="GC18" s="93"/>
      <c r="GD18" s="25"/>
      <c r="GE18" s="25"/>
      <c r="GF18" s="25"/>
      <c r="GG18" s="25"/>
      <c r="GH18" s="25"/>
      <c r="GI18" s="25"/>
      <c r="GJ18" s="25"/>
      <c r="GK18" s="26"/>
      <c r="GL18" s="18"/>
      <c r="GN18" s="24"/>
      <c r="GO18" s="25"/>
      <c r="GP18" s="486" t="s">
        <v>80</v>
      </c>
      <c r="GQ18" s="486"/>
      <c r="GR18" s="486"/>
      <c r="GS18" s="486"/>
      <c r="GT18" s="486"/>
      <c r="GU18" s="486"/>
      <c r="GV18" s="486"/>
      <c r="GW18" s="486"/>
      <c r="GX18" s="486"/>
      <c r="GY18" s="486"/>
      <c r="GZ18" s="486"/>
      <c r="HA18" s="486"/>
      <c r="HB18" s="486"/>
      <c r="HC18" s="486"/>
      <c r="HD18" s="486"/>
      <c r="HE18" s="486"/>
      <c r="HF18" s="486"/>
      <c r="HG18" s="486"/>
      <c r="HH18" s="486"/>
      <c r="HI18" s="486"/>
      <c r="HJ18" s="486"/>
      <c r="HK18" s="486"/>
      <c r="HL18" s="486"/>
      <c r="HM18" s="83"/>
      <c r="HN18" s="67"/>
      <c r="HO18" s="93"/>
      <c r="HP18" s="481" t="str">
        <f>+IF(入湯税月計表!$S$7="","",入湯税月計表!$S$7)</f>
        <v/>
      </c>
      <c r="HQ18" s="481"/>
      <c r="HR18" s="481"/>
      <c r="HS18" s="481"/>
      <c r="HT18" s="481"/>
      <c r="HU18" s="481"/>
      <c r="HV18" s="481" t="str">
        <f>+IF(入湯税月計表!$V$7="","",入湯税月計表!$V$7)</f>
        <v/>
      </c>
      <c r="HW18" s="481"/>
      <c r="HX18" s="481"/>
      <c r="HY18" s="481"/>
      <c r="HZ18" s="481"/>
      <c r="IA18" s="481"/>
      <c r="IB18" s="481" t="str">
        <f>+IF(入湯税月計表!$Y$7="","",入湯税月計表!$Y$7)</f>
        <v/>
      </c>
      <c r="IC18" s="481"/>
      <c r="ID18" s="481"/>
      <c r="IE18" s="481"/>
      <c r="IF18" s="481"/>
      <c r="IG18" s="481"/>
      <c r="IH18" s="480"/>
      <c r="II18" s="480"/>
      <c r="IJ18" s="480"/>
      <c r="IK18" s="480"/>
      <c r="IL18" s="480"/>
      <c r="IM18" s="480"/>
      <c r="IN18" s="480"/>
      <c r="IO18" s="480"/>
      <c r="IP18" s="480"/>
      <c r="IQ18" s="480"/>
      <c r="IR18" s="480"/>
      <c r="IS18" s="480"/>
      <c r="IT18" s="93"/>
      <c r="IU18" s="93"/>
      <c r="IV18" s="93"/>
      <c r="IW18" s="93"/>
      <c r="IX18" s="93"/>
      <c r="IY18" s="93"/>
      <c r="IZ18" s="93"/>
      <c r="JA18" s="93"/>
      <c r="JB18" s="93"/>
      <c r="JC18" s="93"/>
      <c r="JD18" s="93"/>
      <c r="JE18" s="93"/>
      <c r="JF18" s="93"/>
      <c r="JG18" s="93"/>
      <c r="JH18" s="93"/>
      <c r="JI18" s="93"/>
      <c r="JJ18" s="93"/>
      <c r="JK18" s="93"/>
      <c r="JL18" s="93"/>
      <c r="JM18" s="93"/>
      <c r="JN18" s="93"/>
      <c r="JO18" s="93"/>
      <c r="JP18" s="93"/>
      <c r="JQ18" s="93"/>
      <c r="JR18" s="93"/>
      <c r="JS18" s="93"/>
      <c r="JT18" s="93"/>
      <c r="JU18" s="93"/>
      <c r="JV18" s="93"/>
      <c r="JW18" s="25"/>
      <c r="JX18" s="25"/>
      <c r="JY18" s="25"/>
      <c r="JZ18" s="25"/>
      <c r="KA18" s="25"/>
      <c r="KB18" s="25"/>
      <c r="KC18" s="25"/>
      <c r="KD18" s="26"/>
      <c r="KE18" s="20"/>
      <c r="KG18" s="25"/>
      <c r="KH18" s="89"/>
      <c r="KI18" s="89"/>
      <c r="KJ18" s="89"/>
      <c r="NT18" s="89"/>
      <c r="NU18" s="89"/>
      <c r="NV18" s="89"/>
      <c r="NW18" s="25"/>
      <c r="NZ18" s="25"/>
      <c r="OA18" s="25"/>
      <c r="OB18" s="486"/>
      <c r="OC18" s="486"/>
      <c r="OD18" s="486"/>
      <c r="OE18" s="486"/>
      <c r="OF18" s="486"/>
      <c r="OG18" s="486"/>
      <c r="OH18" s="486"/>
      <c r="OI18" s="486"/>
      <c r="OJ18" s="486"/>
      <c r="OK18" s="486"/>
      <c r="OL18" s="486"/>
      <c r="OM18" s="486"/>
      <c r="ON18" s="486"/>
      <c r="OO18" s="486"/>
      <c r="OP18" s="486"/>
      <c r="OQ18" s="486"/>
      <c r="OR18" s="486"/>
      <c r="OS18" s="486"/>
      <c r="OT18" s="486"/>
      <c r="OU18" s="486"/>
      <c r="OV18" s="486"/>
      <c r="OW18" s="486"/>
      <c r="OX18" s="486"/>
      <c r="OY18" s="83"/>
      <c r="OZ18" s="67"/>
      <c r="PA18" s="485"/>
      <c r="PB18" s="485"/>
      <c r="PC18" s="485"/>
      <c r="PD18" s="485"/>
      <c r="PE18" s="485"/>
      <c r="PF18" s="485"/>
      <c r="PG18" s="485"/>
      <c r="PH18" s="485"/>
      <c r="PI18" s="485"/>
      <c r="PJ18" s="485"/>
      <c r="PK18" s="485"/>
      <c r="PL18" s="485"/>
      <c r="PM18" s="485"/>
      <c r="PN18" s="485"/>
      <c r="PO18" s="485"/>
      <c r="PP18" s="485"/>
      <c r="PQ18" s="485"/>
      <c r="PR18" s="485"/>
      <c r="PS18" s="485"/>
      <c r="PT18" s="485"/>
      <c r="PU18" s="485"/>
      <c r="PV18" s="485"/>
      <c r="PW18" s="485"/>
      <c r="PX18" s="485"/>
      <c r="PY18" s="485"/>
      <c r="PZ18" s="485"/>
      <c r="QA18" s="485"/>
      <c r="QB18" s="485"/>
      <c r="QC18" s="485"/>
      <c r="QD18" s="485"/>
      <c r="QE18" s="485"/>
      <c r="QF18" s="485"/>
      <c r="QG18" s="485"/>
      <c r="QH18" s="485"/>
      <c r="QI18" s="485"/>
      <c r="QJ18" s="485"/>
      <c r="QK18" s="485"/>
      <c r="QL18" s="485"/>
      <c r="QM18" s="485"/>
      <c r="QN18" s="485"/>
      <c r="QO18" s="485"/>
      <c r="QP18" s="485"/>
      <c r="QQ18" s="485"/>
      <c r="QR18" s="485"/>
      <c r="QS18" s="485"/>
      <c r="QT18" s="485"/>
      <c r="QU18" s="485"/>
      <c r="QV18" s="485"/>
      <c r="QW18" s="485"/>
      <c r="QX18" s="485"/>
      <c r="QY18" s="485"/>
      <c r="QZ18" s="485"/>
      <c r="RA18" s="485"/>
      <c r="RB18" s="485"/>
      <c r="RC18" s="485"/>
      <c r="RD18" s="485"/>
      <c r="RE18" s="485"/>
      <c r="RF18" s="485"/>
      <c r="RG18" s="485"/>
      <c r="RH18" s="485"/>
      <c r="RI18" s="25"/>
      <c r="RJ18" s="25"/>
      <c r="RK18" s="25"/>
      <c r="RL18" s="25"/>
      <c r="RM18" s="25"/>
      <c r="RN18" s="25"/>
      <c r="RO18" s="25"/>
      <c r="RP18" s="25"/>
      <c r="RS18" s="25"/>
      <c r="RT18" s="89"/>
      <c r="RU18" s="89"/>
      <c r="RV18" s="89"/>
      <c r="VF18" s="25"/>
      <c r="VG18" s="25"/>
      <c r="VH18" s="25"/>
      <c r="VI18" s="25"/>
    </row>
    <row r="19" spans="1:582" ht="12.75" customHeight="1">
      <c r="A19" s="16"/>
      <c r="B19" s="27"/>
      <c r="C19" s="71"/>
      <c r="D19" s="580"/>
      <c r="E19" s="580"/>
      <c r="F19" s="580"/>
      <c r="G19" s="580"/>
      <c r="H19" s="580"/>
      <c r="I19" s="580"/>
      <c r="J19" s="580"/>
      <c r="K19" s="580"/>
      <c r="L19" s="580"/>
      <c r="M19" s="580"/>
      <c r="N19" s="580"/>
      <c r="O19" s="580"/>
      <c r="P19" s="580"/>
      <c r="Q19" s="580"/>
      <c r="R19" s="580"/>
      <c r="S19" s="580"/>
      <c r="T19" s="580"/>
      <c r="U19" s="580"/>
      <c r="V19" s="580"/>
      <c r="W19" s="580"/>
      <c r="X19" s="580"/>
      <c r="Y19" s="580"/>
      <c r="Z19" s="580"/>
      <c r="AA19" s="81"/>
      <c r="AB19" s="28"/>
      <c r="AC19" s="91"/>
      <c r="AD19" s="566"/>
      <c r="AE19" s="566"/>
      <c r="AF19" s="566"/>
      <c r="AG19" s="566"/>
      <c r="AH19" s="566"/>
      <c r="AI19" s="566"/>
      <c r="AJ19" s="566"/>
      <c r="AK19" s="566"/>
      <c r="AL19" s="566"/>
      <c r="AM19" s="566"/>
      <c r="AN19" s="566"/>
      <c r="AO19" s="566"/>
      <c r="AP19" s="566"/>
      <c r="AQ19" s="566"/>
      <c r="AR19" s="566"/>
      <c r="AS19" s="566"/>
      <c r="AT19" s="566"/>
      <c r="AU19" s="566"/>
      <c r="AV19" s="581"/>
      <c r="AW19" s="581"/>
      <c r="AX19" s="581"/>
      <c r="AY19" s="581"/>
      <c r="AZ19" s="581"/>
      <c r="BA19" s="581"/>
      <c r="BB19" s="581"/>
      <c r="BC19" s="581"/>
      <c r="BD19" s="581"/>
      <c r="BE19" s="581"/>
      <c r="BF19" s="581"/>
      <c r="BG19" s="581"/>
      <c r="BH19" s="91"/>
      <c r="BI19" s="91"/>
      <c r="BJ19" s="91"/>
      <c r="BK19" s="91"/>
      <c r="BL19" s="91"/>
      <c r="BM19" s="91"/>
      <c r="BN19" s="91"/>
      <c r="BO19" s="91"/>
      <c r="BP19" s="91"/>
      <c r="BQ19" s="91"/>
      <c r="BR19" s="91"/>
      <c r="BS19" s="91"/>
      <c r="BT19" s="91"/>
      <c r="BU19" s="91"/>
      <c r="BV19" s="91"/>
      <c r="BW19" s="91"/>
      <c r="BX19" s="91"/>
      <c r="BY19" s="91"/>
      <c r="BZ19" s="91"/>
      <c r="CA19" s="91"/>
      <c r="CB19" s="91"/>
      <c r="CC19" s="91"/>
      <c r="CD19" s="91"/>
      <c r="CE19" s="91"/>
      <c r="CF19" s="91"/>
      <c r="CG19" s="91"/>
      <c r="CH19" s="91"/>
      <c r="CI19" s="91"/>
      <c r="CJ19" s="91"/>
      <c r="CK19" s="71"/>
      <c r="CL19" s="71"/>
      <c r="CM19" s="71"/>
      <c r="CN19" s="71"/>
      <c r="CO19" s="71"/>
      <c r="CP19" s="71"/>
      <c r="CQ19" s="71"/>
      <c r="CR19" s="29"/>
      <c r="CT19" s="19"/>
      <c r="CU19" s="27"/>
      <c r="CV19" s="71"/>
      <c r="CW19" s="580"/>
      <c r="CX19" s="580"/>
      <c r="CY19" s="580"/>
      <c r="CZ19" s="580"/>
      <c r="DA19" s="580"/>
      <c r="DB19" s="580"/>
      <c r="DC19" s="580"/>
      <c r="DD19" s="580"/>
      <c r="DE19" s="580"/>
      <c r="DF19" s="580"/>
      <c r="DG19" s="580"/>
      <c r="DH19" s="580"/>
      <c r="DI19" s="580"/>
      <c r="DJ19" s="580"/>
      <c r="DK19" s="580"/>
      <c r="DL19" s="580"/>
      <c r="DM19" s="580"/>
      <c r="DN19" s="580"/>
      <c r="DO19" s="580"/>
      <c r="DP19" s="580"/>
      <c r="DQ19" s="580"/>
      <c r="DR19" s="580"/>
      <c r="DS19" s="580"/>
      <c r="DT19" s="81"/>
      <c r="DU19" s="28"/>
      <c r="DV19" s="91"/>
      <c r="DW19" s="566"/>
      <c r="DX19" s="566"/>
      <c r="DY19" s="566"/>
      <c r="DZ19" s="566"/>
      <c r="EA19" s="566"/>
      <c r="EB19" s="566"/>
      <c r="EC19" s="566"/>
      <c r="ED19" s="566"/>
      <c r="EE19" s="566"/>
      <c r="EF19" s="566"/>
      <c r="EG19" s="566"/>
      <c r="EH19" s="566"/>
      <c r="EI19" s="566"/>
      <c r="EJ19" s="566"/>
      <c r="EK19" s="566"/>
      <c r="EL19" s="566"/>
      <c r="EM19" s="566"/>
      <c r="EN19" s="566"/>
      <c r="EO19" s="581"/>
      <c r="EP19" s="581"/>
      <c r="EQ19" s="581"/>
      <c r="ER19" s="581"/>
      <c r="ES19" s="581"/>
      <c r="ET19" s="581"/>
      <c r="EU19" s="581"/>
      <c r="EV19" s="581"/>
      <c r="EW19" s="581"/>
      <c r="EX19" s="581"/>
      <c r="EY19" s="581"/>
      <c r="EZ19" s="581"/>
      <c r="FA19" s="91"/>
      <c r="FB19" s="91"/>
      <c r="FC19" s="91"/>
      <c r="FD19" s="91"/>
      <c r="FE19" s="91"/>
      <c r="FF19" s="91"/>
      <c r="FG19" s="91"/>
      <c r="FH19" s="91"/>
      <c r="FI19" s="91"/>
      <c r="FJ19" s="91"/>
      <c r="FK19" s="91"/>
      <c r="FL19" s="91"/>
      <c r="FM19" s="91"/>
      <c r="FN19" s="91"/>
      <c r="FO19" s="91"/>
      <c r="FP19" s="91"/>
      <c r="FQ19" s="91"/>
      <c r="FR19" s="91"/>
      <c r="FS19" s="91"/>
      <c r="FT19" s="91"/>
      <c r="FU19" s="91"/>
      <c r="FV19" s="91"/>
      <c r="FW19" s="91"/>
      <c r="FX19" s="91"/>
      <c r="FY19" s="91"/>
      <c r="FZ19" s="91"/>
      <c r="GA19" s="91"/>
      <c r="GB19" s="91"/>
      <c r="GC19" s="91"/>
      <c r="GD19" s="71"/>
      <c r="GE19" s="71"/>
      <c r="GF19" s="71"/>
      <c r="GG19" s="71"/>
      <c r="GH19" s="71"/>
      <c r="GI19" s="71"/>
      <c r="GJ19" s="71"/>
      <c r="GK19" s="29"/>
      <c r="GL19" s="18"/>
      <c r="GN19" s="27"/>
      <c r="GO19" s="71"/>
      <c r="GP19" s="580"/>
      <c r="GQ19" s="580"/>
      <c r="GR19" s="580"/>
      <c r="GS19" s="580"/>
      <c r="GT19" s="580"/>
      <c r="GU19" s="580"/>
      <c r="GV19" s="580"/>
      <c r="GW19" s="580"/>
      <c r="GX19" s="580"/>
      <c r="GY19" s="580"/>
      <c r="GZ19" s="580"/>
      <c r="HA19" s="580"/>
      <c r="HB19" s="580"/>
      <c r="HC19" s="580"/>
      <c r="HD19" s="580"/>
      <c r="HE19" s="580"/>
      <c r="HF19" s="580"/>
      <c r="HG19" s="580"/>
      <c r="HH19" s="580"/>
      <c r="HI19" s="580"/>
      <c r="HJ19" s="580"/>
      <c r="HK19" s="580"/>
      <c r="HL19" s="580"/>
      <c r="HM19" s="81"/>
      <c r="HN19" s="28"/>
      <c r="HO19" s="91"/>
      <c r="HP19" s="566"/>
      <c r="HQ19" s="566"/>
      <c r="HR19" s="566"/>
      <c r="HS19" s="566"/>
      <c r="HT19" s="566"/>
      <c r="HU19" s="566"/>
      <c r="HV19" s="566"/>
      <c r="HW19" s="566"/>
      <c r="HX19" s="566"/>
      <c r="HY19" s="566"/>
      <c r="HZ19" s="566"/>
      <c r="IA19" s="566"/>
      <c r="IB19" s="566"/>
      <c r="IC19" s="566"/>
      <c r="ID19" s="566"/>
      <c r="IE19" s="566"/>
      <c r="IF19" s="566"/>
      <c r="IG19" s="566"/>
      <c r="IH19" s="581"/>
      <c r="II19" s="581"/>
      <c r="IJ19" s="581"/>
      <c r="IK19" s="581"/>
      <c r="IL19" s="581"/>
      <c r="IM19" s="581"/>
      <c r="IN19" s="581"/>
      <c r="IO19" s="581"/>
      <c r="IP19" s="581"/>
      <c r="IQ19" s="581"/>
      <c r="IR19" s="581"/>
      <c r="IS19" s="581"/>
      <c r="IT19" s="91"/>
      <c r="IU19" s="91"/>
      <c r="IV19" s="91"/>
      <c r="IW19" s="91"/>
      <c r="IX19" s="91"/>
      <c r="IY19" s="91"/>
      <c r="IZ19" s="91"/>
      <c r="JA19" s="91"/>
      <c r="JB19" s="91"/>
      <c r="JC19" s="91"/>
      <c r="JD19" s="91"/>
      <c r="JE19" s="91"/>
      <c r="JF19" s="91"/>
      <c r="JG19" s="91"/>
      <c r="JH19" s="91"/>
      <c r="JI19" s="91"/>
      <c r="JJ19" s="91"/>
      <c r="JK19" s="91"/>
      <c r="JL19" s="91"/>
      <c r="JM19" s="91"/>
      <c r="JN19" s="91"/>
      <c r="JO19" s="91"/>
      <c r="JP19" s="91"/>
      <c r="JQ19" s="91"/>
      <c r="JR19" s="91"/>
      <c r="JS19" s="91"/>
      <c r="JT19" s="91"/>
      <c r="JU19" s="91"/>
      <c r="JV19" s="91"/>
      <c r="JW19" s="71"/>
      <c r="JX19" s="71"/>
      <c r="JY19" s="71"/>
      <c r="JZ19" s="71"/>
      <c r="KA19" s="71"/>
      <c r="KB19" s="71"/>
      <c r="KC19" s="71"/>
      <c r="KD19" s="29"/>
      <c r="KE19" s="20"/>
      <c r="KG19" s="25"/>
      <c r="KH19" s="89"/>
      <c r="KI19" s="89"/>
      <c r="KJ19" s="89"/>
      <c r="NT19" s="89"/>
      <c r="NU19" s="89"/>
      <c r="NV19" s="89"/>
      <c r="NW19" s="25"/>
      <c r="NZ19" s="25"/>
      <c r="OA19" s="25"/>
      <c r="OB19" s="486"/>
      <c r="OC19" s="486"/>
      <c r="OD19" s="486"/>
      <c r="OE19" s="486"/>
      <c r="OF19" s="486"/>
      <c r="OG19" s="486"/>
      <c r="OH19" s="486"/>
      <c r="OI19" s="486"/>
      <c r="OJ19" s="486"/>
      <c r="OK19" s="486"/>
      <c r="OL19" s="486"/>
      <c r="OM19" s="486"/>
      <c r="ON19" s="486"/>
      <c r="OO19" s="486"/>
      <c r="OP19" s="486"/>
      <c r="OQ19" s="486"/>
      <c r="OR19" s="486"/>
      <c r="OS19" s="486"/>
      <c r="OT19" s="486"/>
      <c r="OU19" s="486"/>
      <c r="OV19" s="486"/>
      <c r="OW19" s="486"/>
      <c r="OX19" s="486"/>
      <c r="OY19" s="83"/>
      <c r="OZ19" s="67"/>
      <c r="PA19" s="485"/>
      <c r="PB19" s="485"/>
      <c r="PC19" s="485"/>
      <c r="PD19" s="485"/>
      <c r="PE19" s="485"/>
      <c r="PF19" s="485"/>
      <c r="PG19" s="485"/>
      <c r="PH19" s="485"/>
      <c r="PI19" s="485"/>
      <c r="PJ19" s="485"/>
      <c r="PK19" s="485"/>
      <c r="PL19" s="485"/>
      <c r="PM19" s="485"/>
      <c r="PN19" s="485"/>
      <c r="PO19" s="485"/>
      <c r="PP19" s="485"/>
      <c r="PQ19" s="485"/>
      <c r="PR19" s="485"/>
      <c r="PS19" s="485"/>
      <c r="PT19" s="485"/>
      <c r="PU19" s="485"/>
      <c r="PV19" s="485"/>
      <c r="PW19" s="485"/>
      <c r="PX19" s="485"/>
      <c r="PY19" s="485"/>
      <c r="PZ19" s="485"/>
      <c r="QA19" s="485"/>
      <c r="QB19" s="485"/>
      <c r="QC19" s="485"/>
      <c r="QD19" s="485"/>
      <c r="QE19" s="485"/>
      <c r="QF19" s="485"/>
      <c r="QG19" s="485"/>
      <c r="QH19" s="485"/>
      <c r="QI19" s="485"/>
      <c r="QJ19" s="485"/>
      <c r="QK19" s="485"/>
      <c r="QL19" s="485"/>
      <c r="QM19" s="485"/>
      <c r="QN19" s="485"/>
      <c r="QO19" s="485"/>
      <c r="QP19" s="485"/>
      <c r="QQ19" s="485"/>
      <c r="QR19" s="485"/>
      <c r="QS19" s="485"/>
      <c r="QT19" s="485"/>
      <c r="QU19" s="485"/>
      <c r="QV19" s="485"/>
      <c r="QW19" s="485"/>
      <c r="QX19" s="485"/>
      <c r="QY19" s="485"/>
      <c r="QZ19" s="485"/>
      <c r="RA19" s="485"/>
      <c r="RB19" s="485"/>
      <c r="RC19" s="485"/>
      <c r="RD19" s="485"/>
      <c r="RE19" s="485"/>
      <c r="RF19" s="485"/>
      <c r="RG19" s="485"/>
      <c r="RH19" s="485"/>
      <c r="RI19" s="25"/>
      <c r="RJ19" s="25"/>
      <c r="RK19" s="25"/>
      <c r="RL19" s="25"/>
      <c r="RM19" s="25"/>
      <c r="RN19" s="25"/>
      <c r="RO19" s="25"/>
      <c r="RP19" s="25"/>
      <c r="RS19" s="25"/>
      <c r="RT19" s="89"/>
      <c r="RU19" s="89"/>
      <c r="RV19" s="89"/>
      <c r="VF19" s="25"/>
      <c r="VG19" s="25"/>
      <c r="VH19" s="25"/>
      <c r="VI19" s="25"/>
    </row>
    <row r="20" spans="1:582" ht="17" customHeight="1">
      <c r="A20" s="16"/>
      <c r="B20" s="577" t="s">
        <v>69</v>
      </c>
      <c r="C20" s="578"/>
      <c r="D20" s="578"/>
      <c r="E20" s="578"/>
      <c r="F20" s="578"/>
      <c r="G20" s="578"/>
      <c r="H20" s="578"/>
      <c r="I20" s="578"/>
      <c r="J20" s="578"/>
      <c r="K20" s="578"/>
      <c r="L20" s="578"/>
      <c r="M20" s="578"/>
      <c r="N20" s="578"/>
      <c r="O20" s="578"/>
      <c r="P20" s="578"/>
      <c r="Q20" s="578"/>
      <c r="R20" s="578"/>
      <c r="S20" s="578"/>
      <c r="T20" s="578"/>
      <c r="U20" s="578"/>
      <c r="V20" s="578"/>
      <c r="W20" s="578"/>
      <c r="X20" s="578"/>
      <c r="Y20" s="578"/>
      <c r="Z20" s="578"/>
      <c r="AA20" s="578"/>
      <c r="AB20" s="578"/>
      <c r="AC20" s="578"/>
      <c r="AD20" s="578"/>
      <c r="AE20" s="578"/>
      <c r="AF20" s="578"/>
      <c r="AG20" s="578"/>
      <c r="AH20" s="578"/>
      <c r="AI20" s="578"/>
      <c r="AJ20" s="578"/>
      <c r="AK20" s="578"/>
      <c r="AL20" s="578"/>
      <c r="AM20" s="578"/>
      <c r="AN20" s="578"/>
      <c r="AO20" s="578"/>
      <c r="AP20" s="578"/>
      <c r="AQ20" s="578"/>
      <c r="AR20" s="578"/>
      <c r="AS20" s="578"/>
      <c r="AT20" s="578"/>
      <c r="AU20" s="578"/>
      <c r="AV20" s="578"/>
      <c r="AW20" s="578"/>
      <c r="AX20" s="578"/>
      <c r="AY20" s="578"/>
      <c r="AZ20" s="578"/>
      <c r="BA20" s="578"/>
      <c r="BB20" s="578"/>
      <c r="BC20" s="578"/>
      <c r="BD20" s="578"/>
      <c r="BE20" s="578"/>
      <c r="BF20" s="578"/>
      <c r="BG20" s="578"/>
      <c r="BH20" s="578"/>
      <c r="BI20" s="578"/>
      <c r="BJ20" s="578"/>
      <c r="BK20" s="578"/>
      <c r="BL20" s="578"/>
      <c r="BM20" s="578"/>
      <c r="BN20" s="578"/>
      <c r="BO20" s="578"/>
      <c r="BP20" s="578"/>
      <c r="BQ20" s="578"/>
      <c r="BR20" s="578"/>
      <c r="BS20" s="579"/>
      <c r="BT20" s="557" t="s">
        <v>26</v>
      </c>
      <c r="BU20" s="558"/>
      <c r="BV20" s="558"/>
      <c r="BW20" s="558"/>
      <c r="BX20" s="558"/>
      <c r="BY20" s="558"/>
      <c r="BZ20" s="558"/>
      <c r="CA20" s="558"/>
      <c r="CB20" s="558"/>
      <c r="CC20" s="558"/>
      <c r="CD20" s="558"/>
      <c r="CE20" s="558"/>
      <c r="CF20" s="558"/>
      <c r="CG20" s="558"/>
      <c r="CH20" s="558"/>
      <c r="CI20" s="558"/>
      <c r="CJ20" s="558"/>
      <c r="CK20" s="558"/>
      <c r="CL20" s="558"/>
      <c r="CM20" s="558"/>
      <c r="CN20" s="558"/>
      <c r="CO20" s="558"/>
      <c r="CP20" s="558"/>
      <c r="CQ20" s="558"/>
      <c r="CR20" s="561"/>
      <c r="CT20" s="19"/>
      <c r="CU20" s="577" t="s">
        <v>69</v>
      </c>
      <c r="CV20" s="578"/>
      <c r="CW20" s="578"/>
      <c r="CX20" s="578"/>
      <c r="CY20" s="578"/>
      <c r="CZ20" s="578"/>
      <c r="DA20" s="578"/>
      <c r="DB20" s="578"/>
      <c r="DC20" s="578"/>
      <c r="DD20" s="578"/>
      <c r="DE20" s="578"/>
      <c r="DF20" s="578"/>
      <c r="DG20" s="578"/>
      <c r="DH20" s="578"/>
      <c r="DI20" s="578"/>
      <c r="DJ20" s="578"/>
      <c r="DK20" s="578"/>
      <c r="DL20" s="578"/>
      <c r="DM20" s="578"/>
      <c r="DN20" s="578"/>
      <c r="DO20" s="578"/>
      <c r="DP20" s="578"/>
      <c r="DQ20" s="578"/>
      <c r="DR20" s="578"/>
      <c r="DS20" s="578"/>
      <c r="DT20" s="578"/>
      <c r="DU20" s="578"/>
      <c r="DV20" s="578"/>
      <c r="DW20" s="578"/>
      <c r="DX20" s="578"/>
      <c r="DY20" s="578"/>
      <c r="DZ20" s="578"/>
      <c r="EA20" s="578"/>
      <c r="EB20" s="578"/>
      <c r="EC20" s="578"/>
      <c r="ED20" s="578"/>
      <c r="EE20" s="578"/>
      <c r="EF20" s="578"/>
      <c r="EG20" s="578"/>
      <c r="EH20" s="578"/>
      <c r="EI20" s="578"/>
      <c r="EJ20" s="578"/>
      <c r="EK20" s="578"/>
      <c r="EL20" s="578"/>
      <c r="EM20" s="578"/>
      <c r="EN20" s="578"/>
      <c r="EO20" s="578"/>
      <c r="EP20" s="578"/>
      <c r="EQ20" s="578"/>
      <c r="ER20" s="578"/>
      <c r="ES20" s="578"/>
      <c r="ET20" s="578"/>
      <c r="EU20" s="578"/>
      <c r="EV20" s="578"/>
      <c r="EW20" s="578"/>
      <c r="EX20" s="578"/>
      <c r="EY20" s="578"/>
      <c r="EZ20" s="578"/>
      <c r="FA20" s="578"/>
      <c r="FB20" s="578"/>
      <c r="FC20" s="578"/>
      <c r="FD20" s="578"/>
      <c r="FE20" s="578"/>
      <c r="FF20" s="578"/>
      <c r="FG20" s="578"/>
      <c r="FH20" s="578"/>
      <c r="FI20" s="578"/>
      <c r="FJ20" s="578"/>
      <c r="FK20" s="578"/>
      <c r="FL20" s="579"/>
      <c r="FM20" s="557" t="s">
        <v>26</v>
      </c>
      <c r="FN20" s="558"/>
      <c r="FO20" s="558"/>
      <c r="FP20" s="558"/>
      <c r="FQ20" s="558"/>
      <c r="FR20" s="558"/>
      <c r="FS20" s="558"/>
      <c r="FT20" s="558"/>
      <c r="FU20" s="558"/>
      <c r="FV20" s="558"/>
      <c r="FW20" s="558"/>
      <c r="FX20" s="558"/>
      <c r="FY20" s="558"/>
      <c r="FZ20" s="558"/>
      <c r="GA20" s="558"/>
      <c r="GB20" s="558"/>
      <c r="GC20" s="558"/>
      <c r="GD20" s="558"/>
      <c r="GE20" s="558"/>
      <c r="GF20" s="558"/>
      <c r="GG20" s="558"/>
      <c r="GH20" s="558"/>
      <c r="GI20" s="558"/>
      <c r="GJ20" s="558"/>
      <c r="GK20" s="561"/>
      <c r="GL20" s="18"/>
      <c r="GN20" s="577" t="s">
        <v>69</v>
      </c>
      <c r="GO20" s="578"/>
      <c r="GP20" s="578"/>
      <c r="GQ20" s="578"/>
      <c r="GR20" s="578"/>
      <c r="GS20" s="578"/>
      <c r="GT20" s="578"/>
      <c r="GU20" s="578"/>
      <c r="GV20" s="578"/>
      <c r="GW20" s="578"/>
      <c r="GX20" s="578"/>
      <c r="GY20" s="578"/>
      <c r="GZ20" s="578"/>
      <c r="HA20" s="578"/>
      <c r="HB20" s="578"/>
      <c r="HC20" s="578"/>
      <c r="HD20" s="578"/>
      <c r="HE20" s="578"/>
      <c r="HF20" s="578"/>
      <c r="HG20" s="578"/>
      <c r="HH20" s="578"/>
      <c r="HI20" s="578"/>
      <c r="HJ20" s="578"/>
      <c r="HK20" s="578"/>
      <c r="HL20" s="578"/>
      <c r="HM20" s="578"/>
      <c r="HN20" s="578"/>
      <c r="HO20" s="578"/>
      <c r="HP20" s="578"/>
      <c r="HQ20" s="578"/>
      <c r="HR20" s="578"/>
      <c r="HS20" s="578"/>
      <c r="HT20" s="578"/>
      <c r="HU20" s="578"/>
      <c r="HV20" s="578"/>
      <c r="HW20" s="578"/>
      <c r="HX20" s="578"/>
      <c r="HY20" s="578"/>
      <c r="HZ20" s="578"/>
      <c r="IA20" s="578"/>
      <c r="IB20" s="578"/>
      <c r="IC20" s="578"/>
      <c r="ID20" s="578"/>
      <c r="IE20" s="578"/>
      <c r="IF20" s="578"/>
      <c r="IG20" s="578"/>
      <c r="IH20" s="578"/>
      <c r="II20" s="578"/>
      <c r="IJ20" s="578"/>
      <c r="IK20" s="578"/>
      <c r="IL20" s="578"/>
      <c r="IM20" s="578"/>
      <c r="IN20" s="578"/>
      <c r="IO20" s="578"/>
      <c r="IP20" s="578"/>
      <c r="IQ20" s="578"/>
      <c r="IR20" s="578"/>
      <c r="IS20" s="578"/>
      <c r="IT20" s="578"/>
      <c r="IU20" s="578"/>
      <c r="IV20" s="578"/>
      <c r="IW20" s="578"/>
      <c r="IX20" s="578"/>
      <c r="IY20" s="578"/>
      <c r="IZ20" s="578"/>
      <c r="JA20" s="578"/>
      <c r="JB20" s="578"/>
      <c r="JC20" s="578"/>
      <c r="JD20" s="578"/>
      <c r="JE20" s="579"/>
      <c r="JF20" s="557" t="s">
        <v>26</v>
      </c>
      <c r="JG20" s="558"/>
      <c r="JH20" s="558"/>
      <c r="JI20" s="558"/>
      <c r="JJ20" s="558"/>
      <c r="JK20" s="558"/>
      <c r="JL20" s="558"/>
      <c r="JM20" s="558"/>
      <c r="JN20" s="558"/>
      <c r="JO20" s="558"/>
      <c r="JP20" s="558"/>
      <c r="JQ20" s="558"/>
      <c r="JR20" s="558"/>
      <c r="JS20" s="558"/>
      <c r="JT20" s="558"/>
      <c r="JU20" s="558"/>
      <c r="JV20" s="558"/>
      <c r="JW20" s="558"/>
      <c r="JX20" s="558"/>
      <c r="JY20" s="558"/>
      <c r="JZ20" s="558"/>
      <c r="KA20" s="558"/>
      <c r="KB20" s="558"/>
      <c r="KC20" s="558"/>
      <c r="KD20" s="561"/>
      <c r="KE20" s="20"/>
      <c r="KG20" s="86"/>
      <c r="KH20" s="89"/>
      <c r="KI20" s="89"/>
      <c r="KJ20" s="89"/>
      <c r="NT20" s="89"/>
      <c r="NU20" s="89"/>
      <c r="NV20" s="89"/>
      <c r="NW20" s="83"/>
      <c r="NZ20" s="484"/>
      <c r="OA20" s="484"/>
      <c r="OB20" s="484"/>
      <c r="OC20" s="484"/>
      <c r="OD20" s="484"/>
      <c r="OE20" s="484"/>
      <c r="OF20" s="484"/>
      <c r="OG20" s="484"/>
      <c r="OH20" s="484"/>
      <c r="OI20" s="484"/>
      <c r="OJ20" s="484"/>
      <c r="OK20" s="484"/>
      <c r="OL20" s="484"/>
      <c r="OM20" s="484"/>
      <c r="ON20" s="484"/>
      <c r="OO20" s="484"/>
      <c r="OP20" s="484"/>
      <c r="OQ20" s="484"/>
      <c r="OR20" s="484"/>
      <c r="OS20" s="484"/>
      <c r="OT20" s="484"/>
      <c r="OU20" s="484"/>
      <c r="OV20" s="484"/>
      <c r="OW20" s="484"/>
      <c r="OX20" s="484"/>
      <c r="OY20" s="484"/>
      <c r="OZ20" s="484"/>
      <c r="PA20" s="484"/>
      <c r="PB20" s="484"/>
      <c r="PC20" s="484"/>
      <c r="PD20" s="484"/>
      <c r="PE20" s="484"/>
      <c r="PF20" s="484"/>
      <c r="PG20" s="484"/>
      <c r="PH20" s="484"/>
      <c r="PI20" s="484"/>
      <c r="PJ20" s="484"/>
      <c r="PK20" s="484"/>
      <c r="PL20" s="484"/>
      <c r="PM20" s="484"/>
      <c r="PN20" s="484"/>
      <c r="PO20" s="484"/>
      <c r="PP20" s="484"/>
      <c r="PQ20" s="484"/>
      <c r="PR20" s="484"/>
      <c r="PS20" s="484"/>
      <c r="PT20" s="484"/>
      <c r="PU20" s="484"/>
      <c r="PV20" s="484"/>
      <c r="PW20" s="484"/>
      <c r="PX20" s="484"/>
      <c r="PY20" s="484"/>
      <c r="PZ20" s="484"/>
      <c r="QA20" s="484"/>
      <c r="QB20" s="484"/>
      <c r="QC20" s="484"/>
      <c r="QD20" s="484"/>
      <c r="QE20" s="484"/>
      <c r="QF20" s="484"/>
      <c r="QG20" s="484"/>
      <c r="QH20" s="484"/>
      <c r="QI20" s="484"/>
      <c r="QJ20" s="484"/>
      <c r="QK20" s="484"/>
      <c r="QL20" s="484"/>
      <c r="QM20" s="484"/>
      <c r="QN20" s="484"/>
      <c r="QO20" s="484"/>
      <c r="QP20" s="484"/>
      <c r="QQ20" s="484"/>
      <c r="QR20" s="481"/>
      <c r="QS20" s="481"/>
      <c r="QT20" s="481"/>
      <c r="QU20" s="481"/>
      <c r="QV20" s="481"/>
      <c r="QW20" s="481"/>
      <c r="QX20" s="481"/>
      <c r="QY20" s="481"/>
      <c r="QZ20" s="481"/>
      <c r="RA20" s="481"/>
      <c r="RB20" s="481"/>
      <c r="RC20" s="481"/>
      <c r="RD20" s="481"/>
      <c r="RE20" s="481"/>
      <c r="RF20" s="481"/>
      <c r="RG20" s="481"/>
      <c r="RH20" s="481"/>
      <c r="RI20" s="481"/>
      <c r="RJ20" s="481"/>
      <c r="RK20" s="481"/>
      <c r="RL20" s="481"/>
      <c r="RM20" s="481"/>
      <c r="RN20" s="481"/>
      <c r="RO20" s="481"/>
      <c r="RP20" s="481"/>
      <c r="RS20" s="86"/>
      <c r="RT20" s="89"/>
      <c r="RU20" s="89"/>
      <c r="RV20" s="89"/>
      <c r="VF20" s="83"/>
      <c r="VG20" s="83"/>
      <c r="VH20" s="83"/>
      <c r="VI20" s="83"/>
    </row>
    <row r="21" spans="1:582" ht="6.25" customHeight="1">
      <c r="A21" s="16"/>
      <c r="B21" s="30" t="s">
        <v>27</v>
      </c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/>
      <c r="AG21" s="31"/>
      <c r="AH21" s="31"/>
      <c r="AI21" s="31"/>
      <c r="AJ21" s="31"/>
      <c r="AK21" s="31"/>
      <c r="AL21" s="31"/>
      <c r="AM21" s="31"/>
      <c r="AN21" s="31"/>
      <c r="AO21" s="31"/>
      <c r="AP21" s="31"/>
      <c r="AQ21" s="31"/>
      <c r="AR21" s="31"/>
      <c r="AS21" s="31"/>
      <c r="AT21" s="31"/>
      <c r="AU21" s="31"/>
      <c r="AV21" s="31"/>
      <c r="AW21" s="31"/>
      <c r="AX21" s="31"/>
      <c r="AY21" s="31"/>
      <c r="AZ21" s="31"/>
      <c r="BA21" s="31"/>
      <c r="BB21" s="31"/>
      <c r="BC21" s="31"/>
      <c r="BD21" s="31"/>
      <c r="BE21" s="31"/>
      <c r="BF21" s="31"/>
      <c r="BG21" s="31"/>
      <c r="BH21" s="31"/>
      <c r="BI21" s="31"/>
      <c r="BJ21" s="31"/>
      <c r="BK21" s="31"/>
      <c r="BL21" s="31"/>
      <c r="BM21" s="31"/>
      <c r="BN21" s="31"/>
      <c r="BO21" s="31"/>
      <c r="BP21" s="31"/>
      <c r="BQ21" s="31"/>
      <c r="BR21" s="31"/>
      <c r="BS21" s="32"/>
      <c r="BT21" s="496" t="str">
        <f>IF(入湯税月計表!$BW$4="01 申告","〇","")</f>
        <v>〇</v>
      </c>
      <c r="BU21" s="497"/>
      <c r="BV21" s="497"/>
      <c r="BW21" s="497"/>
      <c r="BX21" s="497"/>
      <c r="BY21" s="498"/>
      <c r="BZ21" s="496" t="s">
        <v>28</v>
      </c>
      <c r="CA21" s="497"/>
      <c r="CB21" s="497"/>
      <c r="CC21" s="497"/>
      <c r="CD21" s="497"/>
      <c r="CE21" s="497"/>
      <c r="CF21" s="497"/>
      <c r="CG21" s="497"/>
      <c r="CH21" s="497"/>
      <c r="CI21" s="497"/>
      <c r="CJ21" s="497"/>
      <c r="CK21" s="497"/>
      <c r="CL21" s="497"/>
      <c r="CM21" s="497"/>
      <c r="CN21" s="497"/>
      <c r="CO21" s="497"/>
      <c r="CP21" s="497"/>
      <c r="CQ21" s="497"/>
      <c r="CR21" s="498"/>
      <c r="CT21" s="19"/>
      <c r="CU21" s="33" t="s">
        <v>27</v>
      </c>
      <c r="CV21" s="34"/>
      <c r="CW21" s="34"/>
      <c r="CX21" s="34"/>
      <c r="CY21" s="34"/>
      <c r="CZ21" s="34"/>
      <c r="DA21" s="34"/>
      <c r="DB21" s="34"/>
      <c r="DC21" s="34"/>
      <c r="DD21" s="34"/>
      <c r="DE21" s="34"/>
      <c r="DF21" s="34"/>
      <c r="DG21" s="34"/>
      <c r="DH21" s="34"/>
      <c r="DI21" s="34"/>
      <c r="DJ21" s="34"/>
      <c r="DK21" s="34"/>
      <c r="DL21" s="34"/>
      <c r="DM21" s="34"/>
      <c r="DN21" s="34"/>
      <c r="DO21" s="34"/>
      <c r="DP21" s="34"/>
      <c r="DQ21" s="34"/>
      <c r="DR21" s="34"/>
      <c r="DS21" s="34"/>
      <c r="DT21" s="34"/>
      <c r="DU21" s="34"/>
      <c r="DV21" s="34"/>
      <c r="DW21" s="34"/>
      <c r="DX21" s="34"/>
      <c r="DY21" s="34"/>
      <c r="DZ21" s="34"/>
      <c r="EA21" s="34"/>
      <c r="EB21" s="34"/>
      <c r="EC21" s="34"/>
      <c r="ED21" s="34"/>
      <c r="EE21" s="34"/>
      <c r="EF21" s="34"/>
      <c r="EG21" s="34"/>
      <c r="EH21" s="34"/>
      <c r="EI21" s="34"/>
      <c r="EJ21" s="34"/>
      <c r="EK21" s="34"/>
      <c r="EL21" s="34"/>
      <c r="EM21" s="34"/>
      <c r="EN21" s="34"/>
      <c r="EO21" s="34"/>
      <c r="EP21" s="34"/>
      <c r="EQ21" s="34"/>
      <c r="ER21" s="34"/>
      <c r="ES21" s="34"/>
      <c r="ET21" s="34"/>
      <c r="EU21" s="34"/>
      <c r="EV21" s="34"/>
      <c r="EW21" s="34"/>
      <c r="EX21" s="34"/>
      <c r="EY21" s="34"/>
      <c r="EZ21" s="34"/>
      <c r="FA21" s="34"/>
      <c r="FB21" s="34"/>
      <c r="FC21" s="34"/>
      <c r="FD21" s="34"/>
      <c r="FE21" s="34"/>
      <c r="FF21" s="34"/>
      <c r="FG21" s="34"/>
      <c r="FH21" s="34"/>
      <c r="FI21" s="34"/>
      <c r="FJ21" s="34"/>
      <c r="FK21" s="34"/>
      <c r="FL21" s="35"/>
      <c r="FM21" s="496" t="str">
        <f>IF(入湯税月計表!$BW$4="01 申告","〇","")</f>
        <v>〇</v>
      </c>
      <c r="FN21" s="497"/>
      <c r="FO21" s="497"/>
      <c r="FP21" s="497"/>
      <c r="FQ21" s="497"/>
      <c r="FR21" s="498"/>
      <c r="FS21" s="496" t="s">
        <v>28</v>
      </c>
      <c r="FT21" s="497"/>
      <c r="FU21" s="497"/>
      <c r="FV21" s="497"/>
      <c r="FW21" s="497"/>
      <c r="FX21" s="497"/>
      <c r="FY21" s="497"/>
      <c r="FZ21" s="497"/>
      <c r="GA21" s="497"/>
      <c r="GB21" s="497"/>
      <c r="GC21" s="497"/>
      <c r="GD21" s="497"/>
      <c r="GE21" s="497"/>
      <c r="GF21" s="497"/>
      <c r="GG21" s="497"/>
      <c r="GH21" s="497"/>
      <c r="GI21" s="497"/>
      <c r="GJ21" s="497"/>
      <c r="GK21" s="498"/>
      <c r="GL21" s="77"/>
      <c r="GM21" s="7"/>
      <c r="GN21" s="33" t="s">
        <v>27</v>
      </c>
      <c r="GO21" s="34"/>
      <c r="GP21" s="34"/>
      <c r="GQ21" s="34"/>
      <c r="GR21" s="34"/>
      <c r="GS21" s="34"/>
      <c r="GT21" s="34"/>
      <c r="GU21" s="34"/>
      <c r="GV21" s="34"/>
      <c r="GW21" s="34"/>
      <c r="GX21" s="34"/>
      <c r="GY21" s="34"/>
      <c r="GZ21" s="34"/>
      <c r="HA21" s="34"/>
      <c r="HB21" s="34"/>
      <c r="HC21" s="34"/>
      <c r="HD21" s="34"/>
      <c r="HE21" s="34"/>
      <c r="HF21" s="34"/>
      <c r="HG21" s="34"/>
      <c r="HH21" s="34"/>
      <c r="HI21" s="34"/>
      <c r="HJ21" s="34"/>
      <c r="HK21" s="34"/>
      <c r="HL21" s="34"/>
      <c r="HM21" s="34"/>
      <c r="HN21" s="34"/>
      <c r="HO21" s="34"/>
      <c r="HP21" s="34"/>
      <c r="HQ21" s="34"/>
      <c r="HR21" s="34"/>
      <c r="HS21" s="34"/>
      <c r="HT21" s="34"/>
      <c r="HU21" s="34"/>
      <c r="HV21" s="34"/>
      <c r="HW21" s="34"/>
      <c r="HX21" s="34"/>
      <c r="HY21" s="34"/>
      <c r="HZ21" s="34"/>
      <c r="IA21" s="34"/>
      <c r="IB21" s="34"/>
      <c r="IC21" s="34"/>
      <c r="ID21" s="34"/>
      <c r="IE21" s="34"/>
      <c r="IF21" s="34"/>
      <c r="IG21" s="34"/>
      <c r="IH21" s="34"/>
      <c r="II21" s="34"/>
      <c r="IJ21" s="34"/>
      <c r="IK21" s="34"/>
      <c r="IL21" s="34"/>
      <c r="IM21" s="34"/>
      <c r="IN21" s="34"/>
      <c r="IO21" s="34"/>
      <c r="IP21" s="34"/>
      <c r="IQ21" s="34"/>
      <c r="IR21" s="34"/>
      <c r="IS21" s="34"/>
      <c r="IT21" s="34"/>
      <c r="IU21" s="34"/>
      <c r="IV21" s="34"/>
      <c r="IW21" s="34"/>
      <c r="IX21" s="34"/>
      <c r="IY21" s="34"/>
      <c r="IZ21" s="34"/>
      <c r="JA21" s="34"/>
      <c r="JB21" s="34"/>
      <c r="JC21" s="34"/>
      <c r="JD21" s="34"/>
      <c r="JE21" s="35"/>
      <c r="JF21" s="496" t="str">
        <f>IF(入湯税月計表!$BW$4="01 申告","〇","")</f>
        <v>〇</v>
      </c>
      <c r="JG21" s="497"/>
      <c r="JH21" s="497"/>
      <c r="JI21" s="497"/>
      <c r="JJ21" s="497"/>
      <c r="JK21" s="498"/>
      <c r="JL21" s="496" t="s">
        <v>28</v>
      </c>
      <c r="JM21" s="497"/>
      <c r="JN21" s="497"/>
      <c r="JO21" s="497"/>
      <c r="JP21" s="497"/>
      <c r="JQ21" s="497"/>
      <c r="JR21" s="497"/>
      <c r="JS21" s="497"/>
      <c r="JT21" s="497"/>
      <c r="JU21" s="497"/>
      <c r="JV21" s="497"/>
      <c r="JW21" s="497"/>
      <c r="JX21" s="497"/>
      <c r="JY21" s="497"/>
      <c r="JZ21" s="497"/>
      <c r="KA21" s="497"/>
      <c r="KB21" s="497"/>
      <c r="KC21" s="497"/>
      <c r="KD21" s="498"/>
      <c r="KE21" s="36"/>
      <c r="KG21" s="69"/>
      <c r="KH21" s="89"/>
      <c r="KI21" s="89"/>
      <c r="KJ21" s="89"/>
      <c r="KK21" s="102"/>
      <c r="KL21" s="102"/>
      <c r="KM21" s="102"/>
      <c r="KN21" s="102"/>
      <c r="KO21" s="102"/>
      <c r="KP21" s="102"/>
      <c r="KQ21" s="102"/>
      <c r="KR21" s="102"/>
      <c r="KS21" s="102"/>
      <c r="KT21" s="102"/>
      <c r="KU21" s="102"/>
      <c r="KV21" s="102"/>
      <c r="KW21" s="102"/>
      <c r="KX21" s="102"/>
      <c r="KY21" s="102"/>
      <c r="KZ21" s="102"/>
      <c r="LA21" s="102"/>
      <c r="LB21" s="102"/>
      <c r="LC21" s="102"/>
      <c r="LD21" s="102"/>
      <c r="LE21" s="102"/>
      <c r="LF21" s="102"/>
      <c r="LG21" s="102"/>
      <c r="LH21" s="102"/>
      <c r="LI21" s="102"/>
      <c r="LJ21" s="102"/>
      <c r="LK21" s="102"/>
      <c r="LL21" s="102"/>
      <c r="LM21" s="102"/>
      <c r="LN21" s="102"/>
      <c r="LO21" s="102"/>
      <c r="LP21" s="102"/>
      <c r="LQ21" s="102"/>
      <c r="LR21" s="102"/>
      <c r="LS21" s="102"/>
      <c r="LT21" s="102"/>
      <c r="LU21" s="102"/>
      <c r="LV21" s="102"/>
      <c r="LW21" s="102"/>
      <c r="LX21" s="102"/>
      <c r="LY21" s="102"/>
      <c r="LZ21" s="102"/>
      <c r="MA21" s="102"/>
      <c r="MB21" s="102"/>
      <c r="MC21" s="102"/>
      <c r="MD21" s="102"/>
      <c r="ME21" s="102"/>
      <c r="MF21" s="102"/>
      <c r="MG21" s="102"/>
      <c r="MH21" s="102"/>
      <c r="MI21" s="102"/>
      <c r="MJ21" s="102"/>
      <c r="MK21" s="102"/>
      <c r="ML21" s="102"/>
      <c r="MM21" s="102"/>
      <c r="MN21" s="102"/>
      <c r="MO21" s="102"/>
      <c r="MP21" s="102"/>
      <c r="MQ21" s="102"/>
      <c r="MR21" s="102"/>
      <c r="MS21" s="102"/>
      <c r="MT21" s="102"/>
      <c r="MU21" s="102"/>
      <c r="MV21" s="102"/>
      <c r="MW21" s="102"/>
      <c r="MX21" s="102"/>
      <c r="MY21" s="102"/>
      <c r="MZ21" s="102"/>
      <c r="NA21" s="102"/>
      <c r="NB21" s="102"/>
      <c r="NC21" s="102"/>
      <c r="ND21" s="102"/>
      <c r="NE21" s="102"/>
      <c r="NF21" s="102"/>
      <c r="NG21" s="102"/>
      <c r="NH21" s="102"/>
      <c r="NI21" s="102"/>
      <c r="NJ21" s="102"/>
      <c r="NK21" s="102"/>
      <c r="NL21" s="102"/>
      <c r="NM21" s="102"/>
      <c r="NN21" s="102"/>
      <c r="NO21" s="102"/>
      <c r="NP21" s="102"/>
      <c r="NQ21" s="102"/>
      <c r="NR21" s="102"/>
      <c r="NS21" s="102"/>
      <c r="NT21" s="89"/>
      <c r="NU21" s="89"/>
      <c r="NV21" s="89"/>
      <c r="NW21" s="83"/>
      <c r="NZ21" s="70"/>
      <c r="OA21" s="70"/>
      <c r="OB21" s="70"/>
      <c r="OC21" s="70"/>
      <c r="OD21" s="70"/>
      <c r="OE21" s="70"/>
      <c r="OF21" s="70"/>
      <c r="OG21" s="70"/>
      <c r="OH21" s="70"/>
      <c r="OI21" s="70"/>
      <c r="OJ21" s="70"/>
      <c r="OK21" s="70"/>
      <c r="OL21" s="70"/>
      <c r="OM21" s="70"/>
      <c r="ON21" s="70"/>
      <c r="OO21" s="70"/>
      <c r="OP21" s="70"/>
      <c r="OQ21" s="70"/>
      <c r="OR21" s="70"/>
      <c r="OS21" s="70"/>
      <c r="OT21" s="70"/>
      <c r="OU21" s="70"/>
      <c r="OV21" s="70"/>
      <c r="OW21" s="70"/>
      <c r="OX21" s="70"/>
      <c r="OY21" s="70"/>
      <c r="OZ21" s="70"/>
      <c r="PA21" s="70"/>
      <c r="PB21" s="70"/>
      <c r="PC21" s="70"/>
      <c r="PD21" s="70"/>
      <c r="PE21" s="70"/>
      <c r="PF21" s="70"/>
      <c r="PG21" s="70"/>
      <c r="PH21" s="70"/>
      <c r="PI21" s="70"/>
      <c r="PJ21" s="70"/>
      <c r="PK21" s="70"/>
      <c r="PL21" s="70"/>
      <c r="PM21" s="70"/>
      <c r="PN21" s="70"/>
      <c r="PO21" s="70"/>
      <c r="PP21" s="70"/>
      <c r="PQ21" s="70"/>
      <c r="PR21" s="70"/>
      <c r="PS21" s="70"/>
      <c r="PT21" s="70"/>
      <c r="PU21" s="70"/>
      <c r="PV21" s="70"/>
      <c r="PW21" s="70"/>
      <c r="PX21" s="70"/>
      <c r="PY21" s="70"/>
      <c r="PZ21" s="70"/>
      <c r="QA21" s="70"/>
      <c r="QB21" s="70"/>
      <c r="QC21" s="70"/>
      <c r="QD21" s="70"/>
      <c r="QE21" s="70"/>
      <c r="QF21" s="70"/>
      <c r="QG21" s="70"/>
      <c r="QH21" s="70"/>
      <c r="QI21" s="70"/>
      <c r="QJ21" s="70"/>
      <c r="QK21" s="70"/>
      <c r="QL21" s="70"/>
      <c r="QM21" s="70"/>
      <c r="QN21" s="70"/>
      <c r="QO21" s="70"/>
      <c r="QP21" s="70"/>
      <c r="QQ21" s="70"/>
      <c r="QR21" s="481"/>
      <c r="QS21" s="481"/>
      <c r="QT21" s="481"/>
      <c r="QU21" s="481"/>
      <c r="QV21" s="481"/>
      <c r="QW21" s="481"/>
      <c r="QX21" s="481"/>
      <c r="QY21" s="481"/>
      <c r="QZ21" s="481"/>
      <c r="RA21" s="481"/>
      <c r="RB21" s="481"/>
      <c r="RC21" s="481"/>
      <c r="RD21" s="481"/>
      <c r="RE21" s="481"/>
      <c r="RF21" s="481"/>
      <c r="RG21" s="481"/>
      <c r="RH21" s="481"/>
      <c r="RI21" s="481"/>
      <c r="RJ21" s="481"/>
      <c r="RK21" s="481"/>
      <c r="RL21" s="481"/>
      <c r="RM21" s="481"/>
      <c r="RN21" s="481"/>
      <c r="RO21" s="481"/>
      <c r="RP21" s="481"/>
      <c r="RQ21" s="7"/>
      <c r="RR21" s="7"/>
      <c r="RS21" s="69"/>
      <c r="RT21" s="89"/>
      <c r="RU21" s="89"/>
      <c r="RV21" s="89"/>
      <c r="RW21" s="102"/>
      <c r="RX21" s="102"/>
      <c r="RY21" s="102"/>
      <c r="RZ21" s="102"/>
      <c r="SA21" s="102"/>
      <c r="SB21" s="102"/>
      <c r="SC21" s="102"/>
      <c r="SD21" s="102"/>
      <c r="SE21" s="102"/>
      <c r="SF21" s="102"/>
      <c r="SG21" s="102"/>
      <c r="SH21" s="102"/>
      <c r="SI21" s="102"/>
      <c r="SJ21" s="102"/>
      <c r="SK21" s="102"/>
      <c r="SL21" s="102"/>
      <c r="SM21" s="102"/>
      <c r="SN21" s="102"/>
      <c r="SO21" s="102"/>
      <c r="SP21" s="102"/>
      <c r="SQ21" s="102"/>
      <c r="SR21" s="102"/>
      <c r="SS21" s="102"/>
      <c r="ST21" s="102"/>
      <c r="SU21" s="102"/>
      <c r="SV21" s="102"/>
      <c r="SW21" s="102"/>
      <c r="SX21" s="102"/>
      <c r="SY21" s="102"/>
      <c r="SZ21" s="102"/>
      <c r="TA21" s="102"/>
      <c r="TB21" s="102"/>
      <c r="TC21" s="102"/>
      <c r="TD21" s="102"/>
      <c r="TE21" s="102"/>
      <c r="TF21" s="102"/>
      <c r="TG21" s="102"/>
      <c r="TH21" s="102"/>
      <c r="TI21" s="102"/>
      <c r="TJ21" s="102"/>
      <c r="TK21" s="102"/>
      <c r="TL21" s="102"/>
      <c r="TM21" s="102"/>
      <c r="TN21" s="102"/>
      <c r="TO21" s="102"/>
      <c r="TP21" s="102"/>
      <c r="TQ21" s="102"/>
      <c r="TR21" s="102"/>
      <c r="TS21" s="102"/>
      <c r="TT21" s="102"/>
      <c r="TU21" s="102"/>
      <c r="TV21" s="102"/>
      <c r="TW21" s="102"/>
      <c r="TX21" s="102"/>
      <c r="TY21" s="102"/>
      <c r="TZ21" s="102"/>
      <c r="UA21" s="102"/>
      <c r="UB21" s="102"/>
      <c r="UC21" s="102"/>
      <c r="UD21" s="102"/>
      <c r="UE21" s="102"/>
      <c r="UF21" s="102"/>
      <c r="UG21" s="102"/>
      <c r="UH21" s="102"/>
      <c r="UI21" s="102"/>
      <c r="UJ21" s="102"/>
      <c r="UK21" s="102"/>
      <c r="UL21" s="102"/>
      <c r="UM21" s="102"/>
      <c r="UN21" s="102"/>
      <c r="UO21" s="102"/>
      <c r="UP21" s="102"/>
      <c r="UQ21" s="102"/>
      <c r="UR21" s="102"/>
      <c r="US21" s="102"/>
      <c r="UT21" s="102"/>
      <c r="UU21" s="102"/>
      <c r="UV21" s="102"/>
      <c r="UW21" s="102"/>
      <c r="UX21" s="102"/>
      <c r="UY21" s="102"/>
      <c r="UZ21" s="102"/>
      <c r="VA21" s="102"/>
      <c r="VB21" s="102"/>
      <c r="VC21" s="102"/>
      <c r="VD21" s="102"/>
      <c r="VE21" s="102"/>
      <c r="VF21" s="83"/>
      <c r="VG21" s="83"/>
      <c r="VH21" s="83"/>
      <c r="VI21" s="83"/>
      <c r="VJ21" s="7"/>
    </row>
    <row r="22" spans="1:582" s="102" customFormat="1" ht="6.25" customHeight="1">
      <c r="A22" s="98"/>
      <c r="B22" s="99"/>
      <c r="C22" s="100"/>
      <c r="D22" s="100"/>
      <c r="E22" s="100"/>
      <c r="F22" s="100"/>
      <c r="G22" s="100"/>
      <c r="H22" s="569" t="str">
        <f>+入湯税月計表!CC3</f>
        <v>令和</v>
      </c>
      <c r="I22" s="569"/>
      <c r="J22" s="569"/>
      <c r="K22" s="569"/>
      <c r="L22" s="569"/>
      <c r="M22" s="569"/>
      <c r="N22" s="569"/>
      <c r="O22" s="569"/>
      <c r="P22" s="569"/>
      <c r="Q22" s="569"/>
      <c r="R22" s="569"/>
      <c r="S22" s="569"/>
      <c r="T22" s="569"/>
      <c r="U22" s="569" t="str">
        <f>+IF(入湯税月計表!CF3=0,"",入湯税月計表!CF3)</f>
        <v/>
      </c>
      <c r="V22" s="569"/>
      <c r="W22" s="569"/>
      <c r="X22" s="569"/>
      <c r="Y22" s="569"/>
      <c r="Z22" s="569"/>
      <c r="AA22" s="569"/>
      <c r="AB22" s="569"/>
      <c r="AC22" s="569"/>
      <c r="AD22" s="569"/>
      <c r="AE22" s="570" t="s">
        <v>29</v>
      </c>
      <c r="AF22" s="570"/>
      <c r="AG22" s="570"/>
      <c r="AH22" s="570"/>
      <c r="AI22" s="570"/>
      <c r="AJ22" s="570"/>
      <c r="AK22" s="569" t="str">
        <f>+IF(入湯税月計表!CL3=0,"",入湯税月計表!CL3)</f>
        <v/>
      </c>
      <c r="AL22" s="569"/>
      <c r="AM22" s="569"/>
      <c r="AN22" s="569"/>
      <c r="AO22" s="569"/>
      <c r="AP22" s="569"/>
      <c r="AQ22" s="569"/>
      <c r="AR22" s="569"/>
      <c r="AS22" s="569"/>
      <c r="AT22" s="569"/>
      <c r="AU22" s="568" t="str">
        <f>+IF(OR(入湯税月計表!BW3="",入湯税月計表!BW3="一か月分"),"月分","月分から")</f>
        <v>月分から</v>
      </c>
      <c r="AV22" s="568"/>
      <c r="AW22" s="568"/>
      <c r="AX22" s="568"/>
      <c r="AY22" s="568"/>
      <c r="AZ22" s="568"/>
      <c r="BA22" s="568"/>
      <c r="BB22" s="568"/>
      <c r="BC22" s="568"/>
      <c r="BD22" s="568"/>
      <c r="BE22" s="568"/>
      <c r="BF22" s="568"/>
      <c r="BG22" s="568"/>
      <c r="BH22" s="568"/>
      <c r="BI22" s="568"/>
      <c r="BJ22" s="568"/>
      <c r="BK22" s="568"/>
      <c r="BL22" s="568"/>
      <c r="BM22" s="568"/>
      <c r="BN22" s="568"/>
      <c r="BT22" s="565"/>
      <c r="BU22" s="566"/>
      <c r="BV22" s="566"/>
      <c r="BW22" s="566"/>
      <c r="BX22" s="566"/>
      <c r="BY22" s="567"/>
      <c r="BZ22" s="565"/>
      <c r="CA22" s="566"/>
      <c r="CB22" s="566"/>
      <c r="CC22" s="566"/>
      <c r="CD22" s="566"/>
      <c r="CE22" s="566"/>
      <c r="CF22" s="566"/>
      <c r="CG22" s="566"/>
      <c r="CH22" s="566"/>
      <c r="CI22" s="566"/>
      <c r="CJ22" s="566"/>
      <c r="CK22" s="566"/>
      <c r="CL22" s="566"/>
      <c r="CM22" s="566"/>
      <c r="CN22" s="566"/>
      <c r="CO22" s="566"/>
      <c r="CP22" s="566"/>
      <c r="CQ22" s="566"/>
      <c r="CR22" s="567"/>
      <c r="CT22" s="103"/>
      <c r="CU22" s="104"/>
      <c r="CV22" s="101"/>
      <c r="CW22" s="101"/>
      <c r="CX22" s="101"/>
      <c r="CY22" s="101"/>
      <c r="CZ22" s="101"/>
      <c r="DA22" s="569" t="str">
        <f>+H22</f>
        <v>令和</v>
      </c>
      <c r="DB22" s="569"/>
      <c r="DC22" s="569"/>
      <c r="DD22" s="569"/>
      <c r="DE22" s="569"/>
      <c r="DF22" s="569"/>
      <c r="DG22" s="569"/>
      <c r="DH22" s="569"/>
      <c r="DI22" s="569"/>
      <c r="DJ22" s="569"/>
      <c r="DK22" s="569"/>
      <c r="DL22" s="569"/>
      <c r="DM22" s="569"/>
      <c r="DN22" s="569" t="str">
        <f>IF(U22="","",U22)</f>
        <v/>
      </c>
      <c r="DO22" s="569"/>
      <c r="DP22" s="569"/>
      <c r="DQ22" s="569"/>
      <c r="DR22" s="569"/>
      <c r="DS22" s="569"/>
      <c r="DT22" s="569"/>
      <c r="DU22" s="569"/>
      <c r="DV22" s="569"/>
      <c r="DW22" s="569"/>
      <c r="DX22" s="570" t="s">
        <v>29</v>
      </c>
      <c r="DY22" s="570"/>
      <c r="DZ22" s="570"/>
      <c r="EA22" s="570"/>
      <c r="EB22" s="570"/>
      <c r="EC22" s="570"/>
      <c r="ED22" s="569" t="str">
        <f>IF(AK22="","",AK22)</f>
        <v/>
      </c>
      <c r="EE22" s="569"/>
      <c r="EF22" s="569"/>
      <c r="EG22" s="569"/>
      <c r="EH22" s="569"/>
      <c r="EI22" s="569"/>
      <c r="EJ22" s="569"/>
      <c r="EK22" s="569"/>
      <c r="EL22" s="569"/>
      <c r="EM22" s="569"/>
      <c r="EN22" s="568" t="str">
        <f>+AU22</f>
        <v>月分から</v>
      </c>
      <c r="EO22" s="568"/>
      <c r="EP22" s="568"/>
      <c r="EQ22" s="568"/>
      <c r="ER22" s="568"/>
      <c r="ES22" s="568"/>
      <c r="ET22" s="568"/>
      <c r="EU22" s="568"/>
      <c r="EV22" s="568"/>
      <c r="EW22" s="568"/>
      <c r="EX22" s="568"/>
      <c r="EY22" s="568"/>
      <c r="EZ22" s="568"/>
      <c r="FA22" s="568"/>
      <c r="FB22" s="568"/>
      <c r="FC22" s="568"/>
      <c r="FD22" s="568"/>
      <c r="FE22" s="568"/>
      <c r="FF22" s="568"/>
      <c r="FG22" s="568"/>
      <c r="FH22" s="105"/>
      <c r="FI22" s="105"/>
      <c r="FJ22" s="105"/>
      <c r="FK22" s="105"/>
      <c r="FL22" s="105"/>
      <c r="FM22" s="565"/>
      <c r="FN22" s="566"/>
      <c r="FO22" s="566"/>
      <c r="FP22" s="566"/>
      <c r="FQ22" s="566"/>
      <c r="FR22" s="567"/>
      <c r="FS22" s="565"/>
      <c r="FT22" s="566"/>
      <c r="FU22" s="566"/>
      <c r="FV22" s="566"/>
      <c r="FW22" s="566"/>
      <c r="FX22" s="566"/>
      <c r="FY22" s="566"/>
      <c r="FZ22" s="566"/>
      <c r="GA22" s="566"/>
      <c r="GB22" s="566"/>
      <c r="GC22" s="566"/>
      <c r="GD22" s="566"/>
      <c r="GE22" s="566"/>
      <c r="GF22" s="566"/>
      <c r="GG22" s="566"/>
      <c r="GH22" s="566"/>
      <c r="GI22" s="566"/>
      <c r="GJ22" s="566"/>
      <c r="GK22" s="567"/>
      <c r="GL22" s="106"/>
      <c r="GM22" s="105"/>
      <c r="GN22" s="104"/>
      <c r="GO22" s="101"/>
      <c r="GP22" s="101"/>
      <c r="GQ22" s="101"/>
      <c r="GR22" s="101"/>
      <c r="GS22" s="101"/>
      <c r="GT22" s="569" t="str">
        <f>+H22</f>
        <v>令和</v>
      </c>
      <c r="GU22" s="569"/>
      <c r="GV22" s="569"/>
      <c r="GW22" s="569"/>
      <c r="GX22" s="569"/>
      <c r="GY22" s="569"/>
      <c r="GZ22" s="569"/>
      <c r="HA22" s="569"/>
      <c r="HB22" s="569"/>
      <c r="HC22" s="569"/>
      <c r="HD22" s="569"/>
      <c r="HE22" s="569"/>
      <c r="HF22" s="569"/>
      <c r="HG22" s="569" t="str">
        <f>IF(U22="","",U22)</f>
        <v/>
      </c>
      <c r="HH22" s="569"/>
      <c r="HI22" s="569"/>
      <c r="HJ22" s="569"/>
      <c r="HK22" s="569"/>
      <c r="HL22" s="569"/>
      <c r="HM22" s="569"/>
      <c r="HN22" s="569"/>
      <c r="HO22" s="569"/>
      <c r="HP22" s="569"/>
      <c r="HQ22" s="570" t="s">
        <v>29</v>
      </c>
      <c r="HR22" s="570"/>
      <c r="HS22" s="570"/>
      <c r="HT22" s="570"/>
      <c r="HU22" s="570"/>
      <c r="HV22" s="570"/>
      <c r="HW22" s="569" t="str">
        <f>IF(AK22="","",AK22)</f>
        <v/>
      </c>
      <c r="HX22" s="569"/>
      <c r="HY22" s="569"/>
      <c r="HZ22" s="569"/>
      <c r="IA22" s="569"/>
      <c r="IB22" s="569"/>
      <c r="IC22" s="569"/>
      <c r="ID22" s="569"/>
      <c r="IE22" s="569"/>
      <c r="IF22" s="569"/>
      <c r="IG22" s="568" t="str">
        <f>+EN22</f>
        <v>月分から</v>
      </c>
      <c r="IH22" s="568"/>
      <c r="II22" s="568"/>
      <c r="IJ22" s="568"/>
      <c r="IK22" s="568"/>
      <c r="IL22" s="568"/>
      <c r="IM22" s="568"/>
      <c r="IN22" s="568"/>
      <c r="IO22" s="568"/>
      <c r="IP22" s="568"/>
      <c r="IQ22" s="568"/>
      <c r="IR22" s="568"/>
      <c r="IS22" s="568"/>
      <c r="IT22" s="568"/>
      <c r="IU22" s="568"/>
      <c r="IV22" s="568"/>
      <c r="IW22" s="568"/>
      <c r="IX22" s="568"/>
      <c r="IY22" s="568"/>
      <c r="IZ22" s="568"/>
      <c r="JA22" s="105"/>
      <c r="JB22" s="105"/>
      <c r="JC22" s="105"/>
      <c r="JD22" s="105"/>
      <c r="JE22" s="105"/>
      <c r="JF22" s="565"/>
      <c r="JG22" s="566"/>
      <c r="JH22" s="566"/>
      <c r="JI22" s="566"/>
      <c r="JJ22" s="566"/>
      <c r="JK22" s="567"/>
      <c r="JL22" s="565"/>
      <c r="JM22" s="566"/>
      <c r="JN22" s="566"/>
      <c r="JO22" s="566"/>
      <c r="JP22" s="566"/>
      <c r="JQ22" s="566"/>
      <c r="JR22" s="566"/>
      <c r="JS22" s="566"/>
      <c r="JT22" s="566"/>
      <c r="JU22" s="566"/>
      <c r="JV22" s="566"/>
      <c r="JW22" s="566"/>
      <c r="JX22" s="566"/>
      <c r="JY22" s="566"/>
      <c r="JZ22" s="566"/>
      <c r="KA22" s="566"/>
      <c r="KB22" s="566"/>
      <c r="KC22" s="566"/>
      <c r="KD22" s="567"/>
      <c r="KE22" s="107"/>
      <c r="QR22" s="481"/>
      <c r="QS22" s="481"/>
      <c r="QT22" s="481"/>
      <c r="QU22" s="481"/>
      <c r="QV22" s="481"/>
      <c r="QW22" s="481"/>
      <c r="QX22" s="481"/>
      <c r="QY22" s="481"/>
      <c r="QZ22" s="481"/>
      <c r="RA22" s="481"/>
      <c r="RB22" s="481"/>
      <c r="RC22" s="481"/>
      <c r="RD22" s="481"/>
      <c r="RE22" s="481"/>
      <c r="RF22" s="481"/>
      <c r="RG22" s="481"/>
      <c r="RH22" s="481"/>
      <c r="RI22" s="481"/>
      <c r="RJ22" s="481"/>
      <c r="RK22" s="481"/>
      <c r="RL22" s="481"/>
      <c r="RM22" s="481"/>
      <c r="RN22" s="481"/>
      <c r="RO22" s="481"/>
      <c r="RP22" s="481"/>
    </row>
    <row r="23" spans="1:582" s="102" customFormat="1" ht="6.25" customHeight="1">
      <c r="A23" s="98"/>
      <c r="B23" s="99"/>
      <c r="C23" s="100"/>
      <c r="D23" s="100"/>
      <c r="E23" s="100"/>
      <c r="F23" s="100"/>
      <c r="G23" s="100"/>
      <c r="H23" s="569"/>
      <c r="I23" s="569"/>
      <c r="J23" s="569"/>
      <c r="K23" s="569"/>
      <c r="L23" s="569"/>
      <c r="M23" s="569"/>
      <c r="N23" s="569"/>
      <c r="O23" s="569"/>
      <c r="P23" s="569"/>
      <c r="Q23" s="569"/>
      <c r="R23" s="569"/>
      <c r="S23" s="569"/>
      <c r="T23" s="569"/>
      <c r="U23" s="569"/>
      <c r="V23" s="569"/>
      <c r="W23" s="569"/>
      <c r="X23" s="569"/>
      <c r="Y23" s="569"/>
      <c r="Z23" s="569"/>
      <c r="AA23" s="569"/>
      <c r="AB23" s="569"/>
      <c r="AC23" s="569"/>
      <c r="AD23" s="569"/>
      <c r="AE23" s="570"/>
      <c r="AF23" s="570"/>
      <c r="AG23" s="570"/>
      <c r="AH23" s="570"/>
      <c r="AI23" s="570"/>
      <c r="AJ23" s="570"/>
      <c r="AK23" s="569"/>
      <c r="AL23" s="569"/>
      <c r="AM23" s="569"/>
      <c r="AN23" s="569"/>
      <c r="AO23" s="569"/>
      <c r="AP23" s="569"/>
      <c r="AQ23" s="569"/>
      <c r="AR23" s="569"/>
      <c r="AS23" s="569"/>
      <c r="AT23" s="569"/>
      <c r="AU23" s="568"/>
      <c r="AV23" s="568"/>
      <c r="AW23" s="568"/>
      <c r="AX23" s="568"/>
      <c r="AY23" s="568"/>
      <c r="AZ23" s="568"/>
      <c r="BA23" s="568"/>
      <c r="BB23" s="568"/>
      <c r="BC23" s="568"/>
      <c r="BD23" s="568"/>
      <c r="BE23" s="568"/>
      <c r="BF23" s="568"/>
      <c r="BG23" s="568"/>
      <c r="BH23" s="568"/>
      <c r="BI23" s="568"/>
      <c r="BJ23" s="568"/>
      <c r="BK23" s="568"/>
      <c r="BL23" s="568"/>
      <c r="BM23" s="568"/>
      <c r="BN23" s="568"/>
      <c r="BT23" s="571" t="str">
        <f>IF(入湯税月計表!$BW$4="02 更正","〇","")</f>
        <v/>
      </c>
      <c r="BU23" s="572"/>
      <c r="BV23" s="572"/>
      <c r="BW23" s="572"/>
      <c r="BX23" s="572"/>
      <c r="BY23" s="573"/>
      <c r="BZ23" s="571" t="s">
        <v>30</v>
      </c>
      <c r="CA23" s="572"/>
      <c r="CB23" s="572"/>
      <c r="CC23" s="572"/>
      <c r="CD23" s="572"/>
      <c r="CE23" s="572"/>
      <c r="CF23" s="572"/>
      <c r="CG23" s="572"/>
      <c r="CH23" s="572"/>
      <c r="CI23" s="572"/>
      <c r="CJ23" s="572"/>
      <c r="CK23" s="572"/>
      <c r="CL23" s="572"/>
      <c r="CM23" s="572"/>
      <c r="CN23" s="572"/>
      <c r="CO23" s="572"/>
      <c r="CP23" s="572"/>
      <c r="CQ23" s="572"/>
      <c r="CR23" s="573"/>
      <c r="CT23" s="103"/>
      <c r="CU23" s="104"/>
      <c r="CV23" s="101"/>
      <c r="CW23" s="101"/>
      <c r="CX23" s="101"/>
      <c r="CY23" s="101"/>
      <c r="CZ23" s="101"/>
      <c r="DA23" s="569"/>
      <c r="DB23" s="569"/>
      <c r="DC23" s="569"/>
      <c r="DD23" s="569"/>
      <c r="DE23" s="569"/>
      <c r="DF23" s="569"/>
      <c r="DG23" s="569"/>
      <c r="DH23" s="569"/>
      <c r="DI23" s="569"/>
      <c r="DJ23" s="569"/>
      <c r="DK23" s="569"/>
      <c r="DL23" s="569"/>
      <c r="DM23" s="569"/>
      <c r="DN23" s="569"/>
      <c r="DO23" s="569"/>
      <c r="DP23" s="569"/>
      <c r="DQ23" s="569"/>
      <c r="DR23" s="569"/>
      <c r="DS23" s="569"/>
      <c r="DT23" s="569"/>
      <c r="DU23" s="569"/>
      <c r="DV23" s="569"/>
      <c r="DW23" s="569"/>
      <c r="DX23" s="570"/>
      <c r="DY23" s="570"/>
      <c r="DZ23" s="570"/>
      <c r="EA23" s="570"/>
      <c r="EB23" s="570"/>
      <c r="EC23" s="570"/>
      <c r="ED23" s="569"/>
      <c r="EE23" s="569"/>
      <c r="EF23" s="569"/>
      <c r="EG23" s="569"/>
      <c r="EH23" s="569"/>
      <c r="EI23" s="569"/>
      <c r="EJ23" s="569"/>
      <c r="EK23" s="569"/>
      <c r="EL23" s="569"/>
      <c r="EM23" s="569"/>
      <c r="EN23" s="568"/>
      <c r="EO23" s="568"/>
      <c r="EP23" s="568"/>
      <c r="EQ23" s="568"/>
      <c r="ER23" s="568"/>
      <c r="ES23" s="568"/>
      <c r="ET23" s="568"/>
      <c r="EU23" s="568"/>
      <c r="EV23" s="568"/>
      <c r="EW23" s="568"/>
      <c r="EX23" s="568"/>
      <c r="EY23" s="568"/>
      <c r="EZ23" s="568"/>
      <c r="FA23" s="568"/>
      <c r="FB23" s="568"/>
      <c r="FC23" s="568"/>
      <c r="FD23" s="568"/>
      <c r="FE23" s="568"/>
      <c r="FF23" s="568"/>
      <c r="FG23" s="568"/>
      <c r="FH23" s="105"/>
      <c r="FI23" s="105"/>
      <c r="FJ23" s="105"/>
      <c r="FK23" s="105"/>
      <c r="FL23" s="105"/>
      <c r="FM23" s="571" t="str">
        <f>IF(入湯税月計表!$BW$4="02 更正","〇","")</f>
        <v/>
      </c>
      <c r="FN23" s="572"/>
      <c r="FO23" s="572"/>
      <c r="FP23" s="572"/>
      <c r="FQ23" s="572"/>
      <c r="FR23" s="573"/>
      <c r="FS23" s="571" t="s">
        <v>30</v>
      </c>
      <c r="FT23" s="572"/>
      <c r="FU23" s="572"/>
      <c r="FV23" s="572"/>
      <c r="FW23" s="572"/>
      <c r="FX23" s="572"/>
      <c r="FY23" s="572"/>
      <c r="FZ23" s="572"/>
      <c r="GA23" s="572"/>
      <c r="GB23" s="572"/>
      <c r="GC23" s="572"/>
      <c r="GD23" s="572"/>
      <c r="GE23" s="572"/>
      <c r="GF23" s="572"/>
      <c r="GG23" s="572"/>
      <c r="GH23" s="572"/>
      <c r="GI23" s="572"/>
      <c r="GJ23" s="572"/>
      <c r="GK23" s="573"/>
      <c r="GL23" s="106"/>
      <c r="GM23" s="105"/>
      <c r="GN23" s="104"/>
      <c r="GO23" s="101"/>
      <c r="GP23" s="101"/>
      <c r="GQ23" s="101"/>
      <c r="GR23" s="101"/>
      <c r="GS23" s="101"/>
      <c r="GT23" s="569"/>
      <c r="GU23" s="569"/>
      <c r="GV23" s="569"/>
      <c r="GW23" s="569"/>
      <c r="GX23" s="569"/>
      <c r="GY23" s="569"/>
      <c r="GZ23" s="569"/>
      <c r="HA23" s="569"/>
      <c r="HB23" s="569"/>
      <c r="HC23" s="569"/>
      <c r="HD23" s="569"/>
      <c r="HE23" s="569"/>
      <c r="HF23" s="569"/>
      <c r="HG23" s="569"/>
      <c r="HH23" s="569"/>
      <c r="HI23" s="569"/>
      <c r="HJ23" s="569"/>
      <c r="HK23" s="569"/>
      <c r="HL23" s="569"/>
      <c r="HM23" s="569"/>
      <c r="HN23" s="569"/>
      <c r="HO23" s="569"/>
      <c r="HP23" s="569"/>
      <c r="HQ23" s="570"/>
      <c r="HR23" s="570"/>
      <c r="HS23" s="570"/>
      <c r="HT23" s="570"/>
      <c r="HU23" s="570"/>
      <c r="HV23" s="570"/>
      <c r="HW23" s="569"/>
      <c r="HX23" s="569"/>
      <c r="HY23" s="569"/>
      <c r="HZ23" s="569"/>
      <c r="IA23" s="569"/>
      <c r="IB23" s="569"/>
      <c r="IC23" s="569"/>
      <c r="ID23" s="569"/>
      <c r="IE23" s="569"/>
      <c r="IF23" s="569"/>
      <c r="IG23" s="568"/>
      <c r="IH23" s="568"/>
      <c r="II23" s="568"/>
      <c r="IJ23" s="568"/>
      <c r="IK23" s="568"/>
      <c r="IL23" s="568"/>
      <c r="IM23" s="568"/>
      <c r="IN23" s="568"/>
      <c r="IO23" s="568"/>
      <c r="IP23" s="568"/>
      <c r="IQ23" s="568"/>
      <c r="IR23" s="568"/>
      <c r="IS23" s="568"/>
      <c r="IT23" s="568"/>
      <c r="IU23" s="568"/>
      <c r="IV23" s="568"/>
      <c r="IW23" s="568"/>
      <c r="IX23" s="568"/>
      <c r="IY23" s="568"/>
      <c r="IZ23" s="568"/>
      <c r="JA23" s="105"/>
      <c r="JB23" s="105"/>
      <c r="JC23" s="105"/>
      <c r="JD23" s="105"/>
      <c r="JE23" s="105"/>
      <c r="JF23" s="571" t="str">
        <f>IF(入湯税月計表!$BW$4="02 更正","〇","")</f>
        <v/>
      </c>
      <c r="JG23" s="572"/>
      <c r="JH23" s="572"/>
      <c r="JI23" s="572"/>
      <c r="JJ23" s="572"/>
      <c r="JK23" s="573"/>
      <c r="JL23" s="571" t="s">
        <v>30</v>
      </c>
      <c r="JM23" s="572"/>
      <c r="JN23" s="572"/>
      <c r="JO23" s="572"/>
      <c r="JP23" s="572"/>
      <c r="JQ23" s="572"/>
      <c r="JR23" s="572"/>
      <c r="JS23" s="572"/>
      <c r="JT23" s="572"/>
      <c r="JU23" s="572"/>
      <c r="JV23" s="572"/>
      <c r="JW23" s="572"/>
      <c r="JX23" s="572"/>
      <c r="JY23" s="572"/>
      <c r="JZ23" s="572"/>
      <c r="KA23" s="572"/>
      <c r="KB23" s="572"/>
      <c r="KC23" s="572"/>
      <c r="KD23" s="573"/>
      <c r="KE23" s="107"/>
    </row>
    <row r="24" spans="1:582" s="102" customFormat="1" ht="6.25" customHeight="1">
      <c r="A24" s="98"/>
      <c r="B24" s="99"/>
      <c r="C24" s="100"/>
      <c r="D24" s="100"/>
      <c r="E24" s="100" t="s">
        <v>31</v>
      </c>
      <c r="F24" s="100"/>
      <c r="H24" s="569" t="str">
        <f>+IF(OR(入湯税月計表!$BW$3="二か月分",入湯税月計表!$BW$3="三か月分"),"令和","")</f>
        <v>令和</v>
      </c>
      <c r="I24" s="569"/>
      <c r="J24" s="569"/>
      <c r="K24" s="569"/>
      <c r="L24" s="569"/>
      <c r="M24" s="569"/>
      <c r="N24" s="569"/>
      <c r="O24" s="569"/>
      <c r="P24" s="569"/>
      <c r="Q24" s="569"/>
      <c r="R24" s="569"/>
      <c r="S24" s="569"/>
      <c r="T24" s="569"/>
      <c r="U24" s="569" t="str">
        <f>+IF(OR(入湯税月計表!$BW$3="二か月分",入湯税月計表!$BW$3="三か月分"),入湯税月計表!$CX3,"")</f>
        <v/>
      </c>
      <c r="V24" s="569"/>
      <c r="W24" s="569"/>
      <c r="X24" s="569"/>
      <c r="Y24" s="569"/>
      <c r="Z24" s="569"/>
      <c r="AA24" s="569"/>
      <c r="AB24" s="569"/>
      <c r="AC24" s="569"/>
      <c r="AD24" s="569"/>
      <c r="AE24" s="570" t="str">
        <f>+IF(OR(入湯税月計表!$BW$3="二か月分",入湯税月計表!$BW$3="三か月分"),"年","")</f>
        <v>年</v>
      </c>
      <c r="AF24" s="570"/>
      <c r="AG24" s="570"/>
      <c r="AH24" s="570"/>
      <c r="AI24" s="570"/>
      <c r="AJ24" s="570"/>
      <c r="AK24" s="569" t="str">
        <f>+IF(OR(入湯税月計表!$BW$3="二か月分",入湯税月計表!$BW$3="三か月分"),入湯税月計表!$DD3,"")</f>
        <v/>
      </c>
      <c r="AL24" s="569"/>
      <c r="AM24" s="569"/>
      <c r="AN24" s="569"/>
      <c r="AO24" s="569"/>
      <c r="AP24" s="569"/>
      <c r="AQ24" s="569"/>
      <c r="AR24" s="569"/>
      <c r="AS24" s="569"/>
      <c r="AT24" s="569"/>
      <c r="AU24" s="568" t="str">
        <f>+IF(OR(入湯税月計表!$BW$3="二か月分",入湯税月計表!$BW$3="三か月分"),"月分まで","")</f>
        <v>月分まで</v>
      </c>
      <c r="AV24" s="568"/>
      <c r="AW24" s="568"/>
      <c r="AX24" s="568"/>
      <c r="AY24" s="568"/>
      <c r="AZ24" s="568"/>
      <c r="BA24" s="568"/>
      <c r="BB24" s="568"/>
      <c r="BC24" s="568"/>
      <c r="BD24" s="568"/>
      <c r="BE24" s="568"/>
      <c r="BF24" s="568"/>
      <c r="BG24" s="568"/>
      <c r="BH24" s="568"/>
      <c r="BI24" s="568"/>
      <c r="BJ24" s="568"/>
      <c r="BK24" s="568"/>
      <c r="BL24" s="568"/>
      <c r="BM24" s="568"/>
      <c r="BN24" s="568"/>
      <c r="BT24" s="574"/>
      <c r="BU24" s="575"/>
      <c r="BV24" s="575"/>
      <c r="BW24" s="575"/>
      <c r="BX24" s="575"/>
      <c r="BY24" s="576"/>
      <c r="BZ24" s="574"/>
      <c r="CA24" s="575"/>
      <c r="CB24" s="575"/>
      <c r="CC24" s="575"/>
      <c r="CD24" s="575"/>
      <c r="CE24" s="575"/>
      <c r="CF24" s="575"/>
      <c r="CG24" s="575"/>
      <c r="CH24" s="575"/>
      <c r="CI24" s="575"/>
      <c r="CJ24" s="575"/>
      <c r="CK24" s="575"/>
      <c r="CL24" s="575"/>
      <c r="CM24" s="575"/>
      <c r="CN24" s="575"/>
      <c r="CO24" s="575"/>
      <c r="CP24" s="575"/>
      <c r="CQ24" s="575"/>
      <c r="CR24" s="576"/>
      <c r="CT24" s="103"/>
      <c r="CU24" s="104"/>
      <c r="CV24" s="101"/>
      <c r="CW24" s="101"/>
      <c r="CX24" s="101" t="s">
        <v>31</v>
      </c>
      <c r="CY24" s="101"/>
      <c r="CZ24" s="105"/>
      <c r="DA24" s="569" t="str">
        <f>+IF(OR(入湯税月計表!$BW$3="二か月分",入湯税月計表!$BW$3="三か月分"),"令和","")</f>
        <v>令和</v>
      </c>
      <c r="DB24" s="569"/>
      <c r="DC24" s="569"/>
      <c r="DD24" s="569"/>
      <c r="DE24" s="569"/>
      <c r="DF24" s="569"/>
      <c r="DG24" s="569"/>
      <c r="DH24" s="569"/>
      <c r="DI24" s="569"/>
      <c r="DJ24" s="569"/>
      <c r="DK24" s="569"/>
      <c r="DL24" s="569"/>
      <c r="DM24" s="569"/>
      <c r="DN24" s="569" t="str">
        <f>+IF(OR(入湯税月計表!$BW$3="二か月分",入湯税月計表!$BW$3="三か月分"),入湯税月計表!$CX3,"")</f>
        <v/>
      </c>
      <c r="DO24" s="569"/>
      <c r="DP24" s="569"/>
      <c r="DQ24" s="569"/>
      <c r="DR24" s="569"/>
      <c r="DS24" s="569"/>
      <c r="DT24" s="569"/>
      <c r="DU24" s="569"/>
      <c r="DV24" s="569"/>
      <c r="DW24" s="569"/>
      <c r="DX24" s="570" t="str">
        <f>+IF(OR(入湯税月計表!$BW$3="二か月分",入湯税月計表!$BW$3="三か月分"),"年","")</f>
        <v>年</v>
      </c>
      <c r="DY24" s="570"/>
      <c r="DZ24" s="570"/>
      <c r="EA24" s="570"/>
      <c r="EB24" s="570"/>
      <c r="EC24" s="570"/>
      <c r="ED24" s="569" t="str">
        <f>+IF(OR(入湯税月計表!$BW$3="二か月分",入湯税月計表!$BW$3="三か月分"),入湯税月計表!$DD3,"")</f>
        <v/>
      </c>
      <c r="EE24" s="569"/>
      <c r="EF24" s="569"/>
      <c r="EG24" s="569"/>
      <c r="EH24" s="569"/>
      <c r="EI24" s="569"/>
      <c r="EJ24" s="569"/>
      <c r="EK24" s="569"/>
      <c r="EL24" s="569"/>
      <c r="EM24" s="569"/>
      <c r="EN24" s="568" t="str">
        <f>+IF(OR(入湯税月計表!$BW$3="二か月分",入湯税月計表!$BW$3="三か月分"),"月分まで","")</f>
        <v>月分まで</v>
      </c>
      <c r="EO24" s="568"/>
      <c r="EP24" s="568"/>
      <c r="EQ24" s="568"/>
      <c r="ER24" s="568"/>
      <c r="ES24" s="568"/>
      <c r="ET24" s="568"/>
      <c r="EU24" s="568"/>
      <c r="EV24" s="568"/>
      <c r="EW24" s="568"/>
      <c r="EX24" s="568"/>
      <c r="EY24" s="568"/>
      <c r="EZ24" s="568"/>
      <c r="FA24" s="568"/>
      <c r="FB24" s="568"/>
      <c r="FC24" s="568"/>
      <c r="FD24" s="568"/>
      <c r="FE24" s="568"/>
      <c r="FF24" s="568"/>
      <c r="FG24" s="568"/>
      <c r="FH24" s="105"/>
      <c r="FI24" s="105"/>
      <c r="FJ24" s="105"/>
      <c r="FK24" s="105"/>
      <c r="FL24" s="105"/>
      <c r="FM24" s="574"/>
      <c r="FN24" s="575"/>
      <c r="FO24" s="575"/>
      <c r="FP24" s="575"/>
      <c r="FQ24" s="575"/>
      <c r="FR24" s="576"/>
      <c r="FS24" s="574"/>
      <c r="FT24" s="575"/>
      <c r="FU24" s="575"/>
      <c r="FV24" s="575"/>
      <c r="FW24" s="575"/>
      <c r="FX24" s="575"/>
      <c r="FY24" s="575"/>
      <c r="FZ24" s="575"/>
      <c r="GA24" s="575"/>
      <c r="GB24" s="575"/>
      <c r="GC24" s="575"/>
      <c r="GD24" s="575"/>
      <c r="GE24" s="575"/>
      <c r="GF24" s="575"/>
      <c r="GG24" s="575"/>
      <c r="GH24" s="575"/>
      <c r="GI24" s="575"/>
      <c r="GJ24" s="575"/>
      <c r="GK24" s="576"/>
      <c r="GL24" s="106"/>
      <c r="GM24" s="105"/>
      <c r="GN24" s="104"/>
      <c r="GO24" s="101"/>
      <c r="GP24" s="101"/>
      <c r="GQ24" s="101" t="s">
        <v>31</v>
      </c>
      <c r="GR24" s="101"/>
      <c r="GS24" s="105"/>
      <c r="GT24" s="569" t="str">
        <f>+IF(OR(入湯税月計表!$BW$3="二か月分",入湯税月計表!$BW$3="三か月分"),"令和","")</f>
        <v>令和</v>
      </c>
      <c r="GU24" s="569"/>
      <c r="GV24" s="569"/>
      <c r="GW24" s="569"/>
      <c r="GX24" s="569"/>
      <c r="GY24" s="569"/>
      <c r="GZ24" s="569"/>
      <c r="HA24" s="569"/>
      <c r="HB24" s="569"/>
      <c r="HC24" s="569"/>
      <c r="HD24" s="569"/>
      <c r="HE24" s="569"/>
      <c r="HF24" s="569"/>
      <c r="HG24" s="569" t="str">
        <f>+IF(OR(入湯税月計表!$BW$3="二か月分",入湯税月計表!$BW$3="三か月分"),入湯税月計表!$CX3,"")</f>
        <v/>
      </c>
      <c r="HH24" s="569"/>
      <c r="HI24" s="569"/>
      <c r="HJ24" s="569"/>
      <c r="HK24" s="569"/>
      <c r="HL24" s="569"/>
      <c r="HM24" s="569"/>
      <c r="HN24" s="569"/>
      <c r="HO24" s="569"/>
      <c r="HP24" s="569"/>
      <c r="HQ24" s="570" t="str">
        <f>+IF(OR(入湯税月計表!$BW$3="二か月分",入湯税月計表!$BW$3="三か月分"),"年","")</f>
        <v>年</v>
      </c>
      <c r="HR24" s="570"/>
      <c r="HS24" s="570"/>
      <c r="HT24" s="570"/>
      <c r="HU24" s="570"/>
      <c r="HV24" s="570"/>
      <c r="HW24" s="569" t="str">
        <f>+IF(OR(入湯税月計表!$BW$3="二か月分",入湯税月計表!$BW$3="三か月分"),入湯税月計表!$DD3,"")</f>
        <v/>
      </c>
      <c r="HX24" s="569"/>
      <c r="HY24" s="569"/>
      <c r="HZ24" s="569"/>
      <c r="IA24" s="569"/>
      <c r="IB24" s="569"/>
      <c r="IC24" s="569"/>
      <c r="ID24" s="569"/>
      <c r="IE24" s="569"/>
      <c r="IF24" s="569"/>
      <c r="IG24" s="568" t="str">
        <f>+IF(OR(入湯税月計表!$BW$3="二か月分",入湯税月計表!$BW$3="三か月分"),"月分まで","")</f>
        <v>月分まで</v>
      </c>
      <c r="IH24" s="568"/>
      <c r="II24" s="568"/>
      <c r="IJ24" s="568"/>
      <c r="IK24" s="568"/>
      <c r="IL24" s="568"/>
      <c r="IM24" s="568"/>
      <c r="IN24" s="568"/>
      <c r="IO24" s="568"/>
      <c r="IP24" s="568"/>
      <c r="IQ24" s="568"/>
      <c r="IR24" s="568"/>
      <c r="IS24" s="568"/>
      <c r="IT24" s="568"/>
      <c r="IU24" s="568"/>
      <c r="IV24" s="568"/>
      <c r="IW24" s="568"/>
      <c r="IX24" s="568"/>
      <c r="IY24" s="568"/>
      <c r="IZ24" s="568"/>
      <c r="JA24" s="105"/>
      <c r="JB24" s="105"/>
      <c r="JC24" s="105"/>
      <c r="JD24" s="105"/>
      <c r="JE24" s="105"/>
      <c r="JF24" s="574"/>
      <c r="JG24" s="575"/>
      <c r="JH24" s="575"/>
      <c r="JI24" s="575"/>
      <c r="JJ24" s="575"/>
      <c r="JK24" s="576"/>
      <c r="JL24" s="574"/>
      <c r="JM24" s="575"/>
      <c r="JN24" s="575"/>
      <c r="JO24" s="575"/>
      <c r="JP24" s="575"/>
      <c r="JQ24" s="575"/>
      <c r="JR24" s="575"/>
      <c r="JS24" s="575"/>
      <c r="JT24" s="575"/>
      <c r="JU24" s="575"/>
      <c r="JV24" s="575"/>
      <c r="JW24" s="575"/>
      <c r="JX24" s="575"/>
      <c r="JY24" s="575"/>
      <c r="JZ24" s="575"/>
      <c r="KA24" s="575"/>
      <c r="KB24" s="575"/>
      <c r="KC24" s="575"/>
      <c r="KD24" s="576"/>
      <c r="KE24" s="107"/>
      <c r="KK24" s="112"/>
      <c r="KL24" s="112"/>
      <c r="KM24" s="112"/>
      <c r="KN24" s="112"/>
      <c r="KO24" s="112"/>
      <c r="KP24" s="112"/>
      <c r="KQ24" s="112"/>
      <c r="KR24" s="112"/>
      <c r="KS24" s="112"/>
      <c r="KT24" s="112"/>
      <c r="KU24" s="112"/>
      <c r="KV24" s="112"/>
      <c r="KW24" s="112"/>
      <c r="KX24" s="112"/>
      <c r="KY24" s="112"/>
      <c r="KZ24" s="112"/>
      <c r="LA24" s="112"/>
      <c r="LB24" s="112"/>
      <c r="LC24" s="112"/>
      <c r="LD24" s="112"/>
      <c r="LE24" s="112"/>
      <c r="LF24" s="112"/>
      <c r="LG24" s="112"/>
      <c r="LH24" s="112"/>
      <c r="LI24" s="112"/>
      <c r="LJ24" s="112"/>
      <c r="LK24" s="112"/>
      <c r="LL24" s="112"/>
      <c r="LM24" s="112"/>
      <c r="LN24" s="112"/>
      <c r="LO24" s="112"/>
      <c r="LP24" s="112"/>
      <c r="LQ24" s="112"/>
      <c r="LR24" s="112"/>
      <c r="LS24" s="112"/>
      <c r="LT24" s="112"/>
      <c r="LU24" s="112"/>
      <c r="LV24" s="112"/>
      <c r="LW24" s="112"/>
      <c r="LX24" s="112"/>
      <c r="LY24" s="112"/>
      <c r="LZ24" s="112"/>
      <c r="MA24" s="112"/>
      <c r="MB24" s="112"/>
      <c r="MC24" s="112"/>
      <c r="MD24" s="112"/>
      <c r="ME24" s="112"/>
      <c r="MF24" s="112"/>
      <c r="MG24" s="112"/>
      <c r="MH24" s="112"/>
      <c r="MI24" s="112"/>
      <c r="MJ24" s="112"/>
      <c r="MK24" s="112"/>
      <c r="ML24" s="112"/>
      <c r="MM24" s="112"/>
      <c r="MN24" s="112"/>
      <c r="MO24" s="112"/>
      <c r="MP24" s="112"/>
      <c r="MQ24" s="112"/>
      <c r="MR24" s="112"/>
      <c r="MS24" s="112"/>
      <c r="MT24" s="112"/>
      <c r="MU24" s="112"/>
      <c r="MV24" s="112"/>
      <c r="MW24" s="112"/>
      <c r="MX24" s="112"/>
      <c r="MY24" s="112"/>
      <c r="MZ24" s="112"/>
      <c r="NA24" s="112"/>
      <c r="NB24" s="112"/>
      <c r="NC24" s="112"/>
      <c r="ND24" s="112"/>
      <c r="NE24" s="112"/>
      <c r="NF24" s="112"/>
      <c r="NG24" s="112"/>
      <c r="NH24" s="112"/>
      <c r="NI24" s="112"/>
      <c r="NJ24" s="112"/>
      <c r="NK24" s="112"/>
      <c r="NL24" s="112"/>
      <c r="NM24" s="112"/>
      <c r="NN24" s="112"/>
      <c r="NO24" s="112"/>
      <c r="NP24" s="112"/>
      <c r="NQ24" s="112"/>
      <c r="NR24" s="112"/>
      <c r="NS24" s="112"/>
    </row>
    <row r="25" spans="1:582" s="102" customFormat="1" ht="6.25" customHeight="1">
      <c r="A25" s="98"/>
      <c r="B25" s="99"/>
      <c r="C25" s="100"/>
      <c r="D25" s="100"/>
      <c r="E25" s="100"/>
      <c r="F25" s="100"/>
      <c r="H25" s="569"/>
      <c r="I25" s="569"/>
      <c r="J25" s="569"/>
      <c r="K25" s="569"/>
      <c r="L25" s="569"/>
      <c r="M25" s="569"/>
      <c r="N25" s="569"/>
      <c r="O25" s="569"/>
      <c r="P25" s="569"/>
      <c r="Q25" s="569"/>
      <c r="R25" s="569"/>
      <c r="S25" s="569"/>
      <c r="T25" s="569"/>
      <c r="U25" s="569"/>
      <c r="V25" s="569"/>
      <c r="W25" s="569"/>
      <c r="X25" s="569"/>
      <c r="Y25" s="569"/>
      <c r="Z25" s="569"/>
      <c r="AA25" s="569"/>
      <c r="AB25" s="569"/>
      <c r="AC25" s="569"/>
      <c r="AD25" s="569"/>
      <c r="AE25" s="570"/>
      <c r="AF25" s="570"/>
      <c r="AG25" s="570"/>
      <c r="AH25" s="570"/>
      <c r="AI25" s="570"/>
      <c r="AJ25" s="570"/>
      <c r="AK25" s="569"/>
      <c r="AL25" s="569"/>
      <c r="AM25" s="569"/>
      <c r="AN25" s="569"/>
      <c r="AO25" s="569"/>
      <c r="AP25" s="569"/>
      <c r="AQ25" s="569"/>
      <c r="AR25" s="569"/>
      <c r="AS25" s="569"/>
      <c r="AT25" s="569"/>
      <c r="AU25" s="568"/>
      <c r="AV25" s="568"/>
      <c r="AW25" s="568"/>
      <c r="AX25" s="568"/>
      <c r="AY25" s="568"/>
      <c r="AZ25" s="568"/>
      <c r="BA25" s="568"/>
      <c r="BB25" s="568"/>
      <c r="BC25" s="568"/>
      <c r="BD25" s="568"/>
      <c r="BE25" s="568"/>
      <c r="BF25" s="568"/>
      <c r="BG25" s="568"/>
      <c r="BH25" s="568"/>
      <c r="BI25" s="568"/>
      <c r="BJ25" s="568"/>
      <c r="BK25" s="568"/>
      <c r="BL25" s="568"/>
      <c r="BM25" s="568"/>
      <c r="BN25" s="568"/>
      <c r="BT25" s="496" t="str">
        <f>IF(入湯税月計表!$BW$4="03 決定","〇","")</f>
        <v/>
      </c>
      <c r="BU25" s="497"/>
      <c r="BV25" s="497"/>
      <c r="BW25" s="497"/>
      <c r="BX25" s="497"/>
      <c r="BY25" s="498"/>
      <c r="BZ25" s="496" t="s">
        <v>70</v>
      </c>
      <c r="CA25" s="497"/>
      <c r="CB25" s="497"/>
      <c r="CC25" s="497"/>
      <c r="CD25" s="497"/>
      <c r="CE25" s="497"/>
      <c r="CF25" s="497"/>
      <c r="CG25" s="497"/>
      <c r="CH25" s="497"/>
      <c r="CI25" s="497"/>
      <c r="CJ25" s="497"/>
      <c r="CK25" s="497"/>
      <c r="CL25" s="497"/>
      <c r="CM25" s="497"/>
      <c r="CN25" s="497"/>
      <c r="CO25" s="497"/>
      <c r="CP25" s="497"/>
      <c r="CQ25" s="497"/>
      <c r="CR25" s="498"/>
      <c r="CT25" s="103"/>
      <c r="CU25" s="104"/>
      <c r="CV25" s="101"/>
      <c r="CW25" s="101"/>
      <c r="CX25" s="101"/>
      <c r="CY25" s="101"/>
      <c r="CZ25" s="105"/>
      <c r="DA25" s="569"/>
      <c r="DB25" s="569"/>
      <c r="DC25" s="569"/>
      <c r="DD25" s="569"/>
      <c r="DE25" s="569"/>
      <c r="DF25" s="569"/>
      <c r="DG25" s="569"/>
      <c r="DH25" s="569"/>
      <c r="DI25" s="569"/>
      <c r="DJ25" s="569"/>
      <c r="DK25" s="569"/>
      <c r="DL25" s="569"/>
      <c r="DM25" s="569"/>
      <c r="DN25" s="569"/>
      <c r="DO25" s="569"/>
      <c r="DP25" s="569"/>
      <c r="DQ25" s="569"/>
      <c r="DR25" s="569"/>
      <c r="DS25" s="569"/>
      <c r="DT25" s="569"/>
      <c r="DU25" s="569"/>
      <c r="DV25" s="569"/>
      <c r="DW25" s="569"/>
      <c r="DX25" s="570"/>
      <c r="DY25" s="570"/>
      <c r="DZ25" s="570"/>
      <c r="EA25" s="570"/>
      <c r="EB25" s="570"/>
      <c r="EC25" s="570"/>
      <c r="ED25" s="569"/>
      <c r="EE25" s="569"/>
      <c r="EF25" s="569"/>
      <c r="EG25" s="569"/>
      <c r="EH25" s="569"/>
      <c r="EI25" s="569"/>
      <c r="EJ25" s="569"/>
      <c r="EK25" s="569"/>
      <c r="EL25" s="569"/>
      <c r="EM25" s="569"/>
      <c r="EN25" s="568"/>
      <c r="EO25" s="568"/>
      <c r="EP25" s="568"/>
      <c r="EQ25" s="568"/>
      <c r="ER25" s="568"/>
      <c r="ES25" s="568"/>
      <c r="ET25" s="568"/>
      <c r="EU25" s="568"/>
      <c r="EV25" s="568"/>
      <c r="EW25" s="568"/>
      <c r="EX25" s="568"/>
      <c r="EY25" s="568"/>
      <c r="EZ25" s="568"/>
      <c r="FA25" s="568"/>
      <c r="FB25" s="568"/>
      <c r="FC25" s="568"/>
      <c r="FD25" s="568"/>
      <c r="FE25" s="568"/>
      <c r="FF25" s="568"/>
      <c r="FG25" s="568"/>
      <c r="FH25" s="105"/>
      <c r="FI25" s="105"/>
      <c r="FJ25" s="105"/>
      <c r="FK25" s="105"/>
      <c r="FL25" s="105"/>
      <c r="FM25" s="496" t="str">
        <f>IF(入湯税月計表!$BW$4="03 決定","〇","")</f>
        <v/>
      </c>
      <c r="FN25" s="497"/>
      <c r="FO25" s="497"/>
      <c r="FP25" s="497"/>
      <c r="FQ25" s="497"/>
      <c r="FR25" s="498"/>
      <c r="FS25" s="496" t="s">
        <v>70</v>
      </c>
      <c r="FT25" s="497"/>
      <c r="FU25" s="497"/>
      <c r="FV25" s="497"/>
      <c r="FW25" s="497"/>
      <c r="FX25" s="497"/>
      <c r="FY25" s="497"/>
      <c r="FZ25" s="497"/>
      <c r="GA25" s="497"/>
      <c r="GB25" s="497"/>
      <c r="GC25" s="497"/>
      <c r="GD25" s="497"/>
      <c r="GE25" s="497"/>
      <c r="GF25" s="497"/>
      <c r="GG25" s="497"/>
      <c r="GH25" s="497"/>
      <c r="GI25" s="497"/>
      <c r="GJ25" s="497"/>
      <c r="GK25" s="498"/>
      <c r="GL25" s="106"/>
      <c r="GM25" s="105"/>
      <c r="GN25" s="104"/>
      <c r="GO25" s="101"/>
      <c r="GP25" s="101"/>
      <c r="GQ25" s="101"/>
      <c r="GR25" s="101"/>
      <c r="GS25" s="105"/>
      <c r="GT25" s="569"/>
      <c r="GU25" s="569"/>
      <c r="GV25" s="569"/>
      <c r="GW25" s="569"/>
      <c r="GX25" s="569"/>
      <c r="GY25" s="569"/>
      <c r="GZ25" s="569"/>
      <c r="HA25" s="569"/>
      <c r="HB25" s="569"/>
      <c r="HC25" s="569"/>
      <c r="HD25" s="569"/>
      <c r="HE25" s="569"/>
      <c r="HF25" s="569"/>
      <c r="HG25" s="569"/>
      <c r="HH25" s="569"/>
      <c r="HI25" s="569"/>
      <c r="HJ25" s="569"/>
      <c r="HK25" s="569"/>
      <c r="HL25" s="569"/>
      <c r="HM25" s="569"/>
      <c r="HN25" s="569"/>
      <c r="HO25" s="569"/>
      <c r="HP25" s="569"/>
      <c r="HQ25" s="570"/>
      <c r="HR25" s="570"/>
      <c r="HS25" s="570"/>
      <c r="HT25" s="570"/>
      <c r="HU25" s="570"/>
      <c r="HV25" s="570"/>
      <c r="HW25" s="569"/>
      <c r="HX25" s="569"/>
      <c r="HY25" s="569"/>
      <c r="HZ25" s="569"/>
      <c r="IA25" s="569"/>
      <c r="IB25" s="569"/>
      <c r="IC25" s="569"/>
      <c r="ID25" s="569"/>
      <c r="IE25" s="569"/>
      <c r="IF25" s="569"/>
      <c r="IG25" s="568"/>
      <c r="IH25" s="568"/>
      <c r="II25" s="568"/>
      <c r="IJ25" s="568"/>
      <c r="IK25" s="568"/>
      <c r="IL25" s="568"/>
      <c r="IM25" s="568"/>
      <c r="IN25" s="568"/>
      <c r="IO25" s="568"/>
      <c r="IP25" s="568"/>
      <c r="IQ25" s="568"/>
      <c r="IR25" s="568"/>
      <c r="IS25" s="568"/>
      <c r="IT25" s="568"/>
      <c r="IU25" s="568"/>
      <c r="IV25" s="568"/>
      <c r="IW25" s="568"/>
      <c r="IX25" s="568"/>
      <c r="IY25" s="568"/>
      <c r="IZ25" s="568"/>
      <c r="JA25" s="105"/>
      <c r="JB25" s="105"/>
      <c r="JC25" s="105"/>
      <c r="JD25" s="105"/>
      <c r="JE25" s="105"/>
      <c r="JF25" s="496" t="str">
        <f>IF(入湯税月計表!$BW$4="03 決定","〇","")</f>
        <v/>
      </c>
      <c r="JG25" s="497"/>
      <c r="JH25" s="497"/>
      <c r="JI25" s="497"/>
      <c r="JJ25" s="497"/>
      <c r="JK25" s="498"/>
      <c r="JL25" s="496" t="s">
        <v>70</v>
      </c>
      <c r="JM25" s="497"/>
      <c r="JN25" s="497"/>
      <c r="JO25" s="497"/>
      <c r="JP25" s="497"/>
      <c r="JQ25" s="497"/>
      <c r="JR25" s="497"/>
      <c r="JS25" s="497"/>
      <c r="JT25" s="497"/>
      <c r="JU25" s="497"/>
      <c r="JV25" s="497"/>
      <c r="JW25" s="497"/>
      <c r="JX25" s="497"/>
      <c r="JY25" s="497"/>
      <c r="JZ25" s="497"/>
      <c r="KA25" s="497"/>
      <c r="KB25" s="497"/>
      <c r="KC25" s="497"/>
      <c r="KD25" s="498"/>
      <c r="KE25" s="107"/>
      <c r="KK25" s="112"/>
      <c r="KL25" s="112"/>
      <c r="KM25" s="112"/>
      <c r="KN25" s="112"/>
      <c r="KO25" s="112"/>
      <c r="KP25" s="112"/>
      <c r="KQ25" s="112"/>
      <c r="KR25" s="112"/>
      <c r="KS25" s="112"/>
      <c r="KT25" s="112"/>
      <c r="KU25" s="112"/>
      <c r="KV25" s="112"/>
      <c r="KW25" s="112"/>
      <c r="KX25" s="112"/>
      <c r="KY25" s="112"/>
      <c r="KZ25" s="112"/>
      <c r="LA25" s="112"/>
      <c r="LB25" s="112"/>
      <c r="LC25" s="112"/>
      <c r="LD25" s="112"/>
      <c r="LE25" s="112"/>
      <c r="LF25" s="112"/>
      <c r="LG25" s="112"/>
      <c r="LH25" s="112"/>
      <c r="LI25" s="112"/>
      <c r="LJ25" s="112"/>
      <c r="LK25" s="112"/>
      <c r="LL25" s="112"/>
      <c r="LM25" s="112"/>
      <c r="LN25" s="112"/>
      <c r="LO25" s="112"/>
      <c r="LP25" s="112"/>
      <c r="LQ25" s="112"/>
      <c r="LR25" s="112"/>
      <c r="LS25" s="112"/>
      <c r="LT25" s="112"/>
      <c r="LU25" s="112"/>
      <c r="LV25" s="112"/>
      <c r="LW25" s="112"/>
      <c r="LX25" s="112"/>
      <c r="LY25" s="112"/>
      <c r="LZ25" s="112"/>
      <c r="MA25" s="112"/>
      <c r="MB25" s="112"/>
      <c r="MC25" s="112"/>
      <c r="MD25" s="112"/>
      <c r="ME25" s="112"/>
      <c r="MF25" s="112"/>
      <c r="MG25" s="112"/>
      <c r="MH25" s="112"/>
      <c r="MI25" s="112"/>
      <c r="MJ25" s="112"/>
      <c r="MK25" s="112"/>
      <c r="ML25" s="112"/>
      <c r="MM25" s="112"/>
      <c r="MN25" s="112"/>
      <c r="MO25" s="112"/>
      <c r="MP25" s="112"/>
      <c r="MQ25" s="112"/>
      <c r="MR25" s="112"/>
      <c r="MS25" s="112"/>
      <c r="MT25" s="112"/>
      <c r="MU25" s="112"/>
      <c r="MV25" s="112"/>
      <c r="MW25" s="112"/>
      <c r="MX25" s="112"/>
      <c r="MY25" s="112"/>
      <c r="MZ25" s="112"/>
      <c r="NA25" s="112"/>
      <c r="NB25" s="112"/>
      <c r="NC25" s="112"/>
      <c r="ND25" s="112"/>
      <c r="NE25" s="112"/>
      <c r="NF25" s="112"/>
      <c r="NG25" s="112"/>
      <c r="NH25" s="112"/>
      <c r="NI25" s="112"/>
      <c r="NJ25" s="112"/>
      <c r="NK25" s="112"/>
      <c r="NL25" s="112"/>
      <c r="NM25" s="112"/>
      <c r="NN25" s="112"/>
      <c r="NO25" s="112"/>
      <c r="NP25" s="112"/>
      <c r="NQ25" s="112"/>
      <c r="NR25" s="112"/>
      <c r="NS25" s="112"/>
      <c r="QR25" s="481"/>
      <c r="QS25" s="481"/>
      <c r="QT25" s="481"/>
      <c r="QU25" s="481"/>
      <c r="QV25" s="481"/>
      <c r="QW25" s="481"/>
      <c r="QX25" s="481"/>
      <c r="QY25" s="481"/>
      <c r="QZ25" s="481"/>
      <c r="RA25" s="481"/>
      <c r="RB25" s="481"/>
      <c r="RC25" s="481"/>
      <c r="RD25" s="481"/>
      <c r="RE25" s="481"/>
      <c r="RF25" s="481"/>
      <c r="RG25" s="481"/>
      <c r="RH25" s="481"/>
      <c r="RI25" s="481"/>
      <c r="RJ25" s="481"/>
      <c r="RK25" s="481"/>
      <c r="RL25" s="481"/>
      <c r="RM25" s="481"/>
      <c r="RN25" s="481"/>
      <c r="RO25" s="481"/>
      <c r="RP25" s="481"/>
    </row>
    <row r="26" spans="1:582" ht="6.25" customHeight="1">
      <c r="A26" s="16"/>
      <c r="B26" s="37"/>
      <c r="C26" s="38"/>
      <c r="D26" s="38"/>
      <c r="E26" s="38"/>
      <c r="F26" s="38"/>
      <c r="G26" s="38"/>
      <c r="H26" s="38"/>
      <c r="I26" s="38"/>
      <c r="J26" s="38"/>
      <c r="K26" s="38"/>
      <c r="L26" s="38"/>
      <c r="M26" s="38"/>
      <c r="N26" s="38"/>
      <c r="O26" s="38"/>
      <c r="P26" s="38"/>
      <c r="Q26" s="38"/>
      <c r="R26" s="38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  <c r="AF26" s="38"/>
      <c r="AG26" s="38"/>
      <c r="AH26" s="38"/>
      <c r="AI26" s="38"/>
      <c r="AJ26" s="38"/>
      <c r="AK26" s="38"/>
      <c r="AL26" s="38"/>
      <c r="AM26" s="38"/>
      <c r="AN26" s="38"/>
      <c r="AO26" s="38"/>
      <c r="AP26" s="38"/>
      <c r="AQ26" s="38"/>
      <c r="AR26" s="38"/>
      <c r="AS26" s="38"/>
      <c r="AT26" s="38"/>
      <c r="AU26" s="38"/>
      <c r="AV26" s="38"/>
      <c r="AW26" s="38"/>
      <c r="AX26" s="38"/>
      <c r="AY26" s="38"/>
      <c r="AZ26" s="38"/>
      <c r="BA26" s="38"/>
      <c r="BB26" s="38"/>
      <c r="BC26" s="38"/>
      <c r="BD26" s="38"/>
      <c r="BE26" s="38"/>
      <c r="BF26" s="38"/>
      <c r="BG26" s="38"/>
      <c r="BH26" s="38"/>
      <c r="BI26" s="38"/>
      <c r="BJ26" s="38"/>
      <c r="BK26" s="38"/>
      <c r="BL26" s="38"/>
      <c r="BM26" s="38"/>
      <c r="BN26" s="38"/>
      <c r="BO26" s="38"/>
      <c r="BP26" s="38"/>
      <c r="BQ26" s="38"/>
      <c r="BR26" s="38"/>
      <c r="BS26" s="39"/>
      <c r="BT26" s="565"/>
      <c r="BU26" s="566"/>
      <c r="BV26" s="566"/>
      <c r="BW26" s="566"/>
      <c r="BX26" s="566"/>
      <c r="BY26" s="567"/>
      <c r="BZ26" s="565"/>
      <c r="CA26" s="566"/>
      <c r="CB26" s="566"/>
      <c r="CC26" s="566"/>
      <c r="CD26" s="566"/>
      <c r="CE26" s="566"/>
      <c r="CF26" s="566"/>
      <c r="CG26" s="566"/>
      <c r="CH26" s="566"/>
      <c r="CI26" s="566"/>
      <c r="CJ26" s="566"/>
      <c r="CK26" s="566"/>
      <c r="CL26" s="566"/>
      <c r="CM26" s="566"/>
      <c r="CN26" s="566"/>
      <c r="CO26" s="566"/>
      <c r="CP26" s="566"/>
      <c r="CQ26" s="566"/>
      <c r="CR26" s="567"/>
      <c r="CT26" s="19"/>
      <c r="CU26" s="40"/>
      <c r="CV26" s="41"/>
      <c r="CW26" s="41"/>
      <c r="CX26" s="41"/>
      <c r="CY26" s="41"/>
      <c r="CZ26" s="41"/>
      <c r="DA26" s="41"/>
      <c r="DB26" s="41"/>
      <c r="DC26" s="41"/>
      <c r="DD26" s="41"/>
      <c r="DE26" s="41"/>
      <c r="DF26" s="41"/>
      <c r="DG26" s="41"/>
      <c r="DH26" s="41"/>
      <c r="DI26" s="41"/>
      <c r="DJ26" s="41"/>
      <c r="DK26" s="41"/>
      <c r="DL26" s="41"/>
      <c r="DM26" s="41"/>
      <c r="DN26" s="41"/>
      <c r="DO26" s="41"/>
      <c r="DP26" s="41"/>
      <c r="DQ26" s="41"/>
      <c r="DR26" s="41"/>
      <c r="DS26" s="41"/>
      <c r="DT26" s="41"/>
      <c r="DU26" s="41"/>
      <c r="DV26" s="41"/>
      <c r="DW26" s="41"/>
      <c r="DX26" s="41"/>
      <c r="DY26" s="41"/>
      <c r="DZ26" s="41"/>
      <c r="EA26" s="41"/>
      <c r="EB26" s="41"/>
      <c r="EC26" s="41"/>
      <c r="ED26" s="41"/>
      <c r="EE26" s="41"/>
      <c r="EF26" s="41"/>
      <c r="EG26" s="41"/>
      <c r="EH26" s="41"/>
      <c r="EI26" s="41"/>
      <c r="EJ26" s="41"/>
      <c r="EK26" s="41"/>
      <c r="EL26" s="41"/>
      <c r="EM26" s="41"/>
      <c r="EN26" s="41"/>
      <c r="EO26" s="41"/>
      <c r="EP26" s="41"/>
      <c r="EQ26" s="41"/>
      <c r="ER26" s="41"/>
      <c r="ES26" s="41"/>
      <c r="ET26" s="41"/>
      <c r="EU26" s="41"/>
      <c r="EV26" s="41"/>
      <c r="EW26" s="41"/>
      <c r="EX26" s="41"/>
      <c r="EY26" s="41"/>
      <c r="EZ26" s="41"/>
      <c r="FA26" s="41"/>
      <c r="FB26" s="41"/>
      <c r="FC26" s="41"/>
      <c r="FD26" s="41"/>
      <c r="FE26" s="41"/>
      <c r="FF26" s="41"/>
      <c r="FG26" s="41"/>
      <c r="FH26" s="41"/>
      <c r="FI26" s="41"/>
      <c r="FJ26" s="41"/>
      <c r="FK26" s="41"/>
      <c r="FL26" s="42"/>
      <c r="FM26" s="565"/>
      <c r="FN26" s="566"/>
      <c r="FO26" s="566"/>
      <c r="FP26" s="566"/>
      <c r="FQ26" s="566"/>
      <c r="FR26" s="567"/>
      <c r="FS26" s="565"/>
      <c r="FT26" s="566"/>
      <c r="FU26" s="566"/>
      <c r="FV26" s="566"/>
      <c r="FW26" s="566"/>
      <c r="FX26" s="566"/>
      <c r="FY26" s="566"/>
      <c r="FZ26" s="566"/>
      <c r="GA26" s="566"/>
      <c r="GB26" s="566"/>
      <c r="GC26" s="566"/>
      <c r="GD26" s="566"/>
      <c r="GE26" s="566"/>
      <c r="GF26" s="566"/>
      <c r="GG26" s="566"/>
      <c r="GH26" s="566"/>
      <c r="GI26" s="566"/>
      <c r="GJ26" s="566"/>
      <c r="GK26" s="567"/>
      <c r="GL26" s="77"/>
      <c r="GM26" s="7"/>
      <c r="GN26" s="40"/>
      <c r="GO26" s="41"/>
      <c r="GP26" s="41"/>
      <c r="GQ26" s="41"/>
      <c r="GR26" s="41"/>
      <c r="GS26" s="41"/>
      <c r="GT26" s="41"/>
      <c r="GU26" s="41"/>
      <c r="GV26" s="41"/>
      <c r="GW26" s="41"/>
      <c r="GX26" s="41"/>
      <c r="GY26" s="41"/>
      <c r="GZ26" s="41"/>
      <c r="HA26" s="41"/>
      <c r="HB26" s="41"/>
      <c r="HC26" s="41"/>
      <c r="HD26" s="41"/>
      <c r="HE26" s="41"/>
      <c r="HF26" s="41"/>
      <c r="HG26" s="41"/>
      <c r="HH26" s="41"/>
      <c r="HI26" s="41"/>
      <c r="HJ26" s="41"/>
      <c r="HK26" s="41"/>
      <c r="HL26" s="41"/>
      <c r="HM26" s="41"/>
      <c r="HN26" s="41"/>
      <c r="HO26" s="41"/>
      <c r="HP26" s="41"/>
      <c r="HQ26" s="41"/>
      <c r="HR26" s="41"/>
      <c r="HS26" s="41"/>
      <c r="HT26" s="41"/>
      <c r="HU26" s="41"/>
      <c r="HV26" s="41"/>
      <c r="HW26" s="41"/>
      <c r="HX26" s="41"/>
      <c r="HY26" s="41"/>
      <c r="HZ26" s="41"/>
      <c r="IA26" s="41"/>
      <c r="IB26" s="41"/>
      <c r="IC26" s="41"/>
      <c r="ID26" s="41"/>
      <c r="IE26" s="41"/>
      <c r="IF26" s="41"/>
      <c r="IG26" s="78"/>
      <c r="IH26" s="78"/>
      <c r="II26" s="78"/>
      <c r="IJ26" s="78"/>
      <c r="IK26" s="78"/>
      <c r="IL26" s="78"/>
      <c r="IM26" s="78"/>
      <c r="IN26" s="78"/>
      <c r="IO26" s="78"/>
      <c r="IP26" s="78"/>
      <c r="IQ26" s="78"/>
      <c r="IR26" s="78"/>
      <c r="IS26" s="41"/>
      <c r="IT26" s="78"/>
      <c r="IU26" s="78"/>
      <c r="IV26" s="78"/>
      <c r="IW26" s="78"/>
      <c r="IX26" s="78"/>
      <c r="IY26" s="78"/>
      <c r="IZ26" s="78"/>
      <c r="JA26" s="41"/>
      <c r="JB26" s="41"/>
      <c r="JC26" s="41"/>
      <c r="JD26" s="41"/>
      <c r="JE26" s="42"/>
      <c r="JF26" s="565"/>
      <c r="JG26" s="566"/>
      <c r="JH26" s="566"/>
      <c r="JI26" s="566"/>
      <c r="JJ26" s="566"/>
      <c r="JK26" s="567"/>
      <c r="JL26" s="565"/>
      <c r="JM26" s="566"/>
      <c r="JN26" s="566"/>
      <c r="JO26" s="566"/>
      <c r="JP26" s="566"/>
      <c r="JQ26" s="566"/>
      <c r="JR26" s="566"/>
      <c r="JS26" s="566"/>
      <c r="JT26" s="566"/>
      <c r="JU26" s="566"/>
      <c r="JV26" s="566"/>
      <c r="JW26" s="566"/>
      <c r="JX26" s="566"/>
      <c r="JY26" s="566"/>
      <c r="JZ26" s="566"/>
      <c r="KA26" s="566"/>
      <c r="KB26" s="566"/>
      <c r="KC26" s="566"/>
      <c r="KD26" s="567"/>
      <c r="KE26" s="36"/>
      <c r="KG26" s="69"/>
      <c r="KH26" s="89"/>
      <c r="KI26" s="89"/>
      <c r="KJ26" s="89"/>
      <c r="KK26" s="102"/>
      <c r="KL26" s="102"/>
      <c r="KM26" s="102"/>
      <c r="KN26" s="102"/>
      <c r="KO26" s="102"/>
      <c r="KP26" s="102"/>
      <c r="KQ26" s="102"/>
      <c r="KR26" s="102"/>
      <c r="KS26" s="102"/>
      <c r="KT26" s="102"/>
      <c r="KU26" s="102"/>
      <c r="KV26" s="102"/>
      <c r="KW26" s="102"/>
      <c r="KX26" s="102"/>
      <c r="KY26" s="102"/>
      <c r="KZ26" s="102"/>
      <c r="LA26" s="102"/>
      <c r="LB26" s="102"/>
      <c r="LC26" s="102"/>
      <c r="LD26" s="102"/>
      <c r="LE26" s="102"/>
      <c r="LF26" s="102"/>
      <c r="LG26" s="102"/>
      <c r="LH26" s="102"/>
      <c r="LI26" s="102"/>
      <c r="LJ26" s="102"/>
      <c r="LK26" s="102"/>
      <c r="LL26" s="102"/>
      <c r="LM26" s="102"/>
      <c r="LN26" s="102"/>
      <c r="LO26" s="102"/>
      <c r="LP26" s="102"/>
      <c r="LQ26" s="102"/>
      <c r="LR26" s="102"/>
      <c r="LS26" s="102"/>
      <c r="LT26" s="102"/>
      <c r="LU26" s="102"/>
      <c r="LV26" s="102"/>
      <c r="LW26" s="102"/>
      <c r="LX26" s="102"/>
      <c r="LY26" s="102"/>
      <c r="LZ26" s="102"/>
      <c r="MA26" s="102"/>
      <c r="MB26" s="102"/>
      <c r="MC26" s="102"/>
      <c r="MD26" s="102"/>
      <c r="ME26" s="102"/>
      <c r="MF26" s="102"/>
      <c r="MG26" s="102"/>
      <c r="MH26" s="102"/>
      <c r="MI26" s="102"/>
      <c r="MJ26" s="102"/>
      <c r="MK26" s="102"/>
      <c r="ML26" s="102"/>
      <c r="MM26" s="102"/>
      <c r="MN26" s="102"/>
      <c r="MO26" s="102"/>
      <c r="MP26" s="102"/>
      <c r="MQ26" s="102"/>
      <c r="MR26" s="102"/>
      <c r="MS26" s="102"/>
      <c r="MT26" s="102"/>
      <c r="MU26" s="102"/>
      <c r="MV26" s="102"/>
      <c r="MW26" s="102"/>
      <c r="MX26" s="102"/>
      <c r="MY26" s="102"/>
      <c r="MZ26" s="102"/>
      <c r="NA26" s="102"/>
      <c r="NB26" s="102"/>
      <c r="NC26" s="102"/>
      <c r="ND26" s="102"/>
      <c r="NE26" s="102"/>
      <c r="NF26" s="102"/>
      <c r="NG26" s="102"/>
      <c r="NH26" s="102"/>
      <c r="NI26" s="102"/>
      <c r="NJ26" s="102"/>
      <c r="NK26" s="102"/>
      <c r="NL26" s="102"/>
      <c r="NM26" s="102"/>
      <c r="NN26" s="102"/>
      <c r="NO26" s="102"/>
      <c r="NP26" s="102"/>
      <c r="NQ26" s="102"/>
      <c r="NR26" s="102"/>
      <c r="NS26" s="102"/>
      <c r="NT26" s="89"/>
      <c r="NU26" s="89"/>
      <c r="NV26" s="89"/>
      <c r="NW26" s="83"/>
      <c r="NZ26" s="70"/>
      <c r="OA26" s="70"/>
      <c r="OB26" s="70"/>
      <c r="OC26" s="70"/>
      <c r="OD26" s="70"/>
      <c r="OE26" s="70"/>
      <c r="OF26" s="70"/>
      <c r="OG26" s="70"/>
      <c r="OH26" s="70"/>
      <c r="OI26" s="70"/>
      <c r="OJ26" s="70"/>
      <c r="OK26" s="70"/>
      <c r="OL26" s="70"/>
      <c r="OM26" s="70"/>
      <c r="ON26" s="70"/>
      <c r="OO26" s="70"/>
      <c r="OP26" s="70"/>
      <c r="OQ26" s="70"/>
      <c r="OR26" s="70"/>
      <c r="OS26" s="70"/>
      <c r="OT26" s="70"/>
      <c r="OU26" s="70"/>
      <c r="OV26" s="70"/>
      <c r="OW26" s="70"/>
      <c r="OX26" s="70"/>
      <c r="OY26" s="70"/>
      <c r="OZ26" s="70"/>
      <c r="PA26" s="70"/>
      <c r="PB26" s="70"/>
      <c r="PC26" s="70"/>
      <c r="PD26" s="70"/>
      <c r="PE26" s="70"/>
      <c r="PF26" s="70"/>
      <c r="PG26" s="70"/>
      <c r="PH26" s="70"/>
      <c r="PI26" s="70"/>
      <c r="PJ26" s="70"/>
      <c r="PK26" s="70"/>
      <c r="PL26" s="70"/>
      <c r="PM26" s="70"/>
      <c r="PN26" s="70"/>
      <c r="PO26" s="70"/>
      <c r="PP26" s="70"/>
      <c r="PQ26" s="70"/>
      <c r="PR26" s="70"/>
      <c r="PS26" s="70"/>
      <c r="PT26" s="70"/>
      <c r="PU26" s="70"/>
      <c r="PV26" s="70"/>
      <c r="PW26" s="70"/>
      <c r="PX26" s="70"/>
      <c r="PY26" s="70"/>
      <c r="PZ26" s="70"/>
      <c r="QA26" s="70"/>
      <c r="QB26" s="70"/>
      <c r="QC26" s="70"/>
      <c r="QD26" s="70"/>
      <c r="QE26" s="70"/>
      <c r="QF26" s="70"/>
      <c r="QG26" s="70"/>
      <c r="QH26" s="70"/>
      <c r="QI26" s="70"/>
      <c r="QJ26" s="70"/>
      <c r="QK26" s="70"/>
      <c r="QL26" s="70"/>
      <c r="QM26" s="70"/>
      <c r="QN26" s="70"/>
      <c r="QO26" s="70"/>
      <c r="QP26" s="70"/>
      <c r="QQ26" s="70"/>
      <c r="QR26" s="481"/>
      <c r="QS26" s="481"/>
      <c r="QT26" s="481"/>
      <c r="QU26" s="481"/>
      <c r="QV26" s="481"/>
      <c r="QW26" s="481"/>
      <c r="QX26" s="481"/>
      <c r="QY26" s="481"/>
      <c r="QZ26" s="481"/>
      <c r="RA26" s="481"/>
      <c r="RB26" s="481"/>
      <c r="RC26" s="481"/>
      <c r="RD26" s="481"/>
      <c r="RE26" s="481"/>
      <c r="RF26" s="481"/>
      <c r="RG26" s="481"/>
      <c r="RH26" s="481"/>
      <c r="RI26" s="481"/>
      <c r="RJ26" s="481"/>
      <c r="RK26" s="481"/>
      <c r="RL26" s="481"/>
      <c r="RM26" s="481"/>
      <c r="RN26" s="481"/>
      <c r="RO26" s="481"/>
      <c r="RP26" s="481"/>
      <c r="RQ26" s="7"/>
      <c r="RR26" s="7"/>
      <c r="RS26" s="69"/>
      <c r="RT26" s="89"/>
      <c r="RU26" s="89"/>
      <c r="RV26" s="89"/>
      <c r="RW26" s="102"/>
      <c r="RX26" s="102"/>
      <c r="RY26" s="102"/>
      <c r="RZ26" s="102"/>
      <c r="SA26" s="102"/>
      <c r="SB26" s="102"/>
      <c r="SC26" s="102"/>
      <c r="SD26" s="102"/>
      <c r="SE26" s="102"/>
      <c r="SF26" s="102"/>
      <c r="SG26" s="102"/>
      <c r="SH26" s="102"/>
      <c r="SI26" s="102"/>
      <c r="SJ26" s="102"/>
      <c r="SK26" s="102"/>
      <c r="SL26" s="102"/>
      <c r="SM26" s="102"/>
      <c r="SN26" s="102"/>
      <c r="SO26" s="102"/>
      <c r="SP26" s="102"/>
      <c r="SQ26" s="102"/>
      <c r="SR26" s="102"/>
      <c r="SS26" s="102"/>
      <c r="ST26" s="102"/>
      <c r="SU26" s="102"/>
      <c r="SV26" s="102"/>
      <c r="SW26" s="102"/>
      <c r="SX26" s="102"/>
      <c r="SY26" s="102"/>
      <c r="SZ26" s="102"/>
      <c r="TA26" s="102"/>
      <c r="TB26" s="102"/>
      <c r="TC26" s="102"/>
      <c r="TD26" s="102"/>
      <c r="TE26" s="102"/>
      <c r="TF26" s="102"/>
      <c r="TG26" s="102"/>
      <c r="TH26" s="102"/>
      <c r="TI26" s="102"/>
      <c r="TJ26" s="102"/>
      <c r="TK26" s="102"/>
      <c r="TL26" s="102"/>
      <c r="TM26" s="102"/>
      <c r="TN26" s="102"/>
      <c r="TO26" s="102"/>
      <c r="TP26" s="102"/>
      <c r="TQ26" s="102"/>
      <c r="TR26" s="102"/>
      <c r="TS26" s="102"/>
      <c r="TT26" s="102"/>
      <c r="TU26" s="102"/>
      <c r="TV26" s="102"/>
      <c r="TW26" s="102"/>
      <c r="TX26" s="102"/>
      <c r="TY26" s="102"/>
      <c r="TZ26" s="102"/>
      <c r="UA26" s="102"/>
      <c r="UB26" s="102"/>
      <c r="UC26" s="102"/>
      <c r="UD26" s="102"/>
      <c r="UE26" s="102"/>
      <c r="UF26" s="102"/>
      <c r="UG26" s="102"/>
      <c r="UH26" s="102"/>
      <c r="UI26" s="102"/>
      <c r="UJ26" s="102"/>
      <c r="UK26" s="102"/>
      <c r="UL26" s="102"/>
      <c r="UM26" s="102"/>
      <c r="UN26" s="102"/>
      <c r="UO26" s="102"/>
      <c r="UP26" s="102"/>
      <c r="UQ26" s="102"/>
      <c r="UR26" s="102"/>
      <c r="US26" s="102"/>
      <c r="UT26" s="102"/>
      <c r="UU26" s="102"/>
      <c r="UV26" s="102"/>
      <c r="UW26" s="102"/>
      <c r="UX26" s="102"/>
      <c r="UY26" s="102"/>
      <c r="UZ26" s="102"/>
      <c r="VA26" s="102"/>
      <c r="VB26" s="102"/>
      <c r="VC26" s="102"/>
      <c r="VD26" s="102"/>
      <c r="VE26" s="102"/>
      <c r="VF26" s="83"/>
      <c r="VG26" s="83"/>
      <c r="VH26" s="83"/>
      <c r="VI26" s="83"/>
      <c r="VJ26" s="7"/>
    </row>
    <row r="27" spans="1:582" ht="17" customHeight="1">
      <c r="A27" s="16"/>
      <c r="B27" s="562"/>
      <c r="C27" s="563"/>
      <c r="D27" s="563"/>
      <c r="E27" s="563"/>
      <c r="F27" s="563"/>
      <c r="G27" s="563"/>
      <c r="H27" s="563"/>
      <c r="I27" s="563"/>
      <c r="J27" s="563"/>
      <c r="K27" s="563"/>
      <c r="L27" s="563"/>
      <c r="M27" s="563"/>
      <c r="N27" s="563"/>
      <c r="O27" s="563"/>
      <c r="P27" s="563"/>
      <c r="Q27" s="563"/>
      <c r="R27" s="563"/>
      <c r="S27" s="563"/>
      <c r="T27" s="563"/>
      <c r="U27" s="563"/>
      <c r="V27" s="563"/>
      <c r="W27" s="563"/>
      <c r="X27" s="563"/>
      <c r="Y27" s="563"/>
      <c r="Z27" s="563"/>
      <c r="AA27" s="563"/>
      <c r="AB27" s="563"/>
      <c r="AC27" s="563"/>
      <c r="AD27" s="564"/>
      <c r="AE27" s="557" t="s">
        <v>32</v>
      </c>
      <c r="AF27" s="558"/>
      <c r="AG27" s="558"/>
      <c r="AH27" s="558"/>
      <c r="AI27" s="558"/>
      <c r="AJ27" s="559"/>
      <c r="AK27" s="560" t="s">
        <v>33</v>
      </c>
      <c r="AL27" s="558"/>
      <c r="AM27" s="558"/>
      <c r="AN27" s="558"/>
      <c r="AO27" s="558"/>
      <c r="AP27" s="561"/>
      <c r="AQ27" s="557" t="s">
        <v>34</v>
      </c>
      <c r="AR27" s="558"/>
      <c r="AS27" s="558"/>
      <c r="AT27" s="558"/>
      <c r="AU27" s="558"/>
      <c r="AV27" s="559"/>
      <c r="AW27" s="560" t="s">
        <v>35</v>
      </c>
      <c r="AX27" s="558"/>
      <c r="AY27" s="558"/>
      <c r="AZ27" s="558"/>
      <c r="BA27" s="558"/>
      <c r="BB27" s="559"/>
      <c r="BC27" s="560" t="s">
        <v>32</v>
      </c>
      <c r="BD27" s="558"/>
      <c r="BE27" s="558"/>
      <c r="BF27" s="558"/>
      <c r="BG27" s="558"/>
      <c r="BH27" s="561"/>
      <c r="BI27" s="557" t="s">
        <v>33</v>
      </c>
      <c r="BJ27" s="558"/>
      <c r="BK27" s="558"/>
      <c r="BL27" s="558"/>
      <c r="BM27" s="558"/>
      <c r="BN27" s="559"/>
      <c r="BO27" s="560" t="s">
        <v>36</v>
      </c>
      <c r="BP27" s="558"/>
      <c r="BQ27" s="558"/>
      <c r="BR27" s="558"/>
      <c r="BS27" s="558"/>
      <c r="BT27" s="559"/>
      <c r="BU27" s="560" t="s">
        <v>35</v>
      </c>
      <c r="BV27" s="558"/>
      <c r="BW27" s="558"/>
      <c r="BX27" s="558"/>
      <c r="BY27" s="558"/>
      <c r="BZ27" s="561"/>
      <c r="CA27" s="557" t="s">
        <v>32</v>
      </c>
      <c r="CB27" s="558"/>
      <c r="CC27" s="558"/>
      <c r="CD27" s="558"/>
      <c r="CE27" s="558"/>
      <c r="CF27" s="559"/>
      <c r="CG27" s="560" t="s">
        <v>33</v>
      </c>
      <c r="CH27" s="558"/>
      <c r="CI27" s="558"/>
      <c r="CJ27" s="558"/>
      <c r="CK27" s="558"/>
      <c r="CL27" s="559"/>
      <c r="CM27" s="560" t="s">
        <v>37</v>
      </c>
      <c r="CN27" s="558"/>
      <c r="CO27" s="558"/>
      <c r="CP27" s="558"/>
      <c r="CQ27" s="558"/>
      <c r="CR27" s="561"/>
      <c r="CT27" s="19"/>
      <c r="CU27" s="562"/>
      <c r="CV27" s="563"/>
      <c r="CW27" s="563"/>
      <c r="CX27" s="563"/>
      <c r="CY27" s="563"/>
      <c r="CZ27" s="563"/>
      <c r="DA27" s="563"/>
      <c r="DB27" s="563"/>
      <c r="DC27" s="563"/>
      <c r="DD27" s="563"/>
      <c r="DE27" s="563"/>
      <c r="DF27" s="563"/>
      <c r="DG27" s="563"/>
      <c r="DH27" s="563"/>
      <c r="DI27" s="563"/>
      <c r="DJ27" s="563"/>
      <c r="DK27" s="563"/>
      <c r="DL27" s="563"/>
      <c r="DM27" s="563"/>
      <c r="DN27" s="563"/>
      <c r="DO27" s="563"/>
      <c r="DP27" s="563"/>
      <c r="DQ27" s="563"/>
      <c r="DR27" s="563"/>
      <c r="DS27" s="563"/>
      <c r="DT27" s="563"/>
      <c r="DU27" s="563"/>
      <c r="DV27" s="563"/>
      <c r="DW27" s="564"/>
      <c r="DX27" s="557" t="s">
        <v>32</v>
      </c>
      <c r="DY27" s="558"/>
      <c r="DZ27" s="558"/>
      <c r="EA27" s="558"/>
      <c r="EB27" s="558"/>
      <c r="EC27" s="559"/>
      <c r="ED27" s="560" t="s">
        <v>33</v>
      </c>
      <c r="EE27" s="558"/>
      <c r="EF27" s="558"/>
      <c r="EG27" s="558"/>
      <c r="EH27" s="558"/>
      <c r="EI27" s="561"/>
      <c r="EJ27" s="557" t="s">
        <v>34</v>
      </c>
      <c r="EK27" s="558"/>
      <c r="EL27" s="558"/>
      <c r="EM27" s="558"/>
      <c r="EN27" s="558"/>
      <c r="EO27" s="559"/>
      <c r="EP27" s="560" t="s">
        <v>35</v>
      </c>
      <c r="EQ27" s="558"/>
      <c r="ER27" s="558"/>
      <c r="ES27" s="558"/>
      <c r="ET27" s="558"/>
      <c r="EU27" s="559"/>
      <c r="EV27" s="560" t="s">
        <v>32</v>
      </c>
      <c r="EW27" s="558"/>
      <c r="EX27" s="558"/>
      <c r="EY27" s="558"/>
      <c r="EZ27" s="558"/>
      <c r="FA27" s="561"/>
      <c r="FB27" s="557" t="s">
        <v>33</v>
      </c>
      <c r="FC27" s="558"/>
      <c r="FD27" s="558"/>
      <c r="FE27" s="558"/>
      <c r="FF27" s="558"/>
      <c r="FG27" s="559"/>
      <c r="FH27" s="560" t="s">
        <v>36</v>
      </c>
      <c r="FI27" s="558"/>
      <c r="FJ27" s="558"/>
      <c r="FK27" s="558"/>
      <c r="FL27" s="558"/>
      <c r="FM27" s="559"/>
      <c r="FN27" s="560" t="s">
        <v>35</v>
      </c>
      <c r="FO27" s="558"/>
      <c r="FP27" s="558"/>
      <c r="FQ27" s="558"/>
      <c r="FR27" s="558"/>
      <c r="FS27" s="561"/>
      <c r="FT27" s="557" t="s">
        <v>32</v>
      </c>
      <c r="FU27" s="558"/>
      <c r="FV27" s="558"/>
      <c r="FW27" s="558"/>
      <c r="FX27" s="558"/>
      <c r="FY27" s="559"/>
      <c r="FZ27" s="560" t="s">
        <v>33</v>
      </c>
      <c r="GA27" s="558"/>
      <c r="GB27" s="558"/>
      <c r="GC27" s="558"/>
      <c r="GD27" s="558"/>
      <c r="GE27" s="559"/>
      <c r="GF27" s="560" t="s">
        <v>37</v>
      </c>
      <c r="GG27" s="558"/>
      <c r="GH27" s="558"/>
      <c r="GI27" s="558"/>
      <c r="GJ27" s="558"/>
      <c r="GK27" s="561"/>
      <c r="GL27" s="18"/>
      <c r="GN27" s="562"/>
      <c r="GO27" s="563"/>
      <c r="GP27" s="563"/>
      <c r="GQ27" s="563"/>
      <c r="GR27" s="563"/>
      <c r="GS27" s="563"/>
      <c r="GT27" s="563"/>
      <c r="GU27" s="563"/>
      <c r="GV27" s="563"/>
      <c r="GW27" s="563"/>
      <c r="GX27" s="563"/>
      <c r="GY27" s="563"/>
      <c r="GZ27" s="563"/>
      <c r="HA27" s="563"/>
      <c r="HB27" s="563"/>
      <c r="HC27" s="563"/>
      <c r="HD27" s="563"/>
      <c r="HE27" s="563"/>
      <c r="HF27" s="563"/>
      <c r="HG27" s="563"/>
      <c r="HH27" s="563"/>
      <c r="HI27" s="563"/>
      <c r="HJ27" s="563"/>
      <c r="HK27" s="563"/>
      <c r="HL27" s="563"/>
      <c r="HM27" s="563"/>
      <c r="HN27" s="563"/>
      <c r="HO27" s="563"/>
      <c r="HP27" s="564"/>
      <c r="HQ27" s="557" t="s">
        <v>32</v>
      </c>
      <c r="HR27" s="558"/>
      <c r="HS27" s="558"/>
      <c r="HT27" s="558"/>
      <c r="HU27" s="558"/>
      <c r="HV27" s="559"/>
      <c r="HW27" s="560" t="s">
        <v>33</v>
      </c>
      <c r="HX27" s="558"/>
      <c r="HY27" s="558"/>
      <c r="HZ27" s="558"/>
      <c r="IA27" s="558"/>
      <c r="IB27" s="561"/>
      <c r="IC27" s="557" t="s">
        <v>34</v>
      </c>
      <c r="ID27" s="558"/>
      <c r="IE27" s="558"/>
      <c r="IF27" s="558"/>
      <c r="IG27" s="558"/>
      <c r="IH27" s="559"/>
      <c r="II27" s="560" t="s">
        <v>35</v>
      </c>
      <c r="IJ27" s="558"/>
      <c r="IK27" s="558"/>
      <c r="IL27" s="558"/>
      <c r="IM27" s="558"/>
      <c r="IN27" s="559"/>
      <c r="IO27" s="560" t="s">
        <v>32</v>
      </c>
      <c r="IP27" s="558"/>
      <c r="IQ27" s="558"/>
      <c r="IR27" s="558"/>
      <c r="IS27" s="558"/>
      <c r="IT27" s="561"/>
      <c r="IU27" s="557" t="s">
        <v>33</v>
      </c>
      <c r="IV27" s="558"/>
      <c r="IW27" s="558"/>
      <c r="IX27" s="558"/>
      <c r="IY27" s="558"/>
      <c r="IZ27" s="559"/>
      <c r="JA27" s="560" t="s">
        <v>36</v>
      </c>
      <c r="JB27" s="558"/>
      <c r="JC27" s="558"/>
      <c r="JD27" s="558"/>
      <c r="JE27" s="558"/>
      <c r="JF27" s="559"/>
      <c r="JG27" s="560" t="s">
        <v>35</v>
      </c>
      <c r="JH27" s="558"/>
      <c r="JI27" s="558"/>
      <c r="JJ27" s="558"/>
      <c r="JK27" s="558"/>
      <c r="JL27" s="561"/>
      <c r="JM27" s="557" t="s">
        <v>32</v>
      </c>
      <c r="JN27" s="558"/>
      <c r="JO27" s="558"/>
      <c r="JP27" s="558"/>
      <c r="JQ27" s="558"/>
      <c r="JR27" s="559"/>
      <c r="JS27" s="560" t="s">
        <v>33</v>
      </c>
      <c r="JT27" s="558"/>
      <c r="JU27" s="558"/>
      <c r="JV27" s="558"/>
      <c r="JW27" s="558"/>
      <c r="JX27" s="559"/>
      <c r="JY27" s="560" t="s">
        <v>37</v>
      </c>
      <c r="JZ27" s="558"/>
      <c r="KA27" s="558"/>
      <c r="KB27" s="558"/>
      <c r="KC27" s="558"/>
      <c r="KD27" s="561"/>
      <c r="KE27" s="20"/>
      <c r="KG27" s="7"/>
      <c r="KH27" s="89"/>
      <c r="KI27" s="89"/>
      <c r="KJ27" s="89"/>
      <c r="NT27" s="89"/>
      <c r="NU27" s="89"/>
      <c r="NV27" s="89"/>
      <c r="NW27" s="83"/>
      <c r="NZ27" s="487"/>
      <c r="OA27" s="487"/>
      <c r="OB27" s="487"/>
      <c r="OC27" s="487"/>
      <c r="OD27" s="487"/>
      <c r="OE27" s="487"/>
      <c r="OF27" s="487"/>
      <c r="OG27" s="487"/>
      <c r="OH27" s="487"/>
      <c r="OI27" s="487"/>
      <c r="OJ27" s="487"/>
      <c r="OK27" s="487"/>
      <c r="OL27" s="487"/>
      <c r="OM27" s="487"/>
      <c r="ON27" s="487"/>
      <c r="OO27" s="487"/>
      <c r="OP27" s="487"/>
      <c r="OQ27" s="487"/>
      <c r="OR27" s="487"/>
      <c r="OS27" s="487"/>
      <c r="OT27" s="487"/>
      <c r="OU27" s="487"/>
      <c r="OV27" s="487"/>
      <c r="OW27" s="487"/>
      <c r="OX27" s="487"/>
      <c r="OY27" s="487"/>
      <c r="OZ27" s="487"/>
      <c r="PA27" s="487"/>
      <c r="PB27" s="487"/>
      <c r="PC27" s="481"/>
      <c r="PD27" s="481"/>
      <c r="PE27" s="481"/>
      <c r="PF27" s="481"/>
      <c r="PG27" s="481"/>
      <c r="PH27" s="481"/>
      <c r="PI27" s="481"/>
      <c r="PJ27" s="481"/>
      <c r="PK27" s="481"/>
      <c r="PL27" s="481"/>
      <c r="PM27" s="481"/>
      <c r="PN27" s="481"/>
      <c r="PO27" s="481"/>
      <c r="PP27" s="481"/>
      <c r="PQ27" s="481"/>
      <c r="PR27" s="481"/>
      <c r="PS27" s="481"/>
      <c r="PT27" s="481"/>
      <c r="PU27" s="481"/>
      <c r="PV27" s="481"/>
      <c r="PW27" s="481"/>
      <c r="PX27" s="481"/>
      <c r="PY27" s="481"/>
      <c r="PZ27" s="481"/>
      <c r="QA27" s="481"/>
      <c r="QB27" s="481"/>
      <c r="QC27" s="481"/>
      <c r="QD27" s="481"/>
      <c r="QE27" s="481"/>
      <c r="QF27" s="481"/>
      <c r="QG27" s="481"/>
      <c r="QH27" s="481"/>
      <c r="QI27" s="481"/>
      <c r="QJ27" s="481"/>
      <c r="QK27" s="481"/>
      <c r="QL27" s="481"/>
      <c r="QM27" s="481"/>
      <c r="QN27" s="481"/>
      <c r="QO27" s="481"/>
      <c r="QP27" s="481"/>
      <c r="QQ27" s="481"/>
      <c r="QR27" s="481"/>
      <c r="QS27" s="481"/>
      <c r="QT27" s="481"/>
      <c r="QU27" s="481"/>
      <c r="QV27" s="481"/>
      <c r="QW27" s="481"/>
      <c r="QX27" s="481"/>
      <c r="QY27" s="481"/>
      <c r="QZ27" s="481"/>
      <c r="RA27" s="481"/>
      <c r="RB27" s="481"/>
      <c r="RC27" s="481"/>
      <c r="RD27" s="481"/>
      <c r="RE27" s="481"/>
      <c r="RF27" s="481"/>
      <c r="RG27" s="481"/>
      <c r="RH27" s="481"/>
      <c r="RI27" s="481"/>
      <c r="RJ27" s="481"/>
      <c r="RK27" s="481"/>
      <c r="RL27" s="481"/>
      <c r="RM27" s="481"/>
      <c r="RN27" s="481"/>
      <c r="RO27" s="481"/>
      <c r="RP27" s="481"/>
      <c r="RS27" s="7"/>
      <c r="RT27" s="89"/>
      <c r="RU27" s="89"/>
      <c r="RV27" s="89"/>
      <c r="VF27" s="83"/>
      <c r="VG27" s="83"/>
      <c r="VH27" s="83"/>
      <c r="VI27" s="83"/>
    </row>
    <row r="28" spans="1:582" ht="30" customHeight="1">
      <c r="A28" s="16"/>
      <c r="B28" s="548" t="s">
        <v>95</v>
      </c>
      <c r="C28" s="549"/>
      <c r="D28" s="549"/>
      <c r="E28" s="549"/>
      <c r="F28" s="549"/>
      <c r="G28" s="549"/>
      <c r="H28" s="550"/>
      <c r="I28" s="554" t="s">
        <v>38</v>
      </c>
      <c r="J28" s="555"/>
      <c r="K28" s="555"/>
      <c r="L28" s="555"/>
      <c r="M28" s="555"/>
      <c r="N28" s="555"/>
      <c r="O28" s="555"/>
      <c r="P28" s="555"/>
      <c r="Q28" s="555"/>
      <c r="R28" s="555"/>
      <c r="S28" s="555"/>
      <c r="T28" s="555"/>
      <c r="U28" s="555"/>
      <c r="V28" s="555"/>
      <c r="W28" s="555"/>
      <c r="X28" s="555"/>
      <c r="Y28" s="555"/>
      <c r="Z28" s="555"/>
      <c r="AA28" s="555"/>
      <c r="AB28" s="555"/>
      <c r="AC28" s="555"/>
      <c r="AD28" s="556"/>
      <c r="AE28" s="545" t="str">
        <f>+IF(入湯税納入申告書!$CE$30="￥","",入湯税納入申告書!$CE$30)</f>
        <v/>
      </c>
      <c r="AF28" s="546"/>
      <c r="AG28" s="546"/>
      <c r="AH28" s="546"/>
      <c r="AI28" s="546"/>
      <c r="AJ28" s="546"/>
      <c r="AK28" s="546" t="str">
        <f>+IF(入湯税納入申告書!$CF$30="￥","",入湯税納入申告書!$CF$30)</f>
        <v/>
      </c>
      <c r="AL28" s="546"/>
      <c r="AM28" s="546"/>
      <c r="AN28" s="546"/>
      <c r="AO28" s="546"/>
      <c r="AP28" s="547"/>
      <c r="AQ28" s="545" t="str">
        <f>+IF(入湯税納入申告書!$CG$30="￥","",入湯税納入申告書!$CG$30)</f>
        <v/>
      </c>
      <c r="AR28" s="546"/>
      <c r="AS28" s="546"/>
      <c r="AT28" s="546"/>
      <c r="AU28" s="546"/>
      <c r="AV28" s="546"/>
      <c r="AW28" s="546" t="str">
        <f>+IF(入湯税納入申告書!$CH$30="￥","",入湯税納入申告書!$CH$30)</f>
        <v/>
      </c>
      <c r="AX28" s="546"/>
      <c r="AY28" s="546"/>
      <c r="AZ28" s="546"/>
      <c r="BA28" s="546"/>
      <c r="BB28" s="546"/>
      <c r="BC28" s="546" t="str">
        <f>+IF(入湯税納入申告書!$CI$30="￥","",入湯税納入申告書!$CI$30)</f>
        <v/>
      </c>
      <c r="BD28" s="546"/>
      <c r="BE28" s="546"/>
      <c r="BF28" s="546"/>
      <c r="BG28" s="546"/>
      <c r="BH28" s="547"/>
      <c r="BI28" s="545" t="str">
        <f>+IF(入湯税納入申告書!$CJ$30="￥","",入湯税納入申告書!$CJ$30)</f>
        <v/>
      </c>
      <c r="BJ28" s="546"/>
      <c r="BK28" s="546"/>
      <c r="BL28" s="546"/>
      <c r="BM28" s="546"/>
      <c r="BN28" s="546"/>
      <c r="BO28" s="546" t="str">
        <f>+IF(入湯税納入申告書!$CK$30="￥","",入湯税納入申告書!$CK$30)</f>
        <v/>
      </c>
      <c r="BP28" s="546"/>
      <c r="BQ28" s="546"/>
      <c r="BR28" s="546"/>
      <c r="BS28" s="546"/>
      <c r="BT28" s="546"/>
      <c r="BU28" s="546" t="str">
        <f>+IF(入湯税納入申告書!$CL$30="￥","",入湯税納入申告書!$CL$30)</f>
        <v/>
      </c>
      <c r="BV28" s="546"/>
      <c r="BW28" s="546"/>
      <c r="BX28" s="546"/>
      <c r="BY28" s="546"/>
      <c r="BZ28" s="547"/>
      <c r="CA28" s="545" t="str">
        <f>+IF(入湯税納入申告書!$CM$30="￥","",入湯税納入申告書!$CM$30)</f>
        <v/>
      </c>
      <c r="CB28" s="546"/>
      <c r="CC28" s="546"/>
      <c r="CD28" s="546"/>
      <c r="CE28" s="546"/>
      <c r="CF28" s="546"/>
      <c r="CG28" s="546" t="str">
        <f>+IF(入湯税納入申告書!$CN$30="￥","",入湯税納入申告書!$CN$30)</f>
        <v/>
      </c>
      <c r="CH28" s="546"/>
      <c r="CI28" s="546"/>
      <c r="CJ28" s="546"/>
      <c r="CK28" s="546"/>
      <c r="CL28" s="546"/>
      <c r="CM28" s="546" t="str">
        <f>+IF(入湯税納入申告書!$CO$30="￥","",入湯税納入申告書!$CO$30)</f>
        <v/>
      </c>
      <c r="CN28" s="546"/>
      <c r="CO28" s="546"/>
      <c r="CP28" s="546"/>
      <c r="CQ28" s="546"/>
      <c r="CR28" s="547"/>
      <c r="CT28" s="19"/>
      <c r="CU28" s="548" t="s">
        <v>95</v>
      </c>
      <c r="CV28" s="549"/>
      <c r="CW28" s="549"/>
      <c r="CX28" s="549"/>
      <c r="CY28" s="549"/>
      <c r="CZ28" s="549"/>
      <c r="DA28" s="550"/>
      <c r="DB28" s="554" t="s">
        <v>38</v>
      </c>
      <c r="DC28" s="555"/>
      <c r="DD28" s="555"/>
      <c r="DE28" s="555"/>
      <c r="DF28" s="555"/>
      <c r="DG28" s="555"/>
      <c r="DH28" s="555"/>
      <c r="DI28" s="555"/>
      <c r="DJ28" s="555"/>
      <c r="DK28" s="555"/>
      <c r="DL28" s="555"/>
      <c r="DM28" s="555"/>
      <c r="DN28" s="555"/>
      <c r="DO28" s="555"/>
      <c r="DP28" s="555"/>
      <c r="DQ28" s="555"/>
      <c r="DR28" s="555"/>
      <c r="DS28" s="555"/>
      <c r="DT28" s="555"/>
      <c r="DU28" s="555"/>
      <c r="DV28" s="555"/>
      <c r="DW28" s="556"/>
      <c r="DX28" s="545" t="str">
        <f>+IF(入湯税納入申告書!$CE$30="￥","",入湯税納入申告書!$CE$30)</f>
        <v/>
      </c>
      <c r="DY28" s="546"/>
      <c r="DZ28" s="546"/>
      <c r="EA28" s="546"/>
      <c r="EB28" s="546"/>
      <c r="EC28" s="546"/>
      <c r="ED28" s="546" t="str">
        <f>+IF(入湯税納入申告書!$CF$30="￥","",入湯税納入申告書!$CF$30)</f>
        <v/>
      </c>
      <c r="EE28" s="546"/>
      <c r="EF28" s="546"/>
      <c r="EG28" s="546"/>
      <c r="EH28" s="546"/>
      <c r="EI28" s="547"/>
      <c r="EJ28" s="545" t="str">
        <f>+IF(入湯税納入申告書!$CG$30="￥","",入湯税納入申告書!$CG$30)</f>
        <v/>
      </c>
      <c r="EK28" s="546"/>
      <c r="EL28" s="546"/>
      <c r="EM28" s="546"/>
      <c r="EN28" s="546"/>
      <c r="EO28" s="546"/>
      <c r="EP28" s="546" t="str">
        <f>+IF(入湯税納入申告書!$CH$30="￥","",入湯税納入申告書!$CH$30)</f>
        <v/>
      </c>
      <c r="EQ28" s="546"/>
      <c r="ER28" s="546"/>
      <c r="ES28" s="546"/>
      <c r="ET28" s="546"/>
      <c r="EU28" s="546"/>
      <c r="EV28" s="546" t="str">
        <f>+IF(入湯税納入申告書!$CI$30="￥","",入湯税納入申告書!$CI$30)</f>
        <v/>
      </c>
      <c r="EW28" s="546"/>
      <c r="EX28" s="546"/>
      <c r="EY28" s="546"/>
      <c r="EZ28" s="546"/>
      <c r="FA28" s="547"/>
      <c r="FB28" s="545" t="str">
        <f>+IF(入湯税納入申告書!$CJ$30="￥","",入湯税納入申告書!$CJ$30)</f>
        <v/>
      </c>
      <c r="FC28" s="546"/>
      <c r="FD28" s="546"/>
      <c r="FE28" s="546"/>
      <c r="FF28" s="546"/>
      <c r="FG28" s="546"/>
      <c r="FH28" s="546" t="str">
        <f>+IF(入湯税納入申告書!$CK$30="￥","",入湯税納入申告書!$CK$30)</f>
        <v/>
      </c>
      <c r="FI28" s="546"/>
      <c r="FJ28" s="546"/>
      <c r="FK28" s="546"/>
      <c r="FL28" s="546"/>
      <c r="FM28" s="546"/>
      <c r="FN28" s="546" t="str">
        <f>+IF(入湯税納入申告書!$CL$30="￥","",入湯税納入申告書!$CL$30)</f>
        <v/>
      </c>
      <c r="FO28" s="546"/>
      <c r="FP28" s="546"/>
      <c r="FQ28" s="546"/>
      <c r="FR28" s="546"/>
      <c r="FS28" s="547"/>
      <c r="FT28" s="545" t="str">
        <f>+IF(入湯税納入申告書!$CM$30="￥","",入湯税納入申告書!$CM$30)</f>
        <v/>
      </c>
      <c r="FU28" s="546"/>
      <c r="FV28" s="546"/>
      <c r="FW28" s="546"/>
      <c r="FX28" s="546"/>
      <c r="FY28" s="546"/>
      <c r="FZ28" s="546" t="str">
        <f>+IF(入湯税納入申告書!$CN$30="￥","",入湯税納入申告書!$CN$30)</f>
        <v/>
      </c>
      <c r="GA28" s="546"/>
      <c r="GB28" s="546"/>
      <c r="GC28" s="546"/>
      <c r="GD28" s="546"/>
      <c r="GE28" s="546"/>
      <c r="GF28" s="546" t="str">
        <f>+IF(入湯税納入申告書!$CO$30="￥","",入湯税納入申告書!$CO$30)</f>
        <v/>
      </c>
      <c r="GG28" s="546"/>
      <c r="GH28" s="546"/>
      <c r="GI28" s="546"/>
      <c r="GJ28" s="546"/>
      <c r="GK28" s="547"/>
      <c r="GL28" s="18"/>
      <c r="GN28" s="548" t="s">
        <v>95</v>
      </c>
      <c r="GO28" s="549"/>
      <c r="GP28" s="549"/>
      <c r="GQ28" s="549"/>
      <c r="GR28" s="549"/>
      <c r="GS28" s="549"/>
      <c r="GT28" s="550"/>
      <c r="GU28" s="554" t="s">
        <v>38</v>
      </c>
      <c r="GV28" s="555"/>
      <c r="GW28" s="555"/>
      <c r="GX28" s="555"/>
      <c r="GY28" s="555"/>
      <c r="GZ28" s="555"/>
      <c r="HA28" s="555"/>
      <c r="HB28" s="555"/>
      <c r="HC28" s="555"/>
      <c r="HD28" s="555"/>
      <c r="HE28" s="555"/>
      <c r="HF28" s="555"/>
      <c r="HG28" s="555"/>
      <c r="HH28" s="555"/>
      <c r="HI28" s="555"/>
      <c r="HJ28" s="555"/>
      <c r="HK28" s="555"/>
      <c r="HL28" s="555"/>
      <c r="HM28" s="555"/>
      <c r="HN28" s="555"/>
      <c r="HO28" s="555"/>
      <c r="HP28" s="556"/>
      <c r="HQ28" s="545" t="str">
        <f>+IF(入湯税納入申告書!$CE$30="￥","",入湯税納入申告書!$CE$30)</f>
        <v/>
      </c>
      <c r="HR28" s="546"/>
      <c r="HS28" s="546"/>
      <c r="HT28" s="546"/>
      <c r="HU28" s="546"/>
      <c r="HV28" s="546"/>
      <c r="HW28" s="546" t="str">
        <f>+IF(入湯税納入申告書!$CF$30="￥","",入湯税納入申告書!$CF$30)</f>
        <v/>
      </c>
      <c r="HX28" s="546"/>
      <c r="HY28" s="546"/>
      <c r="HZ28" s="546"/>
      <c r="IA28" s="546"/>
      <c r="IB28" s="547"/>
      <c r="IC28" s="545" t="str">
        <f>+IF(入湯税納入申告書!$CG$30="￥","",入湯税納入申告書!$CG$30)</f>
        <v/>
      </c>
      <c r="ID28" s="546"/>
      <c r="IE28" s="546"/>
      <c r="IF28" s="546"/>
      <c r="IG28" s="546"/>
      <c r="IH28" s="546"/>
      <c r="II28" s="546" t="str">
        <f>+IF(入湯税納入申告書!$CH$30="￥","",入湯税納入申告書!$CH$30)</f>
        <v/>
      </c>
      <c r="IJ28" s="546"/>
      <c r="IK28" s="546"/>
      <c r="IL28" s="546"/>
      <c r="IM28" s="546"/>
      <c r="IN28" s="546"/>
      <c r="IO28" s="546" t="str">
        <f>+IF(入湯税納入申告書!$CI$30="￥","",入湯税納入申告書!$CI$30)</f>
        <v/>
      </c>
      <c r="IP28" s="546"/>
      <c r="IQ28" s="546"/>
      <c r="IR28" s="546"/>
      <c r="IS28" s="546"/>
      <c r="IT28" s="547"/>
      <c r="IU28" s="545" t="str">
        <f>+IF(入湯税納入申告書!$CJ$30="￥","",入湯税納入申告書!$CJ$30)</f>
        <v/>
      </c>
      <c r="IV28" s="546"/>
      <c r="IW28" s="546"/>
      <c r="IX28" s="546"/>
      <c r="IY28" s="546"/>
      <c r="IZ28" s="546"/>
      <c r="JA28" s="546" t="str">
        <f>+IF(入湯税納入申告書!$CK$30="￥","",入湯税納入申告書!$CK$30)</f>
        <v/>
      </c>
      <c r="JB28" s="546"/>
      <c r="JC28" s="546"/>
      <c r="JD28" s="546"/>
      <c r="JE28" s="546"/>
      <c r="JF28" s="546"/>
      <c r="JG28" s="546" t="str">
        <f>+IF(入湯税納入申告書!$CL$30="￥","",入湯税納入申告書!$CL$30)</f>
        <v/>
      </c>
      <c r="JH28" s="546"/>
      <c r="JI28" s="546"/>
      <c r="JJ28" s="546"/>
      <c r="JK28" s="546"/>
      <c r="JL28" s="547"/>
      <c r="JM28" s="545" t="str">
        <f>+IF(入湯税納入申告書!$CM$30="￥","",入湯税納入申告書!$CM$30)</f>
        <v/>
      </c>
      <c r="JN28" s="546"/>
      <c r="JO28" s="546"/>
      <c r="JP28" s="546"/>
      <c r="JQ28" s="546"/>
      <c r="JR28" s="546"/>
      <c r="JS28" s="546" t="str">
        <f>+IF(入湯税納入申告書!$CN$30="￥","",入湯税納入申告書!$CN$30)</f>
        <v/>
      </c>
      <c r="JT28" s="546"/>
      <c r="JU28" s="546"/>
      <c r="JV28" s="546"/>
      <c r="JW28" s="546"/>
      <c r="JX28" s="546"/>
      <c r="JY28" s="546" t="str">
        <f>+IF(入湯税納入申告書!$CO$30="￥","",入湯税納入申告書!$CO$30)</f>
        <v/>
      </c>
      <c r="JZ28" s="546"/>
      <c r="KA28" s="546"/>
      <c r="KB28" s="546"/>
      <c r="KC28" s="546"/>
      <c r="KD28" s="547"/>
      <c r="KE28" s="20"/>
      <c r="NZ28" s="483"/>
      <c r="OA28" s="483"/>
      <c r="OB28" s="483"/>
      <c r="OC28" s="483"/>
      <c r="OD28" s="483"/>
      <c r="OE28" s="483"/>
      <c r="OF28" s="483"/>
    </row>
    <row r="29" spans="1:582" ht="30" customHeight="1" thickBot="1">
      <c r="A29" s="16"/>
      <c r="B29" s="551"/>
      <c r="C29" s="552"/>
      <c r="D29" s="552"/>
      <c r="E29" s="552"/>
      <c r="F29" s="552"/>
      <c r="G29" s="552"/>
      <c r="H29" s="553"/>
      <c r="I29" s="542" t="s">
        <v>39</v>
      </c>
      <c r="J29" s="543"/>
      <c r="K29" s="543"/>
      <c r="L29" s="543"/>
      <c r="M29" s="543"/>
      <c r="N29" s="543"/>
      <c r="O29" s="543"/>
      <c r="P29" s="543"/>
      <c r="Q29" s="543"/>
      <c r="R29" s="543"/>
      <c r="S29" s="543"/>
      <c r="T29" s="543"/>
      <c r="U29" s="543"/>
      <c r="V29" s="543"/>
      <c r="W29" s="543"/>
      <c r="X29" s="543"/>
      <c r="Y29" s="543"/>
      <c r="Z29" s="543"/>
      <c r="AA29" s="543"/>
      <c r="AB29" s="543"/>
      <c r="AC29" s="543"/>
      <c r="AD29" s="544"/>
      <c r="AE29" s="540"/>
      <c r="AF29" s="538"/>
      <c r="AG29" s="538"/>
      <c r="AH29" s="538"/>
      <c r="AI29" s="538"/>
      <c r="AJ29" s="541"/>
      <c r="AK29" s="537"/>
      <c r="AL29" s="538"/>
      <c r="AM29" s="538"/>
      <c r="AN29" s="538"/>
      <c r="AO29" s="538"/>
      <c r="AP29" s="539"/>
      <c r="AQ29" s="540"/>
      <c r="AR29" s="538"/>
      <c r="AS29" s="538"/>
      <c r="AT29" s="538"/>
      <c r="AU29" s="538"/>
      <c r="AV29" s="541"/>
      <c r="AW29" s="537"/>
      <c r="AX29" s="538"/>
      <c r="AY29" s="538"/>
      <c r="AZ29" s="538"/>
      <c r="BA29" s="538"/>
      <c r="BB29" s="541"/>
      <c r="BC29" s="537"/>
      <c r="BD29" s="538"/>
      <c r="BE29" s="538"/>
      <c r="BF29" s="538"/>
      <c r="BG29" s="538"/>
      <c r="BH29" s="539"/>
      <c r="BI29" s="540"/>
      <c r="BJ29" s="538"/>
      <c r="BK29" s="538"/>
      <c r="BL29" s="538"/>
      <c r="BM29" s="538"/>
      <c r="BN29" s="541"/>
      <c r="BO29" s="537"/>
      <c r="BP29" s="538"/>
      <c r="BQ29" s="538"/>
      <c r="BR29" s="538"/>
      <c r="BS29" s="538"/>
      <c r="BT29" s="541"/>
      <c r="BU29" s="537"/>
      <c r="BV29" s="538"/>
      <c r="BW29" s="538"/>
      <c r="BX29" s="538"/>
      <c r="BY29" s="538"/>
      <c r="BZ29" s="539"/>
      <c r="CA29" s="540"/>
      <c r="CB29" s="538"/>
      <c r="CC29" s="538"/>
      <c r="CD29" s="538"/>
      <c r="CE29" s="538"/>
      <c r="CF29" s="541"/>
      <c r="CG29" s="537"/>
      <c r="CH29" s="538"/>
      <c r="CI29" s="538"/>
      <c r="CJ29" s="538"/>
      <c r="CK29" s="538"/>
      <c r="CL29" s="541"/>
      <c r="CM29" s="537"/>
      <c r="CN29" s="538"/>
      <c r="CO29" s="538"/>
      <c r="CP29" s="538"/>
      <c r="CQ29" s="538"/>
      <c r="CR29" s="539"/>
      <c r="CT29" s="19"/>
      <c r="CU29" s="551"/>
      <c r="CV29" s="552"/>
      <c r="CW29" s="552"/>
      <c r="CX29" s="552"/>
      <c r="CY29" s="552"/>
      <c r="CZ29" s="552"/>
      <c r="DA29" s="553"/>
      <c r="DB29" s="542" t="s">
        <v>39</v>
      </c>
      <c r="DC29" s="543"/>
      <c r="DD29" s="543"/>
      <c r="DE29" s="543"/>
      <c r="DF29" s="543"/>
      <c r="DG29" s="543"/>
      <c r="DH29" s="543"/>
      <c r="DI29" s="543"/>
      <c r="DJ29" s="543"/>
      <c r="DK29" s="543"/>
      <c r="DL29" s="543"/>
      <c r="DM29" s="543"/>
      <c r="DN29" s="543"/>
      <c r="DO29" s="543"/>
      <c r="DP29" s="543"/>
      <c r="DQ29" s="543"/>
      <c r="DR29" s="543"/>
      <c r="DS29" s="543"/>
      <c r="DT29" s="543"/>
      <c r="DU29" s="543"/>
      <c r="DV29" s="543"/>
      <c r="DW29" s="544"/>
      <c r="DX29" s="540" t="str">
        <f t="shared" ref="DX29:DX30" si="0">IF(AE29="","",AE29)</f>
        <v/>
      </c>
      <c r="DY29" s="538"/>
      <c r="DZ29" s="538"/>
      <c r="EA29" s="538"/>
      <c r="EB29" s="538"/>
      <c r="EC29" s="541"/>
      <c r="ED29" s="537" t="str">
        <f t="shared" ref="ED29:ED30" si="1">IF(AK29="","",AK29)</f>
        <v/>
      </c>
      <c r="EE29" s="538"/>
      <c r="EF29" s="538"/>
      <c r="EG29" s="538"/>
      <c r="EH29" s="538"/>
      <c r="EI29" s="539"/>
      <c r="EJ29" s="540" t="str">
        <f t="shared" ref="EJ29:EJ30" si="2">IF(AQ29="","",AQ29)</f>
        <v/>
      </c>
      <c r="EK29" s="538"/>
      <c r="EL29" s="538"/>
      <c r="EM29" s="538"/>
      <c r="EN29" s="538"/>
      <c r="EO29" s="541"/>
      <c r="EP29" s="537" t="str">
        <f t="shared" ref="EP29:EP30" si="3">IF(AW29="","",AW29)</f>
        <v/>
      </c>
      <c r="EQ29" s="538"/>
      <c r="ER29" s="538"/>
      <c r="ES29" s="538"/>
      <c r="ET29" s="538"/>
      <c r="EU29" s="541"/>
      <c r="EV29" s="537" t="str">
        <f t="shared" ref="EV29:EV30" si="4">IF(BC29="","",BC29)</f>
        <v/>
      </c>
      <c r="EW29" s="538"/>
      <c r="EX29" s="538"/>
      <c r="EY29" s="538"/>
      <c r="EZ29" s="538"/>
      <c r="FA29" s="539"/>
      <c r="FB29" s="540" t="str">
        <f t="shared" ref="FB29:FB30" si="5">IF(BI29="","",BI29)</f>
        <v/>
      </c>
      <c r="FC29" s="538"/>
      <c r="FD29" s="538"/>
      <c r="FE29" s="538"/>
      <c r="FF29" s="538"/>
      <c r="FG29" s="541"/>
      <c r="FH29" s="537" t="str">
        <f t="shared" ref="FH29:FH30" si="6">IF(BO29="","",BO29)</f>
        <v/>
      </c>
      <c r="FI29" s="538"/>
      <c r="FJ29" s="538"/>
      <c r="FK29" s="538"/>
      <c r="FL29" s="538"/>
      <c r="FM29" s="541"/>
      <c r="FN29" s="537" t="str">
        <f t="shared" ref="FN29:FN30" si="7">IF(BU29="","",BU29)</f>
        <v/>
      </c>
      <c r="FO29" s="538"/>
      <c r="FP29" s="538"/>
      <c r="FQ29" s="538"/>
      <c r="FR29" s="538"/>
      <c r="FS29" s="539"/>
      <c r="FT29" s="540" t="str">
        <f>IF(CA29="","",CA29)</f>
        <v/>
      </c>
      <c r="FU29" s="538"/>
      <c r="FV29" s="538"/>
      <c r="FW29" s="538"/>
      <c r="FX29" s="538"/>
      <c r="FY29" s="541"/>
      <c r="FZ29" s="537" t="str">
        <f t="shared" ref="FZ29:FZ30" si="8">IF(CG29="","",CG29)</f>
        <v/>
      </c>
      <c r="GA29" s="538"/>
      <c r="GB29" s="538"/>
      <c r="GC29" s="538"/>
      <c r="GD29" s="538"/>
      <c r="GE29" s="541"/>
      <c r="GF29" s="537" t="str">
        <f t="shared" ref="GF29:GF30" si="9">IF(CM29="","",CM29)</f>
        <v/>
      </c>
      <c r="GG29" s="538"/>
      <c r="GH29" s="538"/>
      <c r="GI29" s="538"/>
      <c r="GJ29" s="538"/>
      <c r="GK29" s="539"/>
      <c r="GL29" s="18"/>
      <c r="GN29" s="551"/>
      <c r="GO29" s="552"/>
      <c r="GP29" s="552"/>
      <c r="GQ29" s="552"/>
      <c r="GR29" s="552"/>
      <c r="GS29" s="552"/>
      <c r="GT29" s="553"/>
      <c r="GU29" s="542" t="s">
        <v>39</v>
      </c>
      <c r="GV29" s="543"/>
      <c r="GW29" s="543"/>
      <c r="GX29" s="543"/>
      <c r="GY29" s="543"/>
      <c r="GZ29" s="543"/>
      <c r="HA29" s="543"/>
      <c r="HB29" s="543"/>
      <c r="HC29" s="543"/>
      <c r="HD29" s="543"/>
      <c r="HE29" s="543"/>
      <c r="HF29" s="543"/>
      <c r="HG29" s="543"/>
      <c r="HH29" s="543"/>
      <c r="HI29" s="543"/>
      <c r="HJ29" s="543"/>
      <c r="HK29" s="543"/>
      <c r="HL29" s="543"/>
      <c r="HM29" s="543"/>
      <c r="HN29" s="543"/>
      <c r="HO29" s="543"/>
      <c r="HP29" s="544"/>
      <c r="HQ29" s="540" t="str">
        <f t="shared" ref="HQ29:HQ30" si="10">IF(AE29="","",AE29)</f>
        <v/>
      </c>
      <c r="HR29" s="538"/>
      <c r="HS29" s="538"/>
      <c r="HT29" s="538"/>
      <c r="HU29" s="538"/>
      <c r="HV29" s="541"/>
      <c r="HW29" s="537" t="str">
        <f t="shared" ref="HW29:HW30" si="11">IF(AK29="","",AK29)</f>
        <v/>
      </c>
      <c r="HX29" s="538"/>
      <c r="HY29" s="538"/>
      <c r="HZ29" s="538"/>
      <c r="IA29" s="538"/>
      <c r="IB29" s="539"/>
      <c r="IC29" s="540" t="str">
        <f t="shared" ref="IC29:IC30" si="12">IF(AQ29="","",AQ29)</f>
        <v/>
      </c>
      <c r="ID29" s="538"/>
      <c r="IE29" s="538"/>
      <c r="IF29" s="538"/>
      <c r="IG29" s="538"/>
      <c r="IH29" s="541"/>
      <c r="II29" s="537" t="str">
        <f t="shared" ref="II29:II30" si="13">IF(AW29="","",AW29)</f>
        <v/>
      </c>
      <c r="IJ29" s="538"/>
      <c r="IK29" s="538"/>
      <c r="IL29" s="538"/>
      <c r="IM29" s="538"/>
      <c r="IN29" s="541"/>
      <c r="IO29" s="537" t="str">
        <f t="shared" ref="IO29:IO30" si="14">IF(BC29="","",BC29)</f>
        <v/>
      </c>
      <c r="IP29" s="538"/>
      <c r="IQ29" s="538"/>
      <c r="IR29" s="538"/>
      <c r="IS29" s="538"/>
      <c r="IT29" s="539"/>
      <c r="IU29" s="540" t="str">
        <f t="shared" ref="IU29:IU30" si="15">IF(BI29="","",BI29)</f>
        <v/>
      </c>
      <c r="IV29" s="538"/>
      <c r="IW29" s="538"/>
      <c r="IX29" s="538"/>
      <c r="IY29" s="538"/>
      <c r="IZ29" s="541"/>
      <c r="JA29" s="537" t="str">
        <f t="shared" ref="JA29:JA30" si="16">IF(BO29="","",BO29)</f>
        <v/>
      </c>
      <c r="JB29" s="538"/>
      <c r="JC29" s="538"/>
      <c r="JD29" s="538"/>
      <c r="JE29" s="538"/>
      <c r="JF29" s="541"/>
      <c r="JG29" s="537" t="str">
        <f t="shared" ref="JG29:JG30" si="17">IF(BU29="","",BU29)</f>
        <v/>
      </c>
      <c r="JH29" s="538"/>
      <c r="JI29" s="538"/>
      <c r="JJ29" s="538"/>
      <c r="JK29" s="538"/>
      <c r="JL29" s="539"/>
      <c r="JM29" s="540" t="str">
        <f t="shared" ref="JM29:JM30" si="18">IF(CA29="","",CA29)</f>
        <v/>
      </c>
      <c r="JN29" s="538"/>
      <c r="JO29" s="538"/>
      <c r="JP29" s="538"/>
      <c r="JQ29" s="538"/>
      <c r="JR29" s="541"/>
      <c r="JS29" s="537" t="str">
        <f t="shared" ref="JS29:JS30" si="19">IF(CG29="","",CG29)</f>
        <v/>
      </c>
      <c r="JT29" s="538"/>
      <c r="JU29" s="538"/>
      <c r="JV29" s="538"/>
      <c r="JW29" s="538"/>
      <c r="JX29" s="541"/>
      <c r="JY29" s="537" t="str">
        <f t="shared" ref="JY29:JY30" si="20">IF(CM29="","",CM29)</f>
        <v/>
      </c>
      <c r="JZ29" s="538"/>
      <c r="KA29" s="538"/>
      <c r="KB29" s="538"/>
      <c r="KC29" s="538"/>
      <c r="KD29" s="539"/>
      <c r="KE29" s="20"/>
      <c r="KG29" s="87"/>
      <c r="KH29" s="89"/>
      <c r="KI29" s="89"/>
      <c r="KJ29" s="89"/>
      <c r="KK29" s="89"/>
      <c r="KL29" s="89"/>
      <c r="KM29" s="89"/>
      <c r="KN29" s="89"/>
      <c r="KO29" s="89"/>
      <c r="KP29" s="89"/>
      <c r="KQ29" s="89"/>
      <c r="KR29" s="89"/>
      <c r="KS29" s="89"/>
      <c r="KT29" s="89"/>
      <c r="KU29" s="89"/>
      <c r="KV29" s="89"/>
      <c r="KW29" s="89"/>
      <c r="KX29" s="89"/>
      <c r="KY29" s="89"/>
      <c r="KZ29" s="89"/>
      <c r="LA29" s="89"/>
      <c r="LB29" s="89"/>
      <c r="LC29" s="89"/>
      <c r="LD29" s="89"/>
      <c r="LE29" s="89"/>
      <c r="LF29" s="89"/>
      <c r="LG29" s="89"/>
      <c r="LH29" s="89"/>
      <c r="LI29" s="89"/>
      <c r="LJ29" s="89"/>
      <c r="LK29" s="89"/>
      <c r="LL29" s="89"/>
      <c r="LM29" s="89"/>
      <c r="LN29" s="89"/>
      <c r="LO29" s="89"/>
      <c r="LP29" s="89"/>
      <c r="LQ29" s="89"/>
      <c r="LR29" s="89"/>
      <c r="LS29" s="89"/>
      <c r="LT29" s="89"/>
      <c r="LU29" s="89"/>
      <c r="LV29" s="89"/>
      <c r="LW29" s="89"/>
      <c r="LX29" s="89"/>
      <c r="LY29" s="89"/>
      <c r="LZ29" s="89"/>
      <c r="MA29" s="89"/>
      <c r="MB29" s="89"/>
      <c r="MC29" s="89"/>
      <c r="MD29" s="89"/>
      <c r="ME29" s="89"/>
      <c r="MF29" s="89"/>
      <c r="MG29" s="89"/>
      <c r="MH29" s="89"/>
      <c r="MI29" s="89"/>
      <c r="MJ29" s="89"/>
      <c r="MK29" s="89"/>
      <c r="ML29" s="89"/>
      <c r="MM29" s="89"/>
      <c r="MN29" s="89"/>
      <c r="MO29" s="89"/>
      <c r="MP29" s="89"/>
      <c r="MQ29" s="89"/>
      <c r="MR29" s="89"/>
      <c r="MS29" s="89"/>
      <c r="MT29" s="89"/>
      <c r="MU29" s="89"/>
      <c r="MV29" s="89"/>
      <c r="MW29" s="89"/>
      <c r="MX29" s="89"/>
      <c r="MY29" s="89"/>
      <c r="MZ29" s="89"/>
      <c r="NA29" s="89"/>
      <c r="NB29" s="89"/>
      <c r="NC29" s="89"/>
      <c r="ND29" s="89"/>
      <c r="NE29" s="89"/>
      <c r="NF29" s="89"/>
      <c r="NG29" s="89"/>
      <c r="NH29" s="89"/>
      <c r="NI29" s="89"/>
      <c r="NJ29" s="89"/>
      <c r="NK29" s="89"/>
      <c r="NL29" s="89"/>
      <c r="NM29" s="89"/>
      <c r="NN29" s="89"/>
      <c r="NO29" s="89"/>
      <c r="NP29" s="89"/>
      <c r="NQ29" s="89"/>
      <c r="NR29" s="89"/>
      <c r="NS29" s="89"/>
      <c r="NT29" s="89"/>
      <c r="NU29" s="89"/>
      <c r="NV29" s="89"/>
      <c r="NW29" s="90"/>
      <c r="NZ29" s="483"/>
      <c r="OA29" s="483"/>
      <c r="OB29" s="483"/>
      <c r="OC29" s="483"/>
      <c r="OD29" s="483"/>
      <c r="OE29" s="483"/>
      <c r="OF29" s="483"/>
      <c r="OG29" s="482"/>
      <c r="OH29" s="482"/>
      <c r="OI29" s="482"/>
      <c r="OJ29" s="482"/>
      <c r="OK29" s="482"/>
      <c r="OL29" s="482"/>
      <c r="OM29" s="482"/>
      <c r="ON29" s="482"/>
      <c r="OO29" s="482"/>
      <c r="OP29" s="482"/>
      <c r="OQ29" s="482"/>
      <c r="OR29" s="482"/>
      <c r="OS29" s="482"/>
      <c r="OT29" s="482"/>
      <c r="OU29" s="482"/>
      <c r="OV29" s="482"/>
      <c r="OW29" s="482"/>
      <c r="OX29" s="482"/>
      <c r="OY29" s="482"/>
      <c r="OZ29" s="482"/>
      <c r="PA29" s="482"/>
      <c r="PB29" s="482"/>
      <c r="PC29" s="480"/>
      <c r="PD29" s="480"/>
      <c r="PE29" s="480"/>
      <c r="PF29" s="480"/>
      <c r="PG29" s="480"/>
      <c r="PH29" s="480"/>
      <c r="PI29" s="480"/>
      <c r="PJ29" s="480"/>
      <c r="PK29" s="480"/>
      <c r="PL29" s="480"/>
      <c r="PM29" s="480"/>
      <c r="PN29" s="480"/>
      <c r="PO29" s="480"/>
      <c r="PP29" s="480"/>
      <c r="PQ29" s="480"/>
      <c r="PR29" s="480"/>
      <c r="PS29" s="480"/>
      <c r="PT29" s="480"/>
      <c r="PU29" s="480"/>
      <c r="PV29" s="480"/>
      <c r="PW29" s="480"/>
      <c r="PX29" s="480"/>
      <c r="PY29" s="480"/>
      <c r="PZ29" s="480"/>
      <c r="QA29" s="480"/>
      <c r="QB29" s="480"/>
      <c r="QC29" s="480"/>
      <c r="QD29" s="480"/>
      <c r="QE29" s="480"/>
      <c r="QF29" s="480"/>
      <c r="QG29" s="480"/>
      <c r="QH29" s="480"/>
      <c r="QI29" s="480"/>
      <c r="QJ29" s="480"/>
      <c r="QK29" s="480"/>
      <c r="QL29" s="480"/>
      <c r="QM29" s="480"/>
      <c r="QN29" s="480"/>
      <c r="QO29" s="480"/>
      <c r="QP29" s="480"/>
      <c r="QQ29" s="480"/>
      <c r="QR29" s="480"/>
      <c r="QS29" s="480"/>
      <c r="QT29" s="480"/>
      <c r="QU29" s="480"/>
      <c r="QV29" s="480"/>
      <c r="QW29" s="480"/>
      <c r="QX29" s="480"/>
      <c r="QY29" s="480"/>
      <c r="QZ29" s="480"/>
      <c r="RA29" s="480"/>
      <c r="RB29" s="480"/>
      <c r="RC29" s="480"/>
      <c r="RD29" s="480"/>
      <c r="RE29" s="480"/>
      <c r="RF29" s="480"/>
      <c r="RG29" s="480"/>
      <c r="RH29" s="480"/>
      <c r="RI29" s="480"/>
      <c r="RJ29" s="480"/>
      <c r="RK29" s="480"/>
      <c r="RL29" s="480"/>
      <c r="RM29" s="480"/>
      <c r="RN29" s="480"/>
      <c r="RO29" s="480"/>
      <c r="RP29" s="480"/>
      <c r="RS29" s="87"/>
      <c r="RT29" s="87"/>
      <c r="RU29" s="87"/>
      <c r="RV29" s="87"/>
      <c r="RW29" s="87"/>
      <c r="RX29" s="87"/>
      <c r="RY29" s="87"/>
      <c r="RZ29" s="88"/>
      <c r="SA29" s="88"/>
      <c r="SB29" s="88"/>
      <c r="SC29" s="88"/>
      <c r="SD29" s="88"/>
      <c r="SE29" s="88"/>
      <c r="SF29" s="88"/>
      <c r="SG29" s="88"/>
      <c r="SH29" s="88"/>
      <c r="SI29" s="88"/>
      <c r="SJ29" s="88"/>
      <c r="SK29" s="88"/>
      <c r="SL29" s="88"/>
      <c r="SM29" s="88"/>
      <c r="SN29" s="88"/>
      <c r="SO29" s="88"/>
      <c r="SP29" s="88"/>
      <c r="SQ29" s="88"/>
      <c r="SR29" s="88"/>
      <c r="SS29" s="88"/>
      <c r="ST29" s="88"/>
      <c r="SU29" s="88"/>
      <c r="SV29" s="90"/>
      <c r="SW29" s="90"/>
      <c r="SX29" s="90"/>
      <c r="SY29" s="90"/>
      <c r="SZ29" s="90"/>
      <c r="TA29" s="90"/>
      <c r="TB29" s="90"/>
      <c r="TC29" s="90"/>
      <c r="TD29" s="90"/>
      <c r="TE29" s="90"/>
      <c r="TF29" s="90"/>
      <c r="TG29" s="90"/>
      <c r="TH29" s="90"/>
      <c r="TI29" s="90"/>
      <c r="TJ29" s="90"/>
      <c r="TK29" s="90"/>
      <c r="TL29" s="90"/>
      <c r="TM29" s="90"/>
      <c r="TN29" s="90"/>
      <c r="TO29" s="90"/>
      <c r="TP29" s="90"/>
      <c r="TQ29" s="90"/>
      <c r="TR29" s="90"/>
      <c r="TS29" s="90"/>
      <c r="TT29" s="90"/>
      <c r="TU29" s="90"/>
      <c r="TV29" s="90"/>
      <c r="TW29" s="90"/>
      <c r="TX29" s="90"/>
      <c r="TY29" s="90"/>
      <c r="TZ29" s="90"/>
      <c r="UA29" s="90"/>
      <c r="UB29" s="90"/>
      <c r="UC29" s="90"/>
      <c r="UD29" s="90"/>
      <c r="UE29" s="90"/>
      <c r="UF29" s="90"/>
      <c r="UG29" s="90"/>
      <c r="UH29" s="90"/>
      <c r="UI29" s="90"/>
      <c r="UJ29" s="90"/>
      <c r="UK29" s="90"/>
      <c r="UL29" s="90"/>
      <c r="UM29" s="90"/>
      <c r="UN29" s="90"/>
      <c r="UO29" s="90"/>
      <c r="UP29" s="90"/>
      <c r="UQ29" s="90"/>
      <c r="UR29" s="90"/>
      <c r="US29" s="90"/>
      <c r="UT29" s="90"/>
      <c r="UU29" s="90"/>
      <c r="UV29" s="90"/>
      <c r="UW29" s="90"/>
      <c r="UX29" s="90"/>
      <c r="UY29" s="90"/>
      <c r="UZ29" s="90"/>
      <c r="VA29" s="90"/>
      <c r="VB29" s="90"/>
      <c r="VC29" s="90"/>
      <c r="VD29" s="90"/>
      <c r="VE29" s="90"/>
      <c r="VF29" s="90"/>
      <c r="VG29" s="90"/>
      <c r="VH29" s="90"/>
      <c r="VI29" s="90"/>
    </row>
    <row r="30" spans="1:582" ht="30" customHeight="1" thickTop="1" thickBot="1">
      <c r="A30" s="16"/>
      <c r="B30" s="524" t="s">
        <v>40</v>
      </c>
      <c r="C30" s="525"/>
      <c r="D30" s="525"/>
      <c r="E30" s="525"/>
      <c r="F30" s="525"/>
      <c r="G30" s="525"/>
      <c r="H30" s="525"/>
      <c r="I30" s="525"/>
      <c r="J30" s="525"/>
      <c r="K30" s="525"/>
      <c r="L30" s="525"/>
      <c r="M30" s="525"/>
      <c r="N30" s="525"/>
      <c r="O30" s="525"/>
      <c r="P30" s="525"/>
      <c r="Q30" s="525"/>
      <c r="R30" s="525"/>
      <c r="S30" s="525"/>
      <c r="T30" s="525"/>
      <c r="U30" s="525"/>
      <c r="V30" s="525"/>
      <c r="W30" s="525"/>
      <c r="X30" s="525"/>
      <c r="Y30" s="525"/>
      <c r="Z30" s="525"/>
      <c r="AA30" s="525"/>
      <c r="AB30" s="525"/>
      <c r="AC30" s="525"/>
      <c r="AD30" s="526"/>
      <c r="AE30" s="522" t="str">
        <f>+入湯税納入申告書!CE30</f>
        <v/>
      </c>
      <c r="AF30" s="489"/>
      <c r="AG30" s="489"/>
      <c r="AH30" s="489"/>
      <c r="AI30" s="489"/>
      <c r="AJ30" s="490"/>
      <c r="AK30" s="488" t="str">
        <f>+入湯税納入申告書!CF30</f>
        <v/>
      </c>
      <c r="AL30" s="489"/>
      <c r="AM30" s="489"/>
      <c r="AN30" s="489"/>
      <c r="AO30" s="489"/>
      <c r="AP30" s="527"/>
      <c r="AQ30" s="522" t="str">
        <f>+入湯税納入申告書!CG30</f>
        <v/>
      </c>
      <c r="AR30" s="489"/>
      <c r="AS30" s="489"/>
      <c r="AT30" s="489"/>
      <c r="AU30" s="489"/>
      <c r="AV30" s="490"/>
      <c r="AW30" s="488" t="str">
        <f>+入湯税納入申告書!CH30</f>
        <v/>
      </c>
      <c r="AX30" s="489"/>
      <c r="AY30" s="489"/>
      <c r="AZ30" s="489"/>
      <c r="BA30" s="489"/>
      <c r="BB30" s="490"/>
      <c r="BC30" s="488" t="str">
        <f>+入湯税納入申告書!CI30</f>
        <v/>
      </c>
      <c r="BD30" s="489"/>
      <c r="BE30" s="489"/>
      <c r="BF30" s="489"/>
      <c r="BG30" s="489"/>
      <c r="BH30" s="527"/>
      <c r="BI30" s="522" t="str">
        <f>+入湯税納入申告書!CJ30</f>
        <v/>
      </c>
      <c r="BJ30" s="489"/>
      <c r="BK30" s="489"/>
      <c r="BL30" s="489"/>
      <c r="BM30" s="489"/>
      <c r="BN30" s="490"/>
      <c r="BO30" s="488" t="str">
        <f>+入湯税納入申告書!CK30</f>
        <v/>
      </c>
      <c r="BP30" s="489"/>
      <c r="BQ30" s="489"/>
      <c r="BR30" s="489"/>
      <c r="BS30" s="489"/>
      <c r="BT30" s="490"/>
      <c r="BU30" s="488" t="str">
        <f>+入湯税納入申告書!CL30</f>
        <v/>
      </c>
      <c r="BV30" s="489"/>
      <c r="BW30" s="489"/>
      <c r="BX30" s="489"/>
      <c r="BY30" s="489"/>
      <c r="BZ30" s="527"/>
      <c r="CA30" s="522" t="str">
        <f>+入湯税納入申告書!CM30</f>
        <v/>
      </c>
      <c r="CB30" s="489"/>
      <c r="CC30" s="489"/>
      <c r="CD30" s="489"/>
      <c r="CE30" s="489"/>
      <c r="CF30" s="490"/>
      <c r="CG30" s="488" t="str">
        <f>+入湯税納入申告書!CN30</f>
        <v/>
      </c>
      <c r="CH30" s="489"/>
      <c r="CI30" s="489"/>
      <c r="CJ30" s="489"/>
      <c r="CK30" s="489"/>
      <c r="CL30" s="490"/>
      <c r="CM30" s="488" t="str">
        <f>+入湯税納入申告書!CO30</f>
        <v/>
      </c>
      <c r="CN30" s="489"/>
      <c r="CO30" s="489"/>
      <c r="CP30" s="489"/>
      <c r="CQ30" s="489"/>
      <c r="CR30" s="523"/>
      <c r="CT30" s="19"/>
      <c r="CU30" s="524" t="s">
        <v>40</v>
      </c>
      <c r="CV30" s="525"/>
      <c r="CW30" s="525"/>
      <c r="CX30" s="525"/>
      <c r="CY30" s="525"/>
      <c r="CZ30" s="525"/>
      <c r="DA30" s="525"/>
      <c r="DB30" s="525"/>
      <c r="DC30" s="525"/>
      <c r="DD30" s="525"/>
      <c r="DE30" s="525"/>
      <c r="DF30" s="525"/>
      <c r="DG30" s="525"/>
      <c r="DH30" s="525"/>
      <c r="DI30" s="525"/>
      <c r="DJ30" s="525"/>
      <c r="DK30" s="525"/>
      <c r="DL30" s="525"/>
      <c r="DM30" s="525"/>
      <c r="DN30" s="525"/>
      <c r="DO30" s="525"/>
      <c r="DP30" s="525"/>
      <c r="DQ30" s="525"/>
      <c r="DR30" s="525"/>
      <c r="DS30" s="525"/>
      <c r="DT30" s="525"/>
      <c r="DU30" s="525"/>
      <c r="DV30" s="525"/>
      <c r="DW30" s="526"/>
      <c r="DX30" s="522" t="str">
        <f t="shared" si="0"/>
        <v/>
      </c>
      <c r="DY30" s="489"/>
      <c r="DZ30" s="489"/>
      <c r="EA30" s="489"/>
      <c r="EB30" s="489"/>
      <c r="EC30" s="490"/>
      <c r="ED30" s="488" t="str">
        <f t="shared" si="1"/>
        <v/>
      </c>
      <c r="EE30" s="489"/>
      <c r="EF30" s="489"/>
      <c r="EG30" s="489"/>
      <c r="EH30" s="489"/>
      <c r="EI30" s="527"/>
      <c r="EJ30" s="522" t="str">
        <f t="shared" si="2"/>
        <v/>
      </c>
      <c r="EK30" s="489"/>
      <c r="EL30" s="489"/>
      <c r="EM30" s="489"/>
      <c r="EN30" s="489"/>
      <c r="EO30" s="490"/>
      <c r="EP30" s="488" t="str">
        <f t="shared" si="3"/>
        <v/>
      </c>
      <c r="EQ30" s="489"/>
      <c r="ER30" s="489"/>
      <c r="ES30" s="489"/>
      <c r="ET30" s="489"/>
      <c r="EU30" s="490"/>
      <c r="EV30" s="488" t="str">
        <f t="shared" si="4"/>
        <v/>
      </c>
      <c r="EW30" s="489"/>
      <c r="EX30" s="489"/>
      <c r="EY30" s="489"/>
      <c r="EZ30" s="489"/>
      <c r="FA30" s="527"/>
      <c r="FB30" s="522" t="str">
        <f t="shared" si="5"/>
        <v/>
      </c>
      <c r="FC30" s="489"/>
      <c r="FD30" s="489"/>
      <c r="FE30" s="489"/>
      <c r="FF30" s="489"/>
      <c r="FG30" s="490"/>
      <c r="FH30" s="488" t="str">
        <f t="shared" si="6"/>
        <v/>
      </c>
      <c r="FI30" s="489"/>
      <c r="FJ30" s="489"/>
      <c r="FK30" s="489"/>
      <c r="FL30" s="489"/>
      <c r="FM30" s="490"/>
      <c r="FN30" s="488" t="str">
        <f t="shared" si="7"/>
        <v/>
      </c>
      <c r="FO30" s="489"/>
      <c r="FP30" s="489"/>
      <c r="FQ30" s="489"/>
      <c r="FR30" s="489"/>
      <c r="FS30" s="527"/>
      <c r="FT30" s="522" t="str">
        <f t="shared" ref="FT30" si="21">IF(CA30="","",CA30)</f>
        <v/>
      </c>
      <c r="FU30" s="489"/>
      <c r="FV30" s="489"/>
      <c r="FW30" s="489"/>
      <c r="FX30" s="489"/>
      <c r="FY30" s="490"/>
      <c r="FZ30" s="488" t="str">
        <f t="shared" si="8"/>
        <v/>
      </c>
      <c r="GA30" s="489"/>
      <c r="GB30" s="489"/>
      <c r="GC30" s="489"/>
      <c r="GD30" s="489"/>
      <c r="GE30" s="490"/>
      <c r="GF30" s="488" t="str">
        <f t="shared" si="9"/>
        <v/>
      </c>
      <c r="GG30" s="489"/>
      <c r="GH30" s="489"/>
      <c r="GI30" s="489"/>
      <c r="GJ30" s="489"/>
      <c r="GK30" s="523"/>
      <c r="GL30" s="18"/>
      <c r="GN30" s="524" t="s">
        <v>40</v>
      </c>
      <c r="GO30" s="525"/>
      <c r="GP30" s="525"/>
      <c r="GQ30" s="525"/>
      <c r="GR30" s="525"/>
      <c r="GS30" s="525"/>
      <c r="GT30" s="525"/>
      <c r="GU30" s="525"/>
      <c r="GV30" s="525"/>
      <c r="GW30" s="525"/>
      <c r="GX30" s="525"/>
      <c r="GY30" s="525"/>
      <c r="GZ30" s="525"/>
      <c r="HA30" s="525"/>
      <c r="HB30" s="525"/>
      <c r="HC30" s="525"/>
      <c r="HD30" s="525"/>
      <c r="HE30" s="525"/>
      <c r="HF30" s="525"/>
      <c r="HG30" s="525"/>
      <c r="HH30" s="525"/>
      <c r="HI30" s="525"/>
      <c r="HJ30" s="525"/>
      <c r="HK30" s="525"/>
      <c r="HL30" s="525"/>
      <c r="HM30" s="525"/>
      <c r="HN30" s="525"/>
      <c r="HO30" s="525"/>
      <c r="HP30" s="526"/>
      <c r="HQ30" s="522" t="str">
        <f t="shared" si="10"/>
        <v/>
      </c>
      <c r="HR30" s="489"/>
      <c r="HS30" s="489"/>
      <c r="HT30" s="489"/>
      <c r="HU30" s="489"/>
      <c r="HV30" s="490"/>
      <c r="HW30" s="488" t="str">
        <f t="shared" si="11"/>
        <v/>
      </c>
      <c r="HX30" s="489"/>
      <c r="HY30" s="489"/>
      <c r="HZ30" s="489"/>
      <c r="IA30" s="489"/>
      <c r="IB30" s="527"/>
      <c r="IC30" s="522" t="str">
        <f t="shared" si="12"/>
        <v/>
      </c>
      <c r="ID30" s="489"/>
      <c r="IE30" s="489"/>
      <c r="IF30" s="489"/>
      <c r="IG30" s="489"/>
      <c r="IH30" s="490"/>
      <c r="II30" s="488" t="str">
        <f t="shared" si="13"/>
        <v/>
      </c>
      <c r="IJ30" s="489"/>
      <c r="IK30" s="489"/>
      <c r="IL30" s="489"/>
      <c r="IM30" s="489"/>
      <c r="IN30" s="490"/>
      <c r="IO30" s="488" t="str">
        <f t="shared" si="14"/>
        <v/>
      </c>
      <c r="IP30" s="489"/>
      <c r="IQ30" s="489"/>
      <c r="IR30" s="489"/>
      <c r="IS30" s="489"/>
      <c r="IT30" s="527"/>
      <c r="IU30" s="522" t="str">
        <f t="shared" si="15"/>
        <v/>
      </c>
      <c r="IV30" s="489"/>
      <c r="IW30" s="489"/>
      <c r="IX30" s="489"/>
      <c r="IY30" s="489"/>
      <c r="IZ30" s="490"/>
      <c r="JA30" s="488" t="str">
        <f t="shared" si="16"/>
        <v/>
      </c>
      <c r="JB30" s="489"/>
      <c r="JC30" s="489"/>
      <c r="JD30" s="489"/>
      <c r="JE30" s="489"/>
      <c r="JF30" s="490"/>
      <c r="JG30" s="488" t="str">
        <f t="shared" si="17"/>
        <v/>
      </c>
      <c r="JH30" s="489"/>
      <c r="JI30" s="489"/>
      <c r="JJ30" s="489"/>
      <c r="JK30" s="489"/>
      <c r="JL30" s="527"/>
      <c r="JM30" s="522" t="str">
        <f t="shared" si="18"/>
        <v/>
      </c>
      <c r="JN30" s="489"/>
      <c r="JO30" s="489"/>
      <c r="JP30" s="489"/>
      <c r="JQ30" s="489"/>
      <c r="JR30" s="490"/>
      <c r="JS30" s="488" t="str">
        <f t="shared" si="19"/>
        <v/>
      </c>
      <c r="JT30" s="489"/>
      <c r="JU30" s="489"/>
      <c r="JV30" s="489"/>
      <c r="JW30" s="489"/>
      <c r="JX30" s="490"/>
      <c r="JY30" s="488" t="str">
        <f t="shared" si="20"/>
        <v/>
      </c>
      <c r="JZ30" s="489"/>
      <c r="KA30" s="489"/>
      <c r="KB30" s="489"/>
      <c r="KC30" s="489"/>
      <c r="KD30" s="523"/>
      <c r="KE30" s="20"/>
      <c r="KG30" s="88"/>
      <c r="KH30" s="89"/>
      <c r="KI30" s="89"/>
      <c r="KJ30" s="89"/>
      <c r="KK30" s="89"/>
      <c r="KL30" s="89"/>
      <c r="KM30" s="89"/>
      <c r="KN30" s="89"/>
      <c r="KO30" s="89"/>
      <c r="KP30" s="89"/>
      <c r="KQ30" s="89"/>
      <c r="KR30" s="89"/>
      <c r="KS30" s="89"/>
      <c r="KT30" s="89"/>
      <c r="KU30" s="89"/>
      <c r="KV30" s="89"/>
      <c r="KW30" s="89"/>
      <c r="KX30" s="89"/>
      <c r="KY30" s="89"/>
      <c r="KZ30" s="89"/>
      <c r="LA30" s="89"/>
      <c r="LB30" s="89"/>
      <c r="LC30" s="89"/>
      <c r="LD30" s="89"/>
      <c r="LE30" s="89"/>
      <c r="LF30" s="89"/>
      <c r="LG30" s="89"/>
      <c r="LH30" s="89"/>
      <c r="LI30" s="89"/>
      <c r="LJ30" s="89"/>
      <c r="LK30" s="89"/>
      <c r="LL30" s="89"/>
      <c r="LM30" s="89"/>
      <c r="LN30" s="89"/>
      <c r="LO30" s="89"/>
      <c r="LP30" s="89"/>
      <c r="LQ30" s="89"/>
      <c r="LR30" s="89"/>
      <c r="LS30" s="89"/>
      <c r="LT30" s="89"/>
      <c r="LU30" s="89"/>
      <c r="LV30" s="89"/>
      <c r="LW30" s="89"/>
      <c r="LX30" s="89"/>
      <c r="LY30" s="89"/>
      <c r="LZ30" s="89"/>
      <c r="MA30" s="89"/>
      <c r="MB30" s="89"/>
      <c r="MC30" s="89"/>
      <c r="MD30" s="89"/>
      <c r="ME30" s="89"/>
      <c r="MF30" s="89"/>
      <c r="MG30" s="89"/>
      <c r="MH30" s="89"/>
      <c r="MI30" s="89"/>
      <c r="MJ30" s="89"/>
      <c r="MK30" s="89"/>
      <c r="ML30" s="89"/>
      <c r="MM30" s="89"/>
      <c r="MN30" s="89"/>
      <c r="MO30" s="89"/>
      <c r="MP30" s="89"/>
      <c r="MQ30" s="89"/>
      <c r="MR30" s="89"/>
      <c r="MS30" s="89"/>
      <c r="MT30" s="89"/>
      <c r="MU30" s="89"/>
      <c r="MV30" s="89"/>
      <c r="MW30" s="89"/>
      <c r="MX30" s="89"/>
      <c r="MY30" s="89"/>
      <c r="MZ30" s="89"/>
      <c r="NA30" s="89"/>
      <c r="NB30" s="89"/>
      <c r="NC30" s="89"/>
      <c r="ND30" s="89"/>
      <c r="NE30" s="89"/>
      <c r="NF30" s="89"/>
      <c r="NG30" s="89"/>
      <c r="NH30" s="89"/>
      <c r="NI30" s="89"/>
      <c r="NJ30" s="89"/>
      <c r="NK30" s="89"/>
      <c r="NL30" s="89"/>
      <c r="NM30" s="89"/>
      <c r="NN30" s="89"/>
      <c r="NO30" s="89"/>
      <c r="NP30" s="89"/>
      <c r="NQ30" s="89"/>
      <c r="NR30" s="89"/>
      <c r="NS30" s="89"/>
      <c r="NT30" s="89"/>
      <c r="NU30" s="89"/>
      <c r="NV30" s="89"/>
      <c r="NW30" s="90"/>
      <c r="NZ30" s="482"/>
      <c r="OA30" s="482"/>
      <c r="OB30" s="482"/>
      <c r="OC30" s="482"/>
      <c r="OD30" s="482"/>
      <c r="OE30" s="482"/>
      <c r="OF30" s="482"/>
      <c r="OG30" s="482"/>
      <c r="OH30" s="482"/>
      <c r="OI30" s="482"/>
      <c r="OJ30" s="482"/>
      <c r="OK30" s="482"/>
      <c r="OL30" s="482"/>
      <c r="OM30" s="482"/>
      <c r="ON30" s="482"/>
      <c r="OO30" s="482"/>
      <c r="OP30" s="482"/>
      <c r="OQ30" s="482"/>
      <c r="OR30" s="482"/>
      <c r="OS30" s="482"/>
      <c r="OT30" s="482"/>
      <c r="OU30" s="482"/>
      <c r="OV30" s="482"/>
      <c r="OW30" s="482"/>
      <c r="OX30" s="482"/>
      <c r="OY30" s="482"/>
      <c r="OZ30" s="482"/>
      <c r="PA30" s="482"/>
      <c r="PB30" s="482"/>
      <c r="PC30" s="480"/>
      <c r="PD30" s="480"/>
      <c r="PE30" s="480"/>
      <c r="PF30" s="480"/>
      <c r="PG30" s="480"/>
      <c r="PH30" s="480"/>
      <c r="PI30" s="480"/>
      <c r="PJ30" s="480"/>
      <c r="PK30" s="480"/>
      <c r="PL30" s="480"/>
      <c r="PM30" s="480"/>
      <c r="PN30" s="480"/>
      <c r="PO30" s="480"/>
      <c r="PP30" s="480"/>
      <c r="PQ30" s="480"/>
      <c r="PR30" s="480"/>
      <c r="PS30" s="480"/>
      <c r="PT30" s="480"/>
      <c r="PU30" s="480"/>
      <c r="PV30" s="480"/>
      <c r="PW30" s="480"/>
      <c r="PX30" s="480"/>
      <c r="PY30" s="480"/>
      <c r="PZ30" s="480"/>
      <c r="QA30" s="480"/>
      <c r="QB30" s="480"/>
      <c r="QC30" s="480"/>
      <c r="QD30" s="480"/>
      <c r="QE30" s="480"/>
      <c r="QF30" s="480"/>
      <c r="QG30" s="480"/>
      <c r="QH30" s="480"/>
      <c r="QI30" s="480"/>
      <c r="QJ30" s="480"/>
      <c r="QK30" s="480"/>
      <c r="QL30" s="480"/>
      <c r="QM30" s="480"/>
      <c r="QN30" s="480"/>
      <c r="QO30" s="480"/>
      <c r="QP30" s="480"/>
      <c r="QQ30" s="480"/>
      <c r="QR30" s="480"/>
      <c r="QS30" s="480"/>
      <c r="QT30" s="480"/>
      <c r="QU30" s="480"/>
      <c r="QV30" s="480"/>
      <c r="QW30" s="480"/>
      <c r="QX30" s="480"/>
      <c r="QY30" s="480"/>
      <c r="QZ30" s="480"/>
      <c r="RA30" s="480"/>
      <c r="RB30" s="480"/>
      <c r="RC30" s="480"/>
      <c r="RD30" s="480"/>
      <c r="RE30" s="480"/>
      <c r="RF30" s="480"/>
      <c r="RG30" s="480"/>
      <c r="RH30" s="480"/>
      <c r="RI30" s="480"/>
      <c r="RJ30" s="480"/>
      <c r="RK30" s="480"/>
      <c r="RL30" s="480"/>
      <c r="RM30" s="480"/>
      <c r="RN30" s="480"/>
      <c r="RO30" s="480"/>
      <c r="RP30" s="480"/>
      <c r="RS30" s="88"/>
      <c r="RT30" s="88"/>
      <c r="RU30" s="88"/>
      <c r="RV30" s="88"/>
      <c r="RW30" s="88"/>
      <c r="RX30" s="88"/>
      <c r="RY30" s="88"/>
      <c r="RZ30" s="88"/>
      <c r="SA30" s="88"/>
      <c r="SB30" s="88"/>
      <c r="SC30" s="88"/>
      <c r="SD30" s="88"/>
      <c r="SE30" s="88"/>
      <c r="SF30" s="88"/>
      <c r="SG30" s="88"/>
      <c r="SH30" s="88"/>
      <c r="SI30" s="88"/>
      <c r="SJ30" s="88"/>
      <c r="SK30" s="88"/>
      <c r="SL30" s="88"/>
      <c r="SM30" s="88"/>
      <c r="SN30" s="88"/>
      <c r="SO30" s="88"/>
      <c r="SP30" s="88"/>
      <c r="SQ30" s="88"/>
      <c r="SR30" s="88"/>
      <c r="SS30" s="88"/>
      <c r="ST30" s="88"/>
      <c r="SU30" s="88"/>
      <c r="SV30" s="90"/>
      <c r="SW30" s="90"/>
      <c r="SX30" s="90"/>
      <c r="SY30" s="90"/>
      <c r="SZ30" s="90"/>
      <c r="TA30" s="90"/>
      <c r="TB30" s="90"/>
      <c r="TC30" s="90"/>
      <c r="TD30" s="90"/>
      <c r="TE30" s="90"/>
      <c r="TF30" s="90"/>
      <c r="TG30" s="90"/>
      <c r="TH30" s="90"/>
      <c r="TI30" s="90"/>
      <c r="TJ30" s="90"/>
      <c r="TK30" s="90"/>
      <c r="TL30" s="90"/>
      <c r="TM30" s="90"/>
      <c r="TN30" s="90"/>
      <c r="TO30" s="90"/>
      <c r="TP30" s="90"/>
      <c r="TQ30" s="90"/>
      <c r="TR30" s="90"/>
      <c r="TS30" s="90"/>
      <c r="TT30" s="90"/>
      <c r="TU30" s="90"/>
      <c r="TV30" s="90"/>
      <c r="TW30" s="90"/>
      <c r="TX30" s="90"/>
      <c r="TY30" s="90"/>
      <c r="TZ30" s="90"/>
      <c r="UA30" s="90"/>
      <c r="UB30" s="90"/>
      <c r="UC30" s="90"/>
      <c r="UD30" s="90"/>
      <c r="UE30" s="90"/>
      <c r="UF30" s="90"/>
      <c r="UG30" s="90"/>
      <c r="UH30" s="90"/>
      <c r="UI30" s="90"/>
      <c r="UJ30" s="90"/>
      <c r="UK30" s="90"/>
      <c r="UL30" s="90"/>
      <c r="UM30" s="90"/>
      <c r="UN30" s="90"/>
      <c r="UO30" s="90"/>
      <c r="UP30" s="90"/>
      <c r="UQ30" s="90"/>
      <c r="UR30" s="90"/>
      <c r="US30" s="90"/>
      <c r="UT30" s="90"/>
      <c r="UU30" s="90"/>
      <c r="UV30" s="90"/>
      <c r="UW30" s="90"/>
      <c r="UX30" s="90"/>
      <c r="UY30" s="90"/>
      <c r="UZ30" s="90"/>
      <c r="VA30" s="90"/>
      <c r="VB30" s="90"/>
      <c r="VC30" s="90"/>
      <c r="VD30" s="90"/>
      <c r="VE30" s="90"/>
      <c r="VF30" s="90"/>
      <c r="VG30" s="90"/>
      <c r="VH30" s="90"/>
      <c r="VI30" s="90"/>
    </row>
    <row r="31" spans="1:582" s="102" customFormat="1" ht="30" customHeight="1" thickTop="1">
      <c r="A31" s="98"/>
      <c r="B31" s="517" t="s">
        <v>41</v>
      </c>
      <c r="C31" s="518"/>
      <c r="D31" s="518"/>
      <c r="E31" s="518"/>
      <c r="F31" s="518"/>
      <c r="G31" s="518"/>
      <c r="H31" s="518"/>
      <c r="I31" s="518"/>
      <c r="J31" s="518"/>
      <c r="K31" s="518"/>
      <c r="L31" s="518"/>
      <c r="M31" s="518"/>
      <c r="N31" s="518"/>
      <c r="O31" s="518"/>
      <c r="P31" s="518"/>
      <c r="Q31" s="518"/>
      <c r="R31" s="518"/>
      <c r="S31" s="518"/>
      <c r="T31" s="518"/>
      <c r="U31" s="518"/>
      <c r="V31" s="519"/>
      <c r="W31" s="520" t="s">
        <v>113</v>
      </c>
      <c r="X31" s="521"/>
      <c r="Y31" s="521"/>
      <c r="Z31" s="521"/>
      <c r="AA31" s="521"/>
      <c r="AB31" s="521"/>
      <c r="AC31" s="521"/>
      <c r="AD31" s="521"/>
      <c r="AE31" s="535" t="str">
        <f>+IF(入湯税月計表!$GT76=0,"",入湯税月計表!$GT76)</f>
        <v/>
      </c>
      <c r="AF31" s="535"/>
      <c r="AG31" s="535"/>
      <c r="AH31" s="535"/>
      <c r="AI31" s="535"/>
      <c r="AJ31" s="535"/>
      <c r="AK31" s="535"/>
      <c r="AL31" s="535" t="s">
        <v>1</v>
      </c>
      <c r="AM31" s="535"/>
      <c r="AN31" s="535"/>
      <c r="AO31" s="535" t="str">
        <f>+IF(入湯税月計表!$GV76=0,"",入湯税月計表!$GV76)</f>
        <v/>
      </c>
      <c r="AP31" s="535"/>
      <c r="AQ31" s="535"/>
      <c r="AR31" s="535"/>
      <c r="AS31" s="535"/>
      <c r="AT31" s="535"/>
      <c r="AU31" s="535"/>
      <c r="AV31" s="535" t="s">
        <v>14</v>
      </c>
      <c r="AW31" s="535"/>
      <c r="AX31" s="535"/>
      <c r="AY31" s="535" t="str">
        <f>+IF(入湯税月計表!$GX76=0,"",入湯税月計表!$GX76)</f>
        <v/>
      </c>
      <c r="AZ31" s="535"/>
      <c r="BA31" s="535"/>
      <c r="BB31" s="535"/>
      <c r="BC31" s="535"/>
      <c r="BD31" s="535"/>
      <c r="BE31" s="535"/>
      <c r="BF31" s="535" t="s">
        <v>3</v>
      </c>
      <c r="BG31" s="535"/>
      <c r="BH31" s="536"/>
      <c r="BI31" s="528" t="s">
        <v>42</v>
      </c>
      <c r="BJ31" s="528"/>
      <c r="BK31" s="528"/>
      <c r="BL31" s="528"/>
      <c r="BM31" s="528"/>
      <c r="BN31" s="528"/>
      <c r="BO31" s="530"/>
      <c r="BP31" s="531"/>
      <c r="BQ31" s="531"/>
      <c r="BR31" s="531"/>
      <c r="BS31" s="531"/>
      <c r="BT31" s="531"/>
      <c r="BU31" s="531"/>
      <c r="BV31" s="531"/>
      <c r="BW31" s="531"/>
      <c r="BX31" s="531"/>
      <c r="BY31" s="531"/>
      <c r="BZ31" s="531"/>
      <c r="CA31" s="531"/>
      <c r="CB31" s="531"/>
      <c r="CC31" s="531"/>
      <c r="CD31" s="531"/>
      <c r="CE31" s="531"/>
      <c r="CF31" s="531"/>
      <c r="CG31" s="531"/>
      <c r="CH31" s="531"/>
      <c r="CI31" s="531"/>
      <c r="CJ31" s="531"/>
      <c r="CK31" s="531"/>
      <c r="CL31" s="531"/>
      <c r="CM31" s="531"/>
      <c r="CN31" s="531"/>
      <c r="CO31" s="531"/>
      <c r="CP31" s="531"/>
      <c r="CQ31" s="531"/>
      <c r="CR31" s="532"/>
      <c r="CT31" s="103"/>
      <c r="CU31" s="517" t="s">
        <v>41</v>
      </c>
      <c r="CV31" s="518"/>
      <c r="CW31" s="518"/>
      <c r="CX31" s="518"/>
      <c r="CY31" s="518"/>
      <c r="CZ31" s="518"/>
      <c r="DA31" s="518"/>
      <c r="DB31" s="518"/>
      <c r="DC31" s="518"/>
      <c r="DD31" s="518"/>
      <c r="DE31" s="518"/>
      <c r="DF31" s="518"/>
      <c r="DG31" s="518"/>
      <c r="DH31" s="518"/>
      <c r="DI31" s="518"/>
      <c r="DJ31" s="518"/>
      <c r="DK31" s="518"/>
      <c r="DL31" s="518"/>
      <c r="DM31" s="518"/>
      <c r="DN31" s="518"/>
      <c r="DO31" s="519"/>
      <c r="DP31" s="520" t="s">
        <v>113</v>
      </c>
      <c r="DQ31" s="521"/>
      <c r="DR31" s="521"/>
      <c r="DS31" s="521"/>
      <c r="DT31" s="521"/>
      <c r="DU31" s="521"/>
      <c r="DV31" s="521"/>
      <c r="DW31" s="521"/>
      <c r="DX31" s="535" t="str">
        <f>+IF(入湯税月計表!$GT76=0,"",入湯税月計表!$GT76)</f>
        <v/>
      </c>
      <c r="DY31" s="535"/>
      <c r="DZ31" s="535"/>
      <c r="EA31" s="535"/>
      <c r="EB31" s="535"/>
      <c r="EC31" s="535"/>
      <c r="ED31" s="535"/>
      <c r="EE31" s="535" t="s">
        <v>1</v>
      </c>
      <c r="EF31" s="535"/>
      <c r="EG31" s="535"/>
      <c r="EH31" s="535" t="str">
        <f>+IF(入湯税月計表!$GV76=0,"",入湯税月計表!$GV76)</f>
        <v/>
      </c>
      <c r="EI31" s="535"/>
      <c r="EJ31" s="535"/>
      <c r="EK31" s="535"/>
      <c r="EL31" s="535"/>
      <c r="EM31" s="535"/>
      <c r="EN31" s="535"/>
      <c r="EO31" s="535" t="s">
        <v>14</v>
      </c>
      <c r="EP31" s="535"/>
      <c r="EQ31" s="535"/>
      <c r="ER31" s="535" t="str">
        <f>+IF(入湯税月計表!$GX76=0,"",入湯税月計表!$GX76)</f>
        <v/>
      </c>
      <c r="ES31" s="535"/>
      <c r="ET31" s="535"/>
      <c r="EU31" s="535"/>
      <c r="EV31" s="535"/>
      <c r="EW31" s="535"/>
      <c r="EX31" s="535"/>
      <c r="EY31" s="535" t="s">
        <v>3</v>
      </c>
      <c r="EZ31" s="535"/>
      <c r="FA31" s="536"/>
      <c r="FB31" s="528" t="s">
        <v>42</v>
      </c>
      <c r="FC31" s="528"/>
      <c r="FD31" s="528"/>
      <c r="FE31" s="528"/>
      <c r="FF31" s="528"/>
      <c r="FG31" s="528"/>
      <c r="FH31" s="530"/>
      <c r="FI31" s="531"/>
      <c r="FJ31" s="531"/>
      <c r="FK31" s="531"/>
      <c r="FL31" s="531"/>
      <c r="FM31" s="531"/>
      <c r="FN31" s="531"/>
      <c r="FO31" s="531"/>
      <c r="FP31" s="531"/>
      <c r="FQ31" s="531"/>
      <c r="FR31" s="531"/>
      <c r="FS31" s="531"/>
      <c r="FT31" s="531"/>
      <c r="FU31" s="531"/>
      <c r="FV31" s="531"/>
      <c r="FW31" s="531"/>
      <c r="FX31" s="531"/>
      <c r="FY31" s="531"/>
      <c r="FZ31" s="531"/>
      <c r="GA31" s="531"/>
      <c r="GB31" s="531"/>
      <c r="GC31" s="531"/>
      <c r="GD31" s="531"/>
      <c r="GE31" s="531"/>
      <c r="GF31" s="531"/>
      <c r="GG31" s="531"/>
      <c r="GH31" s="531"/>
      <c r="GI31" s="531"/>
      <c r="GJ31" s="531"/>
      <c r="GK31" s="532"/>
      <c r="GL31" s="118"/>
      <c r="GN31" s="517" t="s">
        <v>41</v>
      </c>
      <c r="GO31" s="518"/>
      <c r="GP31" s="518"/>
      <c r="GQ31" s="518"/>
      <c r="GR31" s="518"/>
      <c r="GS31" s="518"/>
      <c r="GT31" s="518"/>
      <c r="GU31" s="518"/>
      <c r="GV31" s="518"/>
      <c r="GW31" s="518"/>
      <c r="GX31" s="518"/>
      <c r="GY31" s="518"/>
      <c r="GZ31" s="518"/>
      <c r="HA31" s="518"/>
      <c r="HB31" s="518"/>
      <c r="HC31" s="518"/>
      <c r="HD31" s="518"/>
      <c r="HE31" s="518"/>
      <c r="HF31" s="518"/>
      <c r="HG31" s="518"/>
      <c r="HH31" s="519"/>
      <c r="HI31" s="520" t="s">
        <v>113</v>
      </c>
      <c r="HJ31" s="521"/>
      <c r="HK31" s="521"/>
      <c r="HL31" s="521"/>
      <c r="HM31" s="521"/>
      <c r="HN31" s="521"/>
      <c r="HO31" s="521"/>
      <c r="HP31" s="521"/>
      <c r="HQ31" s="535" t="str">
        <f>+IF(入湯税月計表!$GT76=0,"",入湯税月計表!$GT76)</f>
        <v/>
      </c>
      <c r="HR31" s="535"/>
      <c r="HS31" s="535"/>
      <c r="HT31" s="535"/>
      <c r="HU31" s="535"/>
      <c r="HV31" s="535"/>
      <c r="HW31" s="535"/>
      <c r="HX31" s="535" t="s">
        <v>1</v>
      </c>
      <c r="HY31" s="535"/>
      <c r="HZ31" s="535"/>
      <c r="IA31" s="535" t="str">
        <f>+IF(入湯税月計表!$GV76=0,"",入湯税月計表!$GV76)</f>
        <v/>
      </c>
      <c r="IB31" s="535"/>
      <c r="IC31" s="535"/>
      <c r="ID31" s="535"/>
      <c r="IE31" s="535"/>
      <c r="IF31" s="535"/>
      <c r="IG31" s="535"/>
      <c r="IH31" s="535" t="s">
        <v>14</v>
      </c>
      <c r="II31" s="535"/>
      <c r="IJ31" s="535"/>
      <c r="IK31" s="535" t="str">
        <f>+IF(入湯税月計表!$GX76=0,"",入湯税月計表!$GX76)</f>
        <v/>
      </c>
      <c r="IL31" s="535"/>
      <c r="IM31" s="535"/>
      <c r="IN31" s="535"/>
      <c r="IO31" s="535"/>
      <c r="IP31" s="535"/>
      <c r="IQ31" s="535"/>
      <c r="IR31" s="535" t="s">
        <v>3</v>
      </c>
      <c r="IS31" s="535"/>
      <c r="IT31" s="536"/>
      <c r="IU31" s="528" t="s">
        <v>42</v>
      </c>
      <c r="IV31" s="528"/>
      <c r="IW31" s="528"/>
      <c r="IX31" s="528"/>
      <c r="IY31" s="528"/>
      <c r="IZ31" s="528"/>
      <c r="JA31" s="530"/>
      <c r="JB31" s="531"/>
      <c r="JC31" s="531"/>
      <c r="JD31" s="531"/>
      <c r="JE31" s="531"/>
      <c r="JF31" s="531"/>
      <c r="JG31" s="531"/>
      <c r="JH31" s="531"/>
      <c r="JI31" s="531"/>
      <c r="JJ31" s="531"/>
      <c r="JK31" s="531"/>
      <c r="JL31" s="531"/>
      <c r="JM31" s="531"/>
      <c r="JN31" s="531"/>
      <c r="JO31" s="531"/>
      <c r="JP31" s="531"/>
      <c r="JQ31" s="531"/>
      <c r="JR31" s="531"/>
      <c r="JS31" s="531"/>
      <c r="JT31" s="531"/>
      <c r="JU31" s="531"/>
      <c r="JV31" s="531"/>
      <c r="JW31" s="531"/>
      <c r="JX31" s="531"/>
      <c r="JY31" s="531"/>
      <c r="JZ31" s="531"/>
      <c r="KA31" s="531"/>
      <c r="KB31" s="531"/>
      <c r="KC31" s="531"/>
      <c r="KD31" s="532"/>
      <c r="KE31" s="119"/>
    </row>
    <row r="32" spans="1:582" ht="15" customHeight="1">
      <c r="A32" s="16"/>
      <c r="B32" s="493" t="s">
        <v>43</v>
      </c>
      <c r="C32" s="494"/>
      <c r="D32" s="494"/>
      <c r="E32" s="494"/>
      <c r="F32" s="494"/>
      <c r="G32" s="494"/>
      <c r="H32" s="494"/>
      <c r="I32" s="494"/>
      <c r="J32" s="494"/>
      <c r="K32" s="494"/>
      <c r="L32" s="494"/>
      <c r="M32" s="494"/>
      <c r="N32" s="494"/>
      <c r="O32" s="494"/>
      <c r="P32" s="494"/>
      <c r="Q32" s="494"/>
      <c r="R32" s="494"/>
      <c r="S32" s="494"/>
      <c r="T32" s="494"/>
      <c r="U32" s="494"/>
      <c r="V32" s="495"/>
      <c r="W32" s="496" t="s">
        <v>44</v>
      </c>
      <c r="X32" s="497"/>
      <c r="Y32" s="497"/>
      <c r="Z32" s="497"/>
      <c r="AA32" s="497"/>
      <c r="AB32" s="497"/>
      <c r="AC32" s="497"/>
      <c r="AD32" s="497"/>
      <c r="AE32" s="497"/>
      <c r="AF32" s="497"/>
      <c r="AG32" s="497"/>
      <c r="AH32" s="497"/>
      <c r="AI32" s="497"/>
      <c r="AJ32" s="497"/>
      <c r="AK32" s="497"/>
      <c r="AL32" s="497"/>
      <c r="AM32" s="497"/>
      <c r="AN32" s="497"/>
      <c r="AO32" s="497"/>
      <c r="AP32" s="497"/>
      <c r="AQ32" s="497"/>
      <c r="AR32" s="497"/>
      <c r="AS32" s="497"/>
      <c r="AT32" s="497"/>
      <c r="AU32" s="497"/>
      <c r="AV32" s="497"/>
      <c r="AW32" s="497"/>
      <c r="AX32" s="497"/>
      <c r="AY32" s="497"/>
      <c r="AZ32" s="497"/>
      <c r="BA32" s="497"/>
      <c r="BB32" s="497"/>
      <c r="BC32" s="497"/>
      <c r="BD32" s="497"/>
      <c r="BE32" s="497"/>
      <c r="BF32" s="497"/>
      <c r="BG32" s="497"/>
      <c r="BH32" s="498"/>
      <c r="BI32" s="528"/>
      <c r="BJ32" s="528"/>
      <c r="BK32" s="528"/>
      <c r="BL32" s="528"/>
      <c r="BM32" s="528"/>
      <c r="BN32" s="528"/>
      <c r="BO32" s="533"/>
      <c r="BP32" s="515"/>
      <c r="BQ32" s="515"/>
      <c r="BR32" s="515"/>
      <c r="BS32" s="515"/>
      <c r="BT32" s="515"/>
      <c r="BU32" s="515"/>
      <c r="BV32" s="515"/>
      <c r="BW32" s="515"/>
      <c r="BX32" s="515"/>
      <c r="BY32" s="515"/>
      <c r="BZ32" s="515"/>
      <c r="CA32" s="515"/>
      <c r="CB32" s="515"/>
      <c r="CC32" s="515"/>
      <c r="CD32" s="515"/>
      <c r="CE32" s="515"/>
      <c r="CF32" s="515"/>
      <c r="CG32" s="515"/>
      <c r="CH32" s="515"/>
      <c r="CI32" s="515"/>
      <c r="CJ32" s="515"/>
      <c r="CK32" s="515"/>
      <c r="CL32" s="515"/>
      <c r="CM32" s="515"/>
      <c r="CN32" s="515"/>
      <c r="CO32" s="515"/>
      <c r="CP32" s="515"/>
      <c r="CQ32" s="515"/>
      <c r="CR32" s="516"/>
      <c r="CT32" s="19"/>
      <c r="CU32" s="499" t="s">
        <v>46</v>
      </c>
      <c r="CV32" s="499"/>
      <c r="CW32" s="499"/>
      <c r="CX32" s="499"/>
      <c r="CY32" s="499"/>
      <c r="CZ32" s="499"/>
      <c r="DA32" s="499"/>
      <c r="DB32" s="499"/>
      <c r="DC32" s="499"/>
      <c r="DD32" s="499"/>
      <c r="DE32" s="499"/>
      <c r="DF32" s="499"/>
      <c r="DG32" s="499"/>
      <c r="DH32" s="499"/>
      <c r="DI32" s="499"/>
      <c r="DJ32" s="499"/>
      <c r="DK32" s="499"/>
      <c r="DL32" s="499"/>
      <c r="DM32" s="499"/>
      <c r="DN32" s="499"/>
      <c r="DO32" s="499"/>
      <c r="DP32" s="499"/>
      <c r="DQ32" s="499"/>
      <c r="DR32" s="499"/>
      <c r="DS32" s="499"/>
      <c r="DT32" s="499"/>
      <c r="DU32" s="499"/>
      <c r="DV32" s="499"/>
      <c r="DW32" s="499"/>
      <c r="DX32" s="499"/>
      <c r="DY32" s="499"/>
      <c r="DZ32" s="499"/>
      <c r="EA32" s="499"/>
      <c r="EB32" s="499"/>
      <c r="EC32" s="499"/>
      <c r="ED32" s="499"/>
      <c r="EE32" s="499"/>
      <c r="EF32" s="499"/>
      <c r="EG32" s="499"/>
      <c r="EH32" s="499"/>
      <c r="EI32" s="499"/>
      <c r="EJ32" s="499"/>
      <c r="EK32" s="499"/>
      <c r="EL32" s="499"/>
      <c r="EM32" s="499"/>
      <c r="EN32" s="499"/>
      <c r="EO32" s="499"/>
      <c r="EP32" s="499"/>
      <c r="EQ32" s="499"/>
      <c r="ER32" s="499"/>
      <c r="ES32" s="499"/>
      <c r="ET32" s="499"/>
      <c r="EU32" s="499"/>
      <c r="EV32" s="499"/>
      <c r="EW32" s="499"/>
      <c r="EX32" s="499"/>
      <c r="EY32" s="499"/>
      <c r="EZ32" s="499"/>
      <c r="FA32" s="500"/>
      <c r="FB32" s="534"/>
      <c r="FC32" s="528"/>
      <c r="FD32" s="528"/>
      <c r="FE32" s="528"/>
      <c r="FF32" s="528"/>
      <c r="FG32" s="528"/>
      <c r="FH32" s="533"/>
      <c r="FI32" s="515"/>
      <c r="FJ32" s="515"/>
      <c r="FK32" s="515"/>
      <c r="FL32" s="515"/>
      <c r="FM32" s="515"/>
      <c r="FN32" s="515"/>
      <c r="FO32" s="515"/>
      <c r="FP32" s="515"/>
      <c r="FQ32" s="515"/>
      <c r="FR32" s="515"/>
      <c r="FS32" s="515"/>
      <c r="FT32" s="515"/>
      <c r="FU32" s="515"/>
      <c r="FV32" s="515"/>
      <c r="FW32" s="515"/>
      <c r="FX32" s="515"/>
      <c r="FY32" s="515"/>
      <c r="FZ32" s="515"/>
      <c r="GA32" s="515"/>
      <c r="GB32" s="515"/>
      <c r="GC32" s="515"/>
      <c r="GD32" s="515"/>
      <c r="GE32" s="515"/>
      <c r="GF32" s="515"/>
      <c r="GG32" s="515"/>
      <c r="GH32" s="515"/>
      <c r="GI32" s="515"/>
      <c r="GJ32" s="515"/>
      <c r="GK32" s="516"/>
      <c r="GL32" s="18"/>
      <c r="GN32" s="503" t="s">
        <v>127</v>
      </c>
      <c r="GO32" s="503"/>
      <c r="GP32" s="503"/>
      <c r="GQ32" s="503"/>
      <c r="GR32" s="503"/>
      <c r="GS32" s="503"/>
      <c r="GT32" s="503"/>
      <c r="GU32" s="503"/>
      <c r="GV32" s="503"/>
      <c r="GW32" s="503"/>
      <c r="GX32" s="503"/>
      <c r="GY32" s="503"/>
      <c r="GZ32" s="503"/>
      <c r="HA32" s="503"/>
      <c r="HB32" s="503"/>
      <c r="HC32" s="503"/>
      <c r="HD32" s="503"/>
      <c r="HE32" s="503"/>
      <c r="HF32" s="503"/>
      <c r="HG32" s="503"/>
      <c r="HH32" s="503"/>
      <c r="HI32" s="503"/>
      <c r="HJ32" s="503"/>
      <c r="HK32" s="503"/>
      <c r="HL32" s="503"/>
      <c r="HM32" s="503"/>
      <c r="HN32" s="503"/>
      <c r="HO32" s="503"/>
      <c r="HP32" s="503"/>
      <c r="HQ32" s="503"/>
      <c r="HR32" s="503"/>
      <c r="HS32" s="503"/>
      <c r="HT32" s="503"/>
      <c r="HU32" s="503"/>
      <c r="HV32" s="503"/>
      <c r="HW32" s="503"/>
      <c r="HX32" s="503"/>
      <c r="HY32" s="503"/>
      <c r="HZ32" s="503"/>
      <c r="IA32" s="503"/>
      <c r="IB32" s="503"/>
      <c r="IC32" s="503"/>
      <c r="ID32" s="503"/>
      <c r="IE32" s="503"/>
      <c r="IF32" s="503"/>
      <c r="IG32" s="503"/>
      <c r="IH32" s="503"/>
      <c r="II32" s="503"/>
      <c r="IJ32" s="503"/>
      <c r="IK32" s="503"/>
      <c r="IL32" s="503"/>
      <c r="IM32" s="503"/>
      <c r="IN32" s="503"/>
      <c r="IO32" s="503"/>
      <c r="IP32" s="503"/>
      <c r="IQ32" s="503"/>
      <c r="IR32" s="503"/>
      <c r="IS32" s="503"/>
      <c r="IT32" s="504"/>
      <c r="IU32" s="528"/>
      <c r="IV32" s="528"/>
      <c r="IW32" s="528"/>
      <c r="IX32" s="528"/>
      <c r="IY32" s="528"/>
      <c r="IZ32" s="528"/>
      <c r="JA32" s="533"/>
      <c r="JB32" s="515"/>
      <c r="JC32" s="515"/>
      <c r="JD32" s="515"/>
      <c r="JE32" s="515"/>
      <c r="JF32" s="515"/>
      <c r="JG32" s="515"/>
      <c r="JH32" s="515"/>
      <c r="JI32" s="515"/>
      <c r="JJ32" s="515"/>
      <c r="JK32" s="515"/>
      <c r="JL32" s="515"/>
      <c r="JM32" s="515"/>
      <c r="JN32" s="515"/>
      <c r="JO32" s="515"/>
      <c r="JP32" s="515"/>
      <c r="JQ32" s="515"/>
      <c r="JR32" s="515"/>
      <c r="JS32" s="515"/>
      <c r="JT32" s="515"/>
      <c r="JU32" s="515"/>
      <c r="JV32" s="515"/>
      <c r="JW32" s="515"/>
      <c r="JX32" s="515"/>
      <c r="JY32" s="515"/>
      <c r="JZ32" s="515"/>
      <c r="KA32" s="515"/>
      <c r="KB32" s="515"/>
      <c r="KC32" s="515"/>
      <c r="KD32" s="516"/>
      <c r="KE32" s="20"/>
    </row>
    <row r="33" spans="1:291" ht="15" customHeight="1">
      <c r="A33" s="16"/>
      <c r="B33" s="507" t="s">
        <v>45</v>
      </c>
      <c r="C33" s="508"/>
      <c r="D33" s="508"/>
      <c r="E33" s="508"/>
      <c r="F33" s="508"/>
      <c r="G33" s="508"/>
      <c r="H33" s="508"/>
      <c r="I33" s="508"/>
      <c r="J33" s="508"/>
      <c r="K33" s="508"/>
      <c r="L33" s="508"/>
      <c r="M33" s="508"/>
      <c r="N33" s="508"/>
      <c r="O33" s="508"/>
      <c r="P33" s="508"/>
      <c r="Q33" s="508"/>
      <c r="R33" s="508"/>
      <c r="S33" s="508"/>
      <c r="T33" s="508"/>
      <c r="U33" s="508"/>
      <c r="V33" s="509"/>
      <c r="W33" s="510" t="s">
        <v>60</v>
      </c>
      <c r="X33" s="511"/>
      <c r="Y33" s="511"/>
      <c r="Z33" s="511"/>
      <c r="AA33" s="511"/>
      <c r="AB33" s="511"/>
      <c r="AC33" s="511"/>
      <c r="AD33" s="511"/>
      <c r="AE33" s="511"/>
      <c r="AF33" s="511"/>
      <c r="AG33" s="511"/>
      <c r="AH33" s="511"/>
      <c r="AI33" s="511"/>
      <c r="AJ33" s="511"/>
      <c r="AK33" s="511"/>
      <c r="AL33" s="511"/>
      <c r="AM33" s="511"/>
      <c r="AN33" s="511"/>
      <c r="AO33" s="511"/>
      <c r="AP33" s="511"/>
      <c r="AQ33" s="511"/>
      <c r="AR33" s="511"/>
      <c r="AS33" s="511"/>
      <c r="AT33" s="511"/>
      <c r="AU33" s="511"/>
      <c r="AV33" s="511"/>
      <c r="AW33" s="511"/>
      <c r="AX33" s="511"/>
      <c r="AY33" s="511"/>
      <c r="AZ33" s="511"/>
      <c r="BA33" s="511"/>
      <c r="BB33" s="511"/>
      <c r="BC33" s="511"/>
      <c r="BD33" s="511"/>
      <c r="BE33" s="511"/>
      <c r="BF33" s="511"/>
      <c r="BG33" s="511"/>
      <c r="BH33" s="512"/>
      <c r="BI33" s="528"/>
      <c r="BJ33" s="528"/>
      <c r="BK33" s="528"/>
      <c r="BL33" s="528"/>
      <c r="BM33" s="528"/>
      <c r="BN33" s="528"/>
      <c r="BO33" s="533"/>
      <c r="BP33" s="515"/>
      <c r="BQ33" s="515"/>
      <c r="BR33" s="515"/>
      <c r="BS33" s="515"/>
      <c r="BT33" s="515"/>
      <c r="BU33" s="515"/>
      <c r="BV33" s="515"/>
      <c r="BW33" s="515"/>
      <c r="BX33" s="515"/>
      <c r="BY33" s="515"/>
      <c r="BZ33" s="515"/>
      <c r="CA33" s="515"/>
      <c r="CB33" s="515"/>
      <c r="CC33" s="515"/>
      <c r="CD33" s="515"/>
      <c r="CE33" s="515"/>
      <c r="CF33" s="515"/>
      <c r="CG33" s="515"/>
      <c r="CH33" s="515"/>
      <c r="CI33" s="515"/>
      <c r="CJ33" s="515"/>
      <c r="CK33" s="515"/>
      <c r="CL33" s="515"/>
      <c r="CM33" s="515"/>
      <c r="CN33" s="515"/>
      <c r="CO33" s="515"/>
      <c r="CP33" s="515"/>
      <c r="CQ33" s="515"/>
      <c r="CR33" s="516"/>
      <c r="CT33" s="19"/>
      <c r="CU33" s="501"/>
      <c r="CV33" s="501"/>
      <c r="CW33" s="501"/>
      <c r="CX33" s="501"/>
      <c r="CY33" s="501"/>
      <c r="CZ33" s="501"/>
      <c r="DA33" s="501"/>
      <c r="DB33" s="501"/>
      <c r="DC33" s="501"/>
      <c r="DD33" s="501"/>
      <c r="DE33" s="501"/>
      <c r="DF33" s="501"/>
      <c r="DG33" s="501"/>
      <c r="DH33" s="501"/>
      <c r="DI33" s="501"/>
      <c r="DJ33" s="501"/>
      <c r="DK33" s="501"/>
      <c r="DL33" s="501"/>
      <c r="DM33" s="501"/>
      <c r="DN33" s="501"/>
      <c r="DO33" s="501"/>
      <c r="DP33" s="501"/>
      <c r="DQ33" s="501"/>
      <c r="DR33" s="501"/>
      <c r="DS33" s="501"/>
      <c r="DT33" s="501"/>
      <c r="DU33" s="501"/>
      <c r="DV33" s="501"/>
      <c r="DW33" s="501"/>
      <c r="DX33" s="501"/>
      <c r="DY33" s="501"/>
      <c r="DZ33" s="501"/>
      <c r="EA33" s="501"/>
      <c r="EB33" s="501"/>
      <c r="EC33" s="501"/>
      <c r="ED33" s="501"/>
      <c r="EE33" s="501"/>
      <c r="EF33" s="501"/>
      <c r="EG33" s="501"/>
      <c r="EH33" s="501"/>
      <c r="EI33" s="501"/>
      <c r="EJ33" s="501"/>
      <c r="EK33" s="501"/>
      <c r="EL33" s="501"/>
      <c r="EM33" s="501"/>
      <c r="EN33" s="501"/>
      <c r="EO33" s="501"/>
      <c r="EP33" s="501"/>
      <c r="EQ33" s="501"/>
      <c r="ER33" s="501"/>
      <c r="ES33" s="501"/>
      <c r="ET33" s="501"/>
      <c r="EU33" s="501"/>
      <c r="EV33" s="501"/>
      <c r="EW33" s="501"/>
      <c r="EX33" s="501"/>
      <c r="EY33" s="501"/>
      <c r="EZ33" s="501"/>
      <c r="FA33" s="502"/>
      <c r="FB33" s="534"/>
      <c r="FC33" s="528"/>
      <c r="FD33" s="528"/>
      <c r="FE33" s="528"/>
      <c r="FF33" s="528"/>
      <c r="FG33" s="528"/>
      <c r="FH33" s="533"/>
      <c r="FI33" s="515"/>
      <c r="FJ33" s="515"/>
      <c r="FK33" s="515"/>
      <c r="FL33" s="515"/>
      <c r="FM33" s="515"/>
      <c r="FN33" s="515"/>
      <c r="FO33" s="515"/>
      <c r="FP33" s="515"/>
      <c r="FQ33" s="515"/>
      <c r="FR33" s="515"/>
      <c r="FS33" s="515"/>
      <c r="FT33" s="515"/>
      <c r="FU33" s="515"/>
      <c r="FV33" s="515"/>
      <c r="FW33" s="515"/>
      <c r="FX33" s="515"/>
      <c r="FY33" s="515"/>
      <c r="FZ33" s="515"/>
      <c r="GA33" s="515"/>
      <c r="GB33" s="515"/>
      <c r="GC33" s="515"/>
      <c r="GD33" s="515"/>
      <c r="GE33" s="515"/>
      <c r="GF33" s="515"/>
      <c r="GG33" s="515"/>
      <c r="GH33" s="515"/>
      <c r="GI33" s="515"/>
      <c r="GJ33" s="515"/>
      <c r="GK33" s="516"/>
      <c r="GL33" s="18"/>
      <c r="GN33" s="505"/>
      <c r="GO33" s="505"/>
      <c r="GP33" s="505"/>
      <c r="GQ33" s="505"/>
      <c r="GR33" s="505"/>
      <c r="GS33" s="505"/>
      <c r="GT33" s="505"/>
      <c r="GU33" s="505"/>
      <c r="GV33" s="505"/>
      <c r="GW33" s="505"/>
      <c r="GX33" s="505"/>
      <c r="GY33" s="505"/>
      <c r="GZ33" s="505"/>
      <c r="HA33" s="505"/>
      <c r="HB33" s="505"/>
      <c r="HC33" s="505"/>
      <c r="HD33" s="505"/>
      <c r="HE33" s="505"/>
      <c r="HF33" s="505"/>
      <c r="HG33" s="505"/>
      <c r="HH33" s="505"/>
      <c r="HI33" s="505"/>
      <c r="HJ33" s="505"/>
      <c r="HK33" s="505"/>
      <c r="HL33" s="505"/>
      <c r="HM33" s="505"/>
      <c r="HN33" s="505"/>
      <c r="HO33" s="505"/>
      <c r="HP33" s="505"/>
      <c r="HQ33" s="505"/>
      <c r="HR33" s="505"/>
      <c r="HS33" s="505"/>
      <c r="HT33" s="505"/>
      <c r="HU33" s="505"/>
      <c r="HV33" s="505"/>
      <c r="HW33" s="505"/>
      <c r="HX33" s="505"/>
      <c r="HY33" s="505"/>
      <c r="HZ33" s="505"/>
      <c r="IA33" s="505"/>
      <c r="IB33" s="505"/>
      <c r="IC33" s="505"/>
      <c r="ID33" s="505"/>
      <c r="IE33" s="505"/>
      <c r="IF33" s="505"/>
      <c r="IG33" s="505"/>
      <c r="IH33" s="505"/>
      <c r="II33" s="505"/>
      <c r="IJ33" s="505"/>
      <c r="IK33" s="505"/>
      <c r="IL33" s="505"/>
      <c r="IM33" s="505"/>
      <c r="IN33" s="505"/>
      <c r="IO33" s="505"/>
      <c r="IP33" s="505"/>
      <c r="IQ33" s="505"/>
      <c r="IR33" s="505"/>
      <c r="IS33" s="505"/>
      <c r="IT33" s="506"/>
      <c r="IU33" s="528"/>
      <c r="IV33" s="528"/>
      <c r="IW33" s="528"/>
      <c r="IX33" s="528"/>
      <c r="IY33" s="528"/>
      <c r="IZ33" s="528"/>
      <c r="JA33" s="533"/>
      <c r="JB33" s="515"/>
      <c r="JC33" s="515"/>
      <c r="JD33" s="515"/>
      <c r="JE33" s="515"/>
      <c r="JF33" s="515"/>
      <c r="JG33" s="515"/>
      <c r="JH33" s="515"/>
      <c r="JI33" s="515"/>
      <c r="JJ33" s="515"/>
      <c r="JK33" s="515"/>
      <c r="JL33" s="515"/>
      <c r="JM33" s="515"/>
      <c r="JN33" s="515"/>
      <c r="JO33" s="515"/>
      <c r="JP33" s="515"/>
      <c r="JQ33" s="515"/>
      <c r="JR33" s="515"/>
      <c r="JS33" s="515"/>
      <c r="JT33" s="515"/>
      <c r="JU33" s="515"/>
      <c r="JV33" s="515"/>
      <c r="JW33" s="515"/>
      <c r="JX33" s="515"/>
      <c r="JY33" s="515"/>
      <c r="JZ33" s="515"/>
      <c r="KA33" s="515"/>
      <c r="KB33" s="515"/>
      <c r="KC33" s="515"/>
      <c r="KD33" s="516"/>
      <c r="KE33" s="20"/>
    </row>
    <row r="34" spans="1:291" ht="14.25" customHeight="1">
      <c r="A34" s="16"/>
      <c r="B34" s="513" t="s">
        <v>58</v>
      </c>
      <c r="C34" s="513"/>
      <c r="D34" s="513"/>
      <c r="E34" s="513"/>
      <c r="F34" s="513"/>
      <c r="G34" s="513"/>
      <c r="H34" s="513"/>
      <c r="I34" s="513"/>
      <c r="J34" s="513"/>
      <c r="K34" s="513"/>
      <c r="L34" s="513"/>
      <c r="M34" s="513"/>
      <c r="N34" s="513"/>
      <c r="O34" s="513"/>
      <c r="P34" s="513"/>
      <c r="Q34" s="513"/>
      <c r="R34" s="513"/>
      <c r="S34" s="513"/>
      <c r="T34" s="513"/>
      <c r="U34" s="513"/>
      <c r="V34" s="513"/>
      <c r="W34" s="514" t="s">
        <v>59</v>
      </c>
      <c r="X34" s="514"/>
      <c r="Y34" s="514"/>
      <c r="Z34" s="514"/>
      <c r="AA34" s="514"/>
      <c r="AB34" s="514"/>
      <c r="AC34" s="514"/>
      <c r="AD34" s="514"/>
      <c r="AE34" s="514"/>
      <c r="AF34" s="514"/>
      <c r="AG34" s="514"/>
      <c r="AH34" s="514"/>
      <c r="AI34" s="514"/>
      <c r="AJ34" s="514"/>
      <c r="AK34" s="514"/>
      <c r="AL34" s="514"/>
      <c r="AM34" s="514"/>
      <c r="AN34" s="514"/>
      <c r="AO34" s="514"/>
      <c r="AP34" s="514"/>
      <c r="AQ34" s="514"/>
      <c r="AR34" s="514"/>
      <c r="AS34" s="514"/>
      <c r="AT34" s="514"/>
      <c r="AU34" s="514"/>
      <c r="AV34" s="514"/>
      <c r="AW34" s="514"/>
      <c r="AX34" s="514"/>
      <c r="AY34" s="514"/>
      <c r="AZ34" s="514"/>
      <c r="BA34" s="514"/>
      <c r="BB34" s="514"/>
      <c r="BC34" s="514"/>
      <c r="BD34" s="514"/>
      <c r="BE34" s="514"/>
      <c r="BF34" s="514"/>
      <c r="BG34" s="514"/>
      <c r="BH34" s="514"/>
      <c r="BI34" s="528"/>
      <c r="BJ34" s="528"/>
      <c r="BK34" s="528"/>
      <c r="BL34" s="528"/>
      <c r="BM34" s="528"/>
      <c r="BN34" s="528"/>
      <c r="BO34" s="533"/>
      <c r="BP34" s="515"/>
      <c r="BQ34" s="515"/>
      <c r="BR34" s="515"/>
      <c r="BS34" s="515"/>
      <c r="BT34" s="515"/>
      <c r="BU34" s="515"/>
      <c r="BV34" s="515"/>
      <c r="BW34" s="515"/>
      <c r="BX34" s="515"/>
      <c r="BY34" s="515"/>
      <c r="BZ34" s="515"/>
      <c r="CA34" s="515"/>
      <c r="CB34" s="515"/>
      <c r="CC34" s="515"/>
      <c r="CD34" s="515"/>
      <c r="CE34" s="515"/>
      <c r="CF34" s="515"/>
      <c r="CG34" s="515"/>
      <c r="CH34" s="515"/>
      <c r="CI34" s="515"/>
      <c r="CJ34" s="515"/>
      <c r="CK34" s="515"/>
      <c r="CL34" s="515"/>
      <c r="CM34" s="515"/>
      <c r="CN34" s="515"/>
      <c r="CO34" s="515"/>
      <c r="CP34" s="515"/>
      <c r="CQ34" s="515"/>
      <c r="CR34" s="516"/>
      <c r="CT34" s="19"/>
      <c r="CU34" s="15"/>
      <c r="CV34" s="67"/>
      <c r="CW34" s="67"/>
      <c r="CX34" s="67"/>
      <c r="CY34" s="67"/>
      <c r="CZ34" s="67"/>
      <c r="DA34" s="67"/>
      <c r="DB34" s="67"/>
      <c r="DC34" s="67"/>
      <c r="DD34" s="67"/>
      <c r="DE34" s="67"/>
      <c r="DF34" s="67"/>
      <c r="DG34" s="67"/>
      <c r="DH34" s="67"/>
      <c r="DI34" s="67"/>
      <c r="DJ34" s="67"/>
      <c r="DK34" s="67"/>
      <c r="DL34" s="67"/>
      <c r="DM34" s="67"/>
      <c r="DN34" s="67"/>
      <c r="DO34" s="67"/>
      <c r="DP34" s="67"/>
      <c r="DQ34" s="67"/>
      <c r="DR34" s="67"/>
      <c r="DS34" s="67"/>
      <c r="DT34" s="67"/>
      <c r="DU34" s="67"/>
      <c r="DV34" s="67"/>
      <c r="DW34" s="67"/>
      <c r="DX34" s="67"/>
      <c r="DY34" s="67"/>
      <c r="DZ34" s="67"/>
      <c r="EA34" s="67"/>
      <c r="EB34" s="67"/>
      <c r="EC34" s="67"/>
      <c r="ED34" s="67"/>
      <c r="EE34" s="67"/>
      <c r="EF34" s="67"/>
      <c r="EG34" s="67"/>
      <c r="EH34" s="67"/>
      <c r="EI34" s="67"/>
      <c r="EJ34" s="67"/>
      <c r="EK34" s="67"/>
      <c r="EL34" s="67"/>
      <c r="EM34" s="67"/>
      <c r="EN34" s="67"/>
      <c r="EO34" s="67"/>
      <c r="EP34" s="67"/>
      <c r="EQ34" s="67"/>
      <c r="ER34" s="67"/>
      <c r="ES34" s="67"/>
      <c r="ET34" s="67"/>
      <c r="EU34" s="67"/>
      <c r="EV34" s="67"/>
      <c r="EW34" s="67"/>
      <c r="EX34" s="67"/>
      <c r="EY34" s="67"/>
      <c r="EZ34" s="67"/>
      <c r="FA34" s="68"/>
      <c r="FB34" s="528"/>
      <c r="FC34" s="528"/>
      <c r="FD34" s="528"/>
      <c r="FE34" s="528"/>
      <c r="FF34" s="528"/>
      <c r="FG34" s="528"/>
      <c r="FH34" s="533"/>
      <c r="FI34" s="515"/>
      <c r="FJ34" s="515"/>
      <c r="FK34" s="515"/>
      <c r="FL34" s="515"/>
      <c r="FM34" s="515"/>
      <c r="FN34" s="515"/>
      <c r="FO34" s="515"/>
      <c r="FP34" s="515"/>
      <c r="FQ34" s="515"/>
      <c r="FR34" s="515"/>
      <c r="FS34" s="515"/>
      <c r="FT34" s="515"/>
      <c r="FU34" s="515"/>
      <c r="FV34" s="515"/>
      <c r="FW34" s="515"/>
      <c r="FX34" s="515"/>
      <c r="FY34" s="515"/>
      <c r="FZ34" s="515"/>
      <c r="GA34" s="515"/>
      <c r="GB34" s="515"/>
      <c r="GC34" s="515"/>
      <c r="GD34" s="515"/>
      <c r="GE34" s="515"/>
      <c r="GF34" s="515"/>
      <c r="GG34" s="515"/>
      <c r="GH34" s="515"/>
      <c r="GI34" s="515"/>
      <c r="GJ34" s="515"/>
      <c r="GK34" s="516"/>
      <c r="GL34" s="18"/>
      <c r="GN34" s="505"/>
      <c r="GO34" s="505"/>
      <c r="GP34" s="505"/>
      <c r="GQ34" s="505"/>
      <c r="GR34" s="505"/>
      <c r="GS34" s="505"/>
      <c r="GT34" s="505"/>
      <c r="GU34" s="505"/>
      <c r="GV34" s="505"/>
      <c r="GW34" s="505"/>
      <c r="GX34" s="505"/>
      <c r="GY34" s="505"/>
      <c r="GZ34" s="505"/>
      <c r="HA34" s="505"/>
      <c r="HB34" s="505"/>
      <c r="HC34" s="505"/>
      <c r="HD34" s="505"/>
      <c r="HE34" s="505"/>
      <c r="HF34" s="505"/>
      <c r="HG34" s="505"/>
      <c r="HH34" s="505"/>
      <c r="HI34" s="505"/>
      <c r="HJ34" s="505"/>
      <c r="HK34" s="505"/>
      <c r="HL34" s="505"/>
      <c r="HM34" s="505"/>
      <c r="HN34" s="505"/>
      <c r="HO34" s="505"/>
      <c r="HP34" s="505"/>
      <c r="HQ34" s="505"/>
      <c r="HR34" s="505"/>
      <c r="HS34" s="505"/>
      <c r="HT34" s="505"/>
      <c r="HU34" s="505"/>
      <c r="HV34" s="505"/>
      <c r="HW34" s="505"/>
      <c r="HX34" s="505"/>
      <c r="HY34" s="505"/>
      <c r="HZ34" s="505"/>
      <c r="IA34" s="505"/>
      <c r="IB34" s="505"/>
      <c r="IC34" s="505"/>
      <c r="ID34" s="505"/>
      <c r="IE34" s="505"/>
      <c r="IF34" s="505"/>
      <c r="IG34" s="505"/>
      <c r="IH34" s="505"/>
      <c r="II34" s="505"/>
      <c r="IJ34" s="505"/>
      <c r="IK34" s="505"/>
      <c r="IL34" s="505"/>
      <c r="IM34" s="505"/>
      <c r="IN34" s="505"/>
      <c r="IO34" s="505"/>
      <c r="IP34" s="505"/>
      <c r="IQ34" s="505"/>
      <c r="IR34" s="505"/>
      <c r="IS34" s="505"/>
      <c r="IT34" s="506"/>
      <c r="IU34" s="528"/>
      <c r="IV34" s="528"/>
      <c r="IW34" s="528"/>
      <c r="IX34" s="528"/>
      <c r="IY34" s="528"/>
      <c r="IZ34" s="528"/>
      <c r="JA34" s="533"/>
      <c r="JB34" s="515"/>
      <c r="JC34" s="515"/>
      <c r="JD34" s="515"/>
      <c r="JE34" s="515"/>
      <c r="JF34" s="515"/>
      <c r="JG34" s="515"/>
      <c r="JH34" s="515"/>
      <c r="JI34" s="515"/>
      <c r="JJ34" s="515"/>
      <c r="JK34" s="515"/>
      <c r="JL34" s="515"/>
      <c r="JM34" s="515"/>
      <c r="JN34" s="515"/>
      <c r="JO34" s="515"/>
      <c r="JP34" s="515"/>
      <c r="JQ34" s="515"/>
      <c r="JR34" s="515"/>
      <c r="JS34" s="515"/>
      <c r="JT34" s="515"/>
      <c r="JU34" s="515"/>
      <c r="JV34" s="515"/>
      <c r="JW34" s="515"/>
      <c r="JX34" s="515"/>
      <c r="JY34" s="515"/>
      <c r="JZ34" s="515"/>
      <c r="KA34" s="515"/>
      <c r="KB34" s="515"/>
      <c r="KC34" s="515"/>
      <c r="KD34" s="516"/>
      <c r="KE34" s="20"/>
    </row>
    <row r="35" spans="1:291" ht="24.4" customHeight="1">
      <c r="A35" s="16"/>
      <c r="B35" s="505" t="s">
        <v>78</v>
      </c>
      <c r="C35" s="505"/>
      <c r="D35" s="505"/>
      <c r="E35" s="505"/>
      <c r="F35" s="505"/>
      <c r="G35" s="505"/>
      <c r="H35" s="505"/>
      <c r="I35" s="505"/>
      <c r="J35" s="505"/>
      <c r="K35" s="505"/>
      <c r="L35" s="505"/>
      <c r="M35" s="505"/>
      <c r="N35" s="505"/>
      <c r="O35" s="505"/>
      <c r="P35" s="505"/>
      <c r="Q35" s="505"/>
      <c r="R35" s="505"/>
      <c r="S35" s="505"/>
      <c r="T35" s="505"/>
      <c r="U35" s="505"/>
      <c r="V35" s="505"/>
      <c r="W35" s="505"/>
      <c r="X35" s="505"/>
      <c r="Y35" s="505"/>
      <c r="Z35" s="505"/>
      <c r="AA35" s="505"/>
      <c r="AB35" s="505"/>
      <c r="AC35" s="505"/>
      <c r="AD35" s="505"/>
      <c r="AE35" s="505"/>
      <c r="AF35" s="505"/>
      <c r="AG35" s="505"/>
      <c r="AH35" s="505"/>
      <c r="AI35" s="505"/>
      <c r="AJ35" s="505"/>
      <c r="AK35" s="505"/>
      <c r="AL35" s="505"/>
      <c r="AM35" s="505"/>
      <c r="AN35" s="505"/>
      <c r="AO35" s="505"/>
      <c r="AP35" s="505"/>
      <c r="AQ35" s="505"/>
      <c r="AR35" s="505"/>
      <c r="AS35" s="505"/>
      <c r="AT35" s="505"/>
      <c r="AU35" s="505"/>
      <c r="AV35" s="505"/>
      <c r="AW35" s="505"/>
      <c r="AX35" s="505"/>
      <c r="AY35" s="505"/>
      <c r="AZ35" s="505"/>
      <c r="BA35" s="505"/>
      <c r="BB35" s="505"/>
      <c r="BC35" s="505"/>
      <c r="BD35" s="505"/>
      <c r="BE35" s="505"/>
      <c r="BF35" s="505"/>
      <c r="BG35" s="505"/>
      <c r="BH35" s="506"/>
      <c r="BI35" s="529"/>
      <c r="BJ35" s="529"/>
      <c r="BK35" s="529"/>
      <c r="BL35" s="529"/>
      <c r="BM35" s="529"/>
      <c r="BN35" s="529"/>
      <c r="BO35" s="510"/>
      <c r="BP35" s="511"/>
      <c r="BQ35" s="511"/>
      <c r="BR35" s="511"/>
      <c r="BS35" s="511"/>
      <c r="BT35" s="511"/>
      <c r="BU35" s="511"/>
      <c r="BV35" s="511"/>
      <c r="BW35" s="511"/>
      <c r="BX35" s="511"/>
      <c r="BY35" s="511"/>
      <c r="BZ35" s="511"/>
      <c r="CA35" s="511"/>
      <c r="CB35" s="511"/>
      <c r="CC35" s="511"/>
      <c r="CD35" s="511"/>
      <c r="CE35" s="511"/>
      <c r="CF35" s="511"/>
      <c r="CG35" s="511"/>
      <c r="CH35" s="511"/>
      <c r="CI35" s="511"/>
      <c r="CJ35" s="511"/>
      <c r="CK35" s="511"/>
      <c r="CL35" s="511"/>
      <c r="CM35" s="511"/>
      <c r="CN35" s="511"/>
      <c r="CO35" s="511"/>
      <c r="CP35" s="511"/>
      <c r="CQ35" s="511"/>
      <c r="CR35" s="512"/>
      <c r="CT35" s="19"/>
      <c r="CU35" s="515"/>
      <c r="CV35" s="515"/>
      <c r="CW35" s="515"/>
      <c r="CX35" s="515"/>
      <c r="CY35" s="515"/>
      <c r="CZ35" s="515"/>
      <c r="DA35" s="515"/>
      <c r="DB35" s="515"/>
      <c r="DC35" s="515"/>
      <c r="DD35" s="515"/>
      <c r="DE35" s="515"/>
      <c r="DF35" s="515"/>
      <c r="DG35" s="515"/>
      <c r="DH35" s="515"/>
      <c r="DI35" s="515"/>
      <c r="DJ35" s="515"/>
      <c r="DK35" s="515"/>
      <c r="DL35" s="515"/>
      <c r="DM35" s="515"/>
      <c r="DN35" s="515"/>
      <c r="DO35" s="515"/>
      <c r="DP35" s="515"/>
      <c r="DQ35" s="515"/>
      <c r="DR35" s="515"/>
      <c r="DS35" s="515"/>
      <c r="DT35" s="515"/>
      <c r="DU35" s="515"/>
      <c r="DV35" s="515"/>
      <c r="DW35" s="515"/>
      <c r="DX35" s="515"/>
      <c r="DY35" s="515"/>
      <c r="DZ35" s="515"/>
      <c r="EA35" s="515"/>
      <c r="EB35" s="515"/>
      <c r="EC35" s="515"/>
      <c r="ED35" s="515"/>
      <c r="EE35" s="515"/>
      <c r="EF35" s="515"/>
      <c r="EG35" s="515"/>
      <c r="EH35" s="515"/>
      <c r="EI35" s="515"/>
      <c r="EJ35" s="515"/>
      <c r="EK35" s="515"/>
      <c r="EL35" s="515"/>
      <c r="EM35" s="515"/>
      <c r="EN35" s="515"/>
      <c r="EO35" s="515"/>
      <c r="EP35" s="515"/>
      <c r="EQ35" s="515"/>
      <c r="ER35" s="515"/>
      <c r="ES35" s="515"/>
      <c r="ET35" s="515"/>
      <c r="EU35" s="515"/>
      <c r="EV35" s="515"/>
      <c r="EW35" s="515"/>
      <c r="EX35" s="515"/>
      <c r="EY35" s="515"/>
      <c r="EZ35" s="515"/>
      <c r="FA35" s="516"/>
      <c r="FB35" s="529"/>
      <c r="FC35" s="529"/>
      <c r="FD35" s="529"/>
      <c r="FE35" s="529"/>
      <c r="FF35" s="529"/>
      <c r="FG35" s="529"/>
      <c r="FH35" s="510"/>
      <c r="FI35" s="511"/>
      <c r="FJ35" s="511"/>
      <c r="FK35" s="511"/>
      <c r="FL35" s="511"/>
      <c r="FM35" s="511"/>
      <c r="FN35" s="511"/>
      <c r="FO35" s="511"/>
      <c r="FP35" s="511"/>
      <c r="FQ35" s="511"/>
      <c r="FR35" s="511"/>
      <c r="FS35" s="511"/>
      <c r="FT35" s="511"/>
      <c r="FU35" s="511"/>
      <c r="FV35" s="511"/>
      <c r="FW35" s="511"/>
      <c r="FX35" s="511"/>
      <c r="FY35" s="511"/>
      <c r="FZ35" s="511"/>
      <c r="GA35" s="511"/>
      <c r="GB35" s="511"/>
      <c r="GC35" s="511"/>
      <c r="GD35" s="511"/>
      <c r="GE35" s="511"/>
      <c r="GF35" s="511"/>
      <c r="GG35" s="511"/>
      <c r="GH35" s="511"/>
      <c r="GI35" s="511"/>
      <c r="GJ35" s="511"/>
      <c r="GK35" s="512"/>
      <c r="GL35" s="18"/>
      <c r="GN35" s="505"/>
      <c r="GO35" s="505"/>
      <c r="GP35" s="505"/>
      <c r="GQ35" s="505"/>
      <c r="GR35" s="505"/>
      <c r="GS35" s="505"/>
      <c r="GT35" s="505"/>
      <c r="GU35" s="505"/>
      <c r="GV35" s="505"/>
      <c r="GW35" s="505"/>
      <c r="GX35" s="505"/>
      <c r="GY35" s="505"/>
      <c r="GZ35" s="505"/>
      <c r="HA35" s="505"/>
      <c r="HB35" s="505"/>
      <c r="HC35" s="505"/>
      <c r="HD35" s="505"/>
      <c r="HE35" s="505"/>
      <c r="HF35" s="505"/>
      <c r="HG35" s="505"/>
      <c r="HH35" s="505"/>
      <c r="HI35" s="505"/>
      <c r="HJ35" s="505"/>
      <c r="HK35" s="505"/>
      <c r="HL35" s="505"/>
      <c r="HM35" s="505"/>
      <c r="HN35" s="505"/>
      <c r="HO35" s="505"/>
      <c r="HP35" s="505"/>
      <c r="HQ35" s="505"/>
      <c r="HR35" s="505"/>
      <c r="HS35" s="505"/>
      <c r="HT35" s="505"/>
      <c r="HU35" s="505"/>
      <c r="HV35" s="505"/>
      <c r="HW35" s="505"/>
      <c r="HX35" s="505"/>
      <c r="HY35" s="505"/>
      <c r="HZ35" s="505"/>
      <c r="IA35" s="505"/>
      <c r="IB35" s="505"/>
      <c r="IC35" s="505"/>
      <c r="ID35" s="505"/>
      <c r="IE35" s="505"/>
      <c r="IF35" s="505"/>
      <c r="IG35" s="505"/>
      <c r="IH35" s="505"/>
      <c r="II35" s="505"/>
      <c r="IJ35" s="505"/>
      <c r="IK35" s="505"/>
      <c r="IL35" s="505"/>
      <c r="IM35" s="505"/>
      <c r="IN35" s="505"/>
      <c r="IO35" s="505"/>
      <c r="IP35" s="505"/>
      <c r="IQ35" s="505"/>
      <c r="IR35" s="505"/>
      <c r="IS35" s="505"/>
      <c r="IT35" s="506"/>
      <c r="IU35" s="529"/>
      <c r="IV35" s="529"/>
      <c r="IW35" s="529"/>
      <c r="IX35" s="529"/>
      <c r="IY35" s="529"/>
      <c r="IZ35" s="529"/>
      <c r="JA35" s="510"/>
      <c r="JB35" s="511"/>
      <c r="JC35" s="511"/>
      <c r="JD35" s="511"/>
      <c r="JE35" s="511"/>
      <c r="JF35" s="511"/>
      <c r="JG35" s="511"/>
      <c r="JH35" s="511"/>
      <c r="JI35" s="511"/>
      <c r="JJ35" s="511"/>
      <c r="JK35" s="511"/>
      <c r="JL35" s="511"/>
      <c r="JM35" s="511"/>
      <c r="JN35" s="511"/>
      <c r="JO35" s="511"/>
      <c r="JP35" s="511"/>
      <c r="JQ35" s="511"/>
      <c r="JR35" s="511"/>
      <c r="JS35" s="511"/>
      <c r="JT35" s="511"/>
      <c r="JU35" s="511"/>
      <c r="JV35" s="511"/>
      <c r="JW35" s="511"/>
      <c r="JX35" s="511"/>
      <c r="JY35" s="511"/>
      <c r="JZ35" s="511"/>
      <c r="KA35" s="511"/>
      <c r="KB35" s="511"/>
      <c r="KC35" s="511"/>
      <c r="KD35" s="512"/>
      <c r="KE35" s="20"/>
    </row>
    <row r="36" spans="1:291" s="48" customFormat="1" ht="31.5" customHeight="1">
      <c r="A36" s="43"/>
      <c r="B36" s="491" t="s">
        <v>131</v>
      </c>
      <c r="C36" s="492"/>
      <c r="D36" s="492"/>
      <c r="E36" s="492"/>
      <c r="F36" s="492"/>
      <c r="G36" s="492"/>
      <c r="H36" s="492"/>
      <c r="I36" s="492"/>
      <c r="J36" s="492"/>
      <c r="K36" s="492"/>
      <c r="L36" s="492"/>
      <c r="M36" s="492"/>
      <c r="N36" s="492"/>
      <c r="O36" s="492"/>
      <c r="P36" s="492"/>
      <c r="Q36" s="492"/>
      <c r="R36" s="492"/>
      <c r="S36" s="492"/>
      <c r="T36" s="492"/>
      <c r="U36" s="492"/>
      <c r="V36" s="492"/>
      <c r="W36" s="492"/>
      <c r="X36" s="492"/>
      <c r="Y36" s="492"/>
      <c r="Z36" s="492"/>
      <c r="AA36" s="492"/>
      <c r="AB36" s="492"/>
      <c r="AC36" s="492"/>
      <c r="AD36" s="492"/>
      <c r="AE36" s="492"/>
      <c r="AF36" s="492"/>
      <c r="AG36" s="492"/>
      <c r="AH36" s="492"/>
      <c r="AI36" s="492"/>
      <c r="AJ36" s="492"/>
      <c r="AK36" s="492"/>
      <c r="AL36" s="492"/>
      <c r="AM36" s="492"/>
      <c r="AN36" s="492"/>
      <c r="AO36" s="492"/>
      <c r="AP36" s="492"/>
      <c r="AQ36" s="492"/>
      <c r="AR36" s="492"/>
      <c r="AS36" s="492"/>
      <c r="AT36" s="492"/>
      <c r="AU36" s="492"/>
      <c r="AV36" s="492"/>
      <c r="AW36" s="492"/>
      <c r="AX36" s="492"/>
      <c r="AY36" s="492"/>
      <c r="AZ36" s="492"/>
      <c r="BA36" s="492"/>
      <c r="BB36" s="492"/>
      <c r="BC36" s="492"/>
      <c r="BD36" s="492"/>
      <c r="BE36" s="492"/>
      <c r="BF36" s="492"/>
      <c r="BG36" s="492"/>
      <c r="BH36" s="492"/>
      <c r="BI36" s="492"/>
      <c r="BJ36" s="492"/>
      <c r="BK36" s="492"/>
      <c r="BL36" s="492"/>
      <c r="BM36" s="492"/>
      <c r="BN36" s="492"/>
      <c r="BO36" s="492"/>
      <c r="BP36" s="492"/>
      <c r="BQ36" s="492"/>
      <c r="BR36" s="492"/>
      <c r="BS36" s="492"/>
      <c r="BT36" s="492"/>
      <c r="BU36" s="492"/>
      <c r="BV36" s="71"/>
      <c r="BW36" s="71"/>
      <c r="BX36" s="71"/>
      <c r="BY36" s="71"/>
      <c r="BZ36" s="71"/>
      <c r="CA36" s="71"/>
      <c r="CB36" s="71"/>
      <c r="CC36" s="71"/>
      <c r="CD36" s="71"/>
      <c r="CE36" s="71"/>
      <c r="CF36" s="71"/>
      <c r="CG36" s="71"/>
      <c r="CH36" s="71"/>
      <c r="CI36" s="71"/>
      <c r="CJ36" s="71"/>
      <c r="CK36" s="71"/>
      <c r="CL36" s="71"/>
      <c r="CM36" s="71"/>
      <c r="CN36" s="71"/>
      <c r="CO36" s="71"/>
      <c r="CP36" s="71"/>
      <c r="CQ36" s="71"/>
      <c r="CR36" s="71"/>
      <c r="CS36" s="45"/>
      <c r="CT36" s="46"/>
      <c r="CU36" s="491" t="s">
        <v>132</v>
      </c>
      <c r="CV36" s="492"/>
      <c r="CW36" s="492"/>
      <c r="CX36" s="492"/>
      <c r="CY36" s="492"/>
      <c r="CZ36" s="492"/>
      <c r="DA36" s="492"/>
      <c r="DB36" s="492"/>
      <c r="DC36" s="492"/>
      <c r="DD36" s="492"/>
      <c r="DE36" s="492"/>
      <c r="DF36" s="492"/>
      <c r="DG36" s="492"/>
      <c r="DH36" s="492"/>
      <c r="DI36" s="492"/>
      <c r="DJ36" s="492"/>
      <c r="DK36" s="492"/>
      <c r="DL36" s="492"/>
      <c r="DM36" s="492"/>
      <c r="DN36" s="492"/>
      <c r="DO36" s="492"/>
      <c r="DP36" s="492"/>
      <c r="DQ36" s="492"/>
      <c r="DR36" s="492"/>
      <c r="DS36" s="492"/>
      <c r="DT36" s="492"/>
      <c r="DU36" s="492"/>
      <c r="DV36" s="492"/>
      <c r="DW36" s="492"/>
      <c r="DX36" s="492"/>
      <c r="DY36" s="492"/>
      <c r="DZ36" s="492"/>
      <c r="EA36" s="492"/>
      <c r="EB36" s="492"/>
      <c r="EC36" s="492"/>
      <c r="ED36" s="492"/>
      <c r="EE36" s="492"/>
      <c r="EF36" s="492"/>
      <c r="EG36" s="492"/>
      <c r="EH36" s="492"/>
      <c r="EI36" s="492"/>
      <c r="EJ36" s="492"/>
      <c r="EK36" s="492"/>
      <c r="EL36" s="492"/>
      <c r="EM36" s="492"/>
      <c r="EN36" s="492"/>
      <c r="EO36" s="492"/>
      <c r="EP36" s="492"/>
      <c r="EQ36" s="492"/>
      <c r="ER36" s="492"/>
      <c r="ES36" s="492"/>
      <c r="ET36" s="492"/>
      <c r="EU36" s="492"/>
      <c r="EV36" s="492"/>
      <c r="EW36" s="492"/>
      <c r="EX36" s="492"/>
      <c r="EY36" s="492"/>
      <c r="EZ36" s="492"/>
      <c r="FA36" s="492"/>
      <c r="FB36" s="492"/>
      <c r="FC36" s="492"/>
      <c r="FD36" s="492"/>
      <c r="FE36" s="492"/>
      <c r="FF36" s="492"/>
      <c r="FG36" s="492"/>
      <c r="FH36" s="492"/>
      <c r="FI36" s="492"/>
      <c r="FJ36" s="492"/>
      <c r="FK36" s="492"/>
      <c r="FL36" s="492"/>
      <c r="FM36" s="492"/>
      <c r="FN36" s="492"/>
      <c r="FO36" s="492"/>
      <c r="FP36" s="492"/>
      <c r="FQ36" s="492"/>
      <c r="FR36" s="492"/>
      <c r="FS36" s="492"/>
      <c r="FT36" s="492"/>
      <c r="FU36" s="492"/>
      <c r="FV36" s="492"/>
      <c r="FW36" s="492"/>
      <c r="FX36" s="492"/>
      <c r="FY36" s="492"/>
      <c r="FZ36" s="492"/>
      <c r="GA36" s="492"/>
      <c r="GB36" s="492"/>
      <c r="GC36" s="492"/>
      <c r="GD36" s="492"/>
      <c r="GE36" s="492"/>
      <c r="GF36" s="492"/>
      <c r="GG36" s="492"/>
      <c r="GH36" s="492"/>
      <c r="GI36" s="492"/>
      <c r="GJ36" s="492"/>
      <c r="GK36" s="492"/>
      <c r="GL36" s="44"/>
      <c r="GM36" s="45"/>
      <c r="GN36" s="491" t="s">
        <v>133</v>
      </c>
      <c r="GO36" s="492"/>
      <c r="GP36" s="492"/>
      <c r="GQ36" s="492"/>
      <c r="GR36" s="492"/>
      <c r="GS36" s="492"/>
      <c r="GT36" s="492"/>
      <c r="GU36" s="492"/>
      <c r="GV36" s="492"/>
      <c r="GW36" s="492"/>
      <c r="GX36" s="492"/>
      <c r="GY36" s="492"/>
      <c r="GZ36" s="492"/>
      <c r="HA36" s="492"/>
      <c r="HB36" s="492"/>
      <c r="HC36" s="492"/>
      <c r="HD36" s="492"/>
      <c r="HE36" s="492"/>
      <c r="HF36" s="492"/>
      <c r="HG36" s="492"/>
      <c r="HH36" s="492"/>
      <c r="HI36" s="492"/>
      <c r="HJ36" s="492"/>
      <c r="HK36" s="492"/>
      <c r="HL36" s="492"/>
      <c r="HM36" s="492"/>
      <c r="HN36" s="492"/>
      <c r="HO36" s="492"/>
      <c r="HP36" s="492"/>
      <c r="HQ36" s="492"/>
      <c r="HR36" s="492"/>
      <c r="HS36" s="492"/>
      <c r="HT36" s="492"/>
      <c r="HU36" s="492"/>
      <c r="HV36" s="492"/>
      <c r="HW36" s="492"/>
      <c r="HX36" s="492"/>
      <c r="HY36" s="492"/>
      <c r="HZ36" s="492"/>
      <c r="IA36" s="492"/>
      <c r="IB36" s="492"/>
      <c r="IC36" s="492"/>
      <c r="ID36" s="492"/>
      <c r="IE36" s="492"/>
      <c r="IF36" s="492"/>
      <c r="IG36" s="492"/>
      <c r="IH36" s="492"/>
      <c r="II36" s="492"/>
      <c r="IJ36" s="492"/>
      <c r="IK36" s="492"/>
      <c r="IL36" s="492"/>
      <c r="IM36" s="492"/>
      <c r="IN36" s="492"/>
      <c r="IO36" s="492"/>
      <c r="IP36" s="492"/>
      <c r="IQ36" s="492"/>
      <c r="IR36" s="492"/>
      <c r="IS36" s="492"/>
      <c r="IT36" s="492"/>
      <c r="IU36" s="71"/>
      <c r="IV36" s="71"/>
      <c r="IW36" s="71"/>
      <c r="IX36" s="71"/>
      <c r="IY36" s="71"/>
      <c r="IZ36" s="71"/>
      <c r="JA36" s="71"/>
      <c r="JB36" s="71"/>
      <c r="JC36" s="71"/>
      <c r="JD36" s="71"/>
      <c r="JE36" s="71"/>
      <c r="JF36" s="71"/>
      <c r="JG36" s="71"/>
      <c r="JH36" s="71"/>
      <c r="JI36" s="71"/>
      <c r="JJ36" s="71"/>
      <c r="JK36" s="71"/>
      <c r="JL36" s="71"/>
      <c r="JM36" s="71"/>
      <c r="JN36" s="71"/>
      <c r="JO36" s="71"/>
      <c r="JP36" s="71"/>
      <c r="JQ36" s="71"/>
      <c r="JR36" s="71"/>
      <c r="JS36" s="71"/>
      <c r="JT36" s="71"/>
      <c r="JU36" s="71"/>
      <c r="JV36" s="71"/>
      <c r="JW36" s="71"/>
      <c r="JX36" s="71"/>
      <c r="JY36" s="71"/>
      <c r="JZ36" s="71"/>
      <c r="KA36" s="71"/>
      <c r="KB36" s="71"/>
      <c r="KC36" s="71"/>
      <c r="KD36" s="71"/>
      <c r="KE36" s="47"/>
    </row>
    <row r="37" spans="1:291" s="48" customFormat="1" ht="15" customHeight="1"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BF37" s="7"/>
      <c r="BG37" s="7"/>
      <c r="BH37" s="7"/>
      <c r="BI37" s="7"/>
      <c r="BJ37" s="7"/>
      <c r="BK37" s="7"/>
      <c r="BL37" s="7"/>
      <c r="BM37" s="7"/>
      <c r="BN37" s="7"/>
      <c r="BO37" s="7"/>
      <c r="BP37" s="7"/>
      <c r="BQ37" s="7"/>
      <c r="BR37" s="7"/>
      <c r="BS37" s="7"/>
      <c r="BT37" s="7"/>
      <c r="BU37" s="7"/>
      <c r="BV37" s="7"/>
      <c r="BW37" s="7"/>
      <c r="BX37" s="7"/>
      <c r="BY37" s="7"/>
      <c r="BZ37" s="7"/>
      <c r="CA37" s="7"/>
      <c r="CB37" s="7"/>
      <c r="CC37" s="7"/>
      <c r="CD37" s="7"/>
      <c r="CE37" s="7"/>
      <c r="CF37" s="7"/>
      <c r="CG37" s="7"/>
      <c r="CH37" s="7"/>
      <c r="CI37" s="7"/>
      <c r="CJ37" s="7"/>
      <c r="CK37" s="7"/>
      <c r="CL37" s="7"/>
      <c r="CM37" s="7"/>
      <c r="CN37" s="7"/>
      <c r="CO37" s="7"/>
      <c r="CP37" s="7"/>
      <c r="CQ37" s="7"/>
      <c r="CR37" s="7"/>
      <c r="CS37" s="15"/>
      <c r="CT37" s="15"/>
      <c r="CU37" s="7"/>
      <c r="CV37" s="7"/>
      <c r="CW37" s="7"/>
      <c r="CX37" s="7"/>
      <c r="CY37" s="7"/>
      <c r="CZ37" s="7"/>
      <c r="DA37" s="7"/>
      <c r="DB37" s="7"/>
      <c r="DC37" s="7"/>
      <c r="DD37" s="7"/>
      <c r="DE37" s="7"/>
      <c r="DF37" s="7"/>
      <c r="DG37" s="7"/>
      <c r="DH37" s="7"/>
      <c r="DI37" s="7"/>
      <c r="DJ37" s="7"/>
      <c r="DK37" s="7"/>
      <c r="DL37" s="7"/>
      <c r="DM37" s="7"/>
      <c r="DN37" s="7"/>
      <c r="DO37" s="7"/>
      <c r="DP37" s="7"/>
      <c r="DQ37" s="7"/>
      <c r="DR37" s="7"/>
      <c r="DS37" s="7"/>
      <c r="DT37" s="7"/>
      <c r="DU37" s="7"/>
      <c r="DV37" s="7"/>
      <c r="DW37" s="7"/>
      <c r="DX37" s="7"/>
      <c r="DY37" s="7"/>
      <c r="DZ37" s="7"/>
      <c r="EA37" s="7"/>
      <c r="EB37" s="7"/>
      <c r="EC37" s="7"/>
      <c r="ED37" s="7"/>
      <c r="EE37" s="7"/>
      <c r="EF37" s="7"/>
      <c r="EG37" s="7"/>
      <c r="EH37" s="7"/>
      <c r="EI37" s="7"/>
      <c r="EJ37" s="7"/>
      <c r="EK37" s="7"/>
      <c r="EL37" s="7"/>
      <c r="EM37" s="7"/>
      <c r="EN37" s="7"/>
      <c r="EO37" s="7"/>
      <c r="EP37" s="7"/>
      <c r="EQ37" s="7"/>
      <c r="ER37" s="7"/>
      <c r="ES37" s="7"/>
      <c r="ET37" s="7"/>
      <c r="EU37" s="7"/>
      <c r="EV37" s="7"/>
      <c r="EW37" s="7"/>
      <c r="EX37" s="7"/>
      <c r="EY37" s="7"/>
      <c r="EZ37" s="7"/>
      <c r="FA37" s="7"/>
      <c r="FB37" s="7"/>
      <c r="FC37" s="7"/>
      <c r="FD37" s="7"/>
      <c r="FE37" s="7"/>
      <c r="FF37" s="7"/>
      <c r="FG37" s="7"/>
      <c r="FH37" s="7"/>
      <c r="FI37" s="7"/>
      <c r="FJ37" s="7"/>
      <c r="FK37" s="7"/>
      <c r="FL37" s="7"/>
      <c r="FM37" s="7"/>
      <c r="FN37" s="7"/>
      <c r="FO37" s="7"/>
      <c r="FP37" s="7"/>
      <c r="FQ37" s="7"/>
      <c r="FR37" s="7"/>
      <c r="FS37" s="7"/>
      <c r="FT37" s="7"/>
      <c r="FU37" s="7"/>
      <c r="FV37" s="7"/>
      <c r="FW37" s="7"/>
      <c r="FX37" s="7"/>
      <c r="FY37" s="7"/>
      <c r="FZ37" s="7"/>
      <c r="GA37" s="7"/>
      <c r="GB37" s="7"/>
      <c r="GC37" s="7"/>
      <c r="GD37" s="7"/>
      <c r="GE37" s="7"/>
      <c r="GF37" s="7"/>
      <c r="GG37" s="7"/>
      <c r="GH37" s="7"/>
      <c r="GI37" s="7"/>
      <c r="GJ37" s="7"/>
      <c r="GK37" s="7"/>
      <c r="GL37" s="15"/>
      <c r="GM37" s="15"/>
      <c r="GN37" s="7"/>
      <c r="GO37" s="7"/>
      <c r="GP37" s="7"/>
      <c r="GQ37" s="7"/>
      <c r="GR37" s="7"/>
      <c r="GS37" s="7"/>
      <c r="GT37" s="7"/>
      <c r="GU37" s="7"/>
      <c r="GV37" s="7"/>
      <c r="GW37" s="7"/>
      <c r="GX37" s="7"/>
      <c r="GY37" s="7"/>
      <c r="GZ37" s="7"/>
      <c r="HA37" s="7"/>
      <c r="HB37" s="7"/>
      <c r="HC37" s="7"/>
      <c r="HD37" s="7"/>
      <c r="HE37" s="7"/>
      <c r="HF37" s="7"/>
      <c r="HG37" s="7"/>
      <c r="HH37" s="7"/>
      <c r="HI37" s="7"/>
      <c r="HJ37" s="7"/>
      <c r="HK37" s="7"/>
      <c r="HL37" s="7"/>
      <c r="HM37" s="7"/>
      <c r="HN37" s="7"/>
      <c r="HO37" s="7"/>
      <c r="HP37" s="7"/>
      <c r="HQ37" s="7"/>
      <c r="HR37" s="7"/>
      <c r="HS37" s="7"/>
      <c r="HT37" s="7"/>
      <c r="HU37" s="7"/>
      <c r="HV37" s="7"/>
      <c r="HW37" s="7"/>
      <c r="HX37" s="7"/>
      <c r="HY37" s="7"/>
      <c r="HZ37" s="7"/>
      <c r="IA37" s="7"/>
      <c r="IB37" s="7"/>
      <c r="IC37" s="7"/>
      <c r="ID37" s="7"/>
      <c r="IE37" s="7"/>
      <c r="IF37" s="7"/>
      <c r="IG37" s="7"/>
      <c r="IH37" s="7"/>
      <c r="II37" s="7"/>
      <c r="IJ37" s="7"/>
      <c r="IK37" s="7"/>
      <c r="IL37" s="7"/>
      <c r="IM37" s="7"/>
      <c r="IN37" s="7"/>
      <c r="IO37" s="7"/>
      <c r="IP37" s="7"/>
      <c r="IQ37" s="7"/>
      <c r="IR37" s="7"/>
      <c r="IS37" s="7"/>
      <c r="IT37" s="7"/>
      <c r="IU37" s="7"/>
      <c r="IV37" s="7"/>
      <c r="IW37" s="7"/>
      <c r="IX37" s="7"/>
      <c r="IY37" s="7"/>
      <c r="IZ37" s="7"/>
      <c r="JA37" s="7"/>
      <c r="JB37" s="7"/>
      <c r="JC37" s="7"/>
      <c r="JD37" s="7"/>
      <c r="JE37" s="7"/>
      <c r="JF37" s="7"/>
      <c r="JG37" s="7"/>
      <c r="JH37" s="7"/>
      <c r="JI37" s="7"/>
      <c r="JJ37" s="7"/>
      <c r="JK37" s="7"/>
      <c r="JL37" s="7"/>
      <c r="JM37" s="7"/>
      <c r="JN37" s="7"/>
      <c r="JO37" s="7"/>
      <c r="JP37" s="7"/>
      <c r="JQ37" s="7"/>
      <c r="JR37" s="7"/>
      <c r="JS37" s="7"/>
      <c r="JT37" s="7"/>
      <c r="JU37" s="7"/>
      <c r="JV37" s="7"/>
      <c r="JW37" s="7"/>
      <c r="JX37" s="7"/>
      <c r="JY37" s="7"/>
      <c r="JZ37" s="7"/>
      <c r="KA37" s="7"/>
      <c r="KB37" s="7"/>
      <c r="KC37" s="7"/>
      <c r="KD37" s="7"/>
      <c r="KE37" s="15"/>
    </row>
    <row r="38" spans="1:291" s="48" customFormat="1" ht="14.25" customHeight="1"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  <c r="BK38" s="7"/>
      <c r="BL38" s="7"/>
      <c r="BM38" s="7"/>
      <c r="BN38" s="7"/>
      <c r="BO38" s="7"/>
      <c r="BP38" s="7"/>
      <c r="BQ38" s="7"/>
      <c r="BR38" s="7"/>
      <c r="BS38" s="7"/>
      <c r="BT38" s="7"/>
      <c r="BU38" s="7"/>
      <c r="BV38" s="7"/>
      <c r="BW38" s="7"/>
      <c r="BX38" s="7"/>
      <c r="BY38" s="7"/>
      <c r="BZ38" s="7"/>
      <c r="CA38" s="7"/>
      <c r="CB38" s="7"/>
      <c r="CC38" s="7"/>
      <c r="CD38" s="7"/>
      <c r="CE38" s="7"/>
      <c r="CF38" s="7"/>
      <c r="CG38" s="7"/>
      <c r="CH38" s="7"/>
      <c r="CI38" s="7"/>
      <c r="CJ38" s="7"/>
      <c r="CK38" s="7"/>
      <c r="CL38" s="7"/>
      <c r="CM38" s="7"/>
      <c r="CN38" s="7"/>
      <c r="CO38" s="7"/>
      <c r="CP38" s="7"/>
      <c r="CQ38" s="7"/>
      <c r="CR38" s="7"/>
      <c r="CS38" s="15"/>
      <c r="CT38" s="15"/>
      <c r="CU38" s="7"/>
      <c r="CV38" s="7"/>
      <c r="CW38" s="7"/>
      <c r="CX38" s="7"/>
      <c r="CY38" s="7"/>
      <c r="CZ38" s="7"/>
      <c r="DA38" s="7"/>
      <c r="DB38" s="7"/>
      <c r="DC38" s="7"/>
      <c r="DD38" s="7"/>
      <c r="DE38" s="7"/>
      <c r="DF38" s="7"/>
      <c r="DG38" s="7"/>
      <c r="DH38" s="7"/>
      <c r="DI38" s="7"/>
      <c r="DJ38" s="7"/>
      <c r="DK38" s="7"/>
      <c r="DL38" s="7"/>
      <c r="DM38" s="7"/>
      <c r="DN38" s="7"/>
      <c r="DO38" s="7"/>
      <c r="DP38" s="7"/>
      <c r="DQ38" s="7"/>
      <c r="DR38" s="7"/>
      <c r="DS38" s="7"/>
      <c r="DT38" s="7"/>
      <c r="DU38" s="7"/>
      <c r="DV38" s="7"/>
      <c r="DW38" s="7"/>
      <c r="DX38" s="7"/>
      <c r="DY38" s="7"/>
      <c r="DZ38" s="7"/>
      <c r="EA38" s="7"/>
      <c r="EB38" s="7"/>
      <c r="EC38" s="7"/>
      <c r="ED38" s="7"/>
      <c r="EE38" s="7"/>
      <c r="EF38" s="7"/>
      <c r="EG38" s="7"/>
      <c r="EH38" s="7"/>
      <c r="EI38" s="7"/>
      <c r="EJ38" s="7"/>
      <c r="EK38" s="7"/>
      <c r="EL38" s="7"/>
      <c r="EM38" s="7"/>
      <c r="EN38" s="7"/>
      <c r="EO38" s="7"/>
      <c r="EP38" s="7"/>
      <c r="EQ38" s="7"/>
      <c r="ER38" s="7"/>
      <c r="ES38" s="7"/>
      <c r="ET38" s="7"/>
      <c r="EU38" s="7"/>
      <c r="EV38" s="7"/>
      <c r="EW38" s="7"/>
      <c r="EX38" s="7"/>
      <c r="EY38" s="7"/>
      <c r="EZ38" s="7"/>
      <c r="FA38" s="7"/>
      <c r="FB38" s="7"/>
      <c r="FC38" s="7"/>
      <c r="FD38" s="7"/>
      <c r="FE38" s="7"/>
      <c r="FF38" s="7"/>
      <c r="FG38" s="7"/>
      <c r="FH38" s="7"/>
      <c r="FI38" s="7"/>
      <c r="FJ38" s="7"/>
      <c r="FK38" s="7"/>
      <c r="FL38" s="7"/>
      <c r="FM38" s="7"/>
      <c r="FN38" s="7"/>
      <c r="FO38" s="7"/>
      <c r="FP38" s="7"/>
      <c r="FQ38" s="7"/>
      <c r="FR38" s="7"/>
      <c r="FS38" s="7"/>
      <c r="FT38" s="7"/>
      <c r="FU38" s="7"/>
      <c r="FV38" s="7"/>
      <c r="FW38" s="7"/>
      <c r="FX38" s="7"/>
      <c r="FY38" s="7"/>
      <c r="FZ38" s="7"/>
      <c r="GA38" s="7"/>
      <c r="GB38" s="7"/>
      <c r="GC38" s="7"/>
      <c r="GD38" s="7"/>
      <c r="GE38" s="7"/>
      <c r="GF38" s="7"/>
      <c r="GG38" s="7"/>
      <c r="GH38" s="7"/>
      <c r="GI38" s="7"/>
      <c r="GJ38" s="7"/>
      <c r="GK38" s="7"/>
      <c r="GL38" s="15"/>
      <c r="GM38" s="15"/>
      <c r="GN38" s="7"/>
      <c r="GO38" s="7"/>
      <c r="GP38" s="7"/>
      <c r="GQ38" s="7"/>
      <c r="GR38" s="7"/>
      <c r="GS38" s="7"/>
      <c r="GT38" s="7"/>
      <c r="GU38" s="7"/>
      <c r="GV38" s="7"/>
      <c r="GW38" s="7"/>
      <c r="GX38" s="7"/>
      <c r="GY38" s="7"/>
      <c r="GZ38" s="7"/>
      <c r="HA38" s="7"/>
      <c r="HB38" s="7"/>
      <c r="HC38" s="7"/>
      <c r="HD38" s="7"/>
      <c r="HE38" s="7"/>
      <c r="HF38" s="7"/>
      <c r="HG38" s="7"/>
      <c r="HH38" s="7"/>
      <c r="HI38" s="7"/>
      <c r="HJ38" s="7"/>
      <c r="HK38" s="7"/>
      <c r="HL38" s="7"/>
      <c r="HM38" s="7"/>
      <c r="HN38" s="7"/>
      <c r="HO38" s="7"/>
      <c r="HP38" s="7"/>
      <c r="HQ38" s="7"/>
      <c r="HR38" s="7"/>
      <c r="HS38" s="7"/>
      <c r="HT38" s="7"/>
      <c r="HU38" s="7"/>
      <c r="HV38" s="7"/>
      <c r="HW38" s="7"/>
      <c r="HX38" s="7"/>
      <c r="HY38" s="7"/>
      <c r="HZ38" s="7"/>
      <c r="IA38" s="7"/>
      <c r="IB38" s="7"/>
      <c r="IC38" s="7"/>
      <c r="ID38" s="7"/>
      <c r="IE38" s="7"/>
      <c r="IF38" s="7"/>
      <c r="IG38" s="7"/>
      <c r="IH38" s="7"/>
      <c r="II38" s="7"/>
      <c r="IJ38" s="7"/>
      <c r="IK38" s="7"/>
      <c r="IL38" s="7"/>
      <c r="IM38" s="7"/>
      <c r="IN38" s="7"/>
      <c r="IO38" s="7"/>
      <c r="IP38" s="7"/>
      <c r="IQ38" s="7"/>
      <c r="IR38" s="7"/>
      <c r="IS38" s="7"/>
      <c r="IT38" s="7"/>
      <c r="IU38" s="7"/>
      <c r="IV38" s="7"/>
      <c r="IW38" s="7"/>
      <c r="IX38" s="7"/>
      <c r="IY38" s="7"/>
      <c r="IZ38" s="7"/>
      <c r="JA38" s="7"/>
      <c r="JB38" s="7"/>
      <c r="JC38" s="7"/>
      <c r="JD38" s="7"/>
      <c r="JE38" s="7"/>
      <c r="JF38" s="7"/>
      <c r="JG38" s="7"/>
      <c r="JH38" s="7"/>
      <c r="JI38" s="7"/>
      <c r="JJ38" s="7"/>
      <c r="JK38" s="7"/>
      <c r="JL38" s="7"/>
      <c r="JM38" s="7"/>
      <c r="JN38" s="7"/>
      <c r="JO38" s="7"/>
      <c r="JP38" s="7"/>
      <c r="JQ38" s="7"/>
      <c r="JR38" s="7"/>
      <c r="JS38" s="7"/>
      <c r="JT38" s="7"/>
      <c r="JU38" s="7"/>
      <c r="JV38" s="7"/>
      <c r="JW38" s="7"/>
      <c r="JX38" s="7"/>
      <c r="JY38" s="7"/>
      <c r="JZ38" s="7"/>
      <c r="KA38" s="7"/>
      <c r="KB38" s="7"/>
      <c r="KC38" s="7"/>
      <c r="KD38" s="7"/>
      <c r="KE38" s="15"/>
    </row>
    <row r="39" spans="1:291" s="48" customFormat="1" ht="14.25" customHeight="1"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  <c r="BI39" s="7"/>
      <c r="BJ39" s="7"/>
      <c r="BK39" s="7"/>
      <c r="BL39" s="7"/>
      <c r="BM39" s="7"/>
      <c r="BN39" s="7"/>
      <c r="BO39" s="7"/>
      <c r="BP39" s="7"/>
      <c r="BQ39" s="7"/>
      <c r="BR39" s="7"/>
      <c r="BS39" s="7"/>
      <c r="BT39" s="7"/>
      <c r="BU39" s="7"/>
      <c r="BV39" s="7"/>
      <c r="BW39" s="7"/>
      <c r="BX39" s="7"/>
      <c r="BY39" s="7"/>
      <c r="BZ39" s="7"/>
      <c r="CA39" s="7"/>
      <c r="CB39" s="7"/>
      <c r="CC39" s="7"/>
      <c r="CD39" s="7"/>
      <c r="CE39" s="7"/>
      <c r="CF39" s="7"/>
      <c r="CG39" s="7"/>
      <c r="CH39" s="7"/>
      <c r="CI39" s="7"/>
      <c r="CJ39" s="7"/>
      <c r="CK39" s="7"/>
      <c r="CL39" s="7"/>
      <c r="CM39" s="7"/>
      <c r="CN39" s="7"/>
      <c r="CO39" s="7"/>
      <c r="CP39" s="7"/>
      <c r="CQ39" s="7"/>
      <c r="CR39" s="7"/>
      <c r="CS39" s="15"/>
      <c r="CT39" s="15"/>
      <c r="CU39" s="7"/>
      <c r="CV39" s="7"/>
      <c r="CW39" s="7"/>
      <c r="CX39" s="7"/>
      <c r="CY39" s="7"/>
      <c r="CZ39" s="7"/>
      <c r="DA39" s="7"/>
      <c r="DB39" s="7"/>
      <c r="DC39" s="7"/>
      <c r="DD39" s="7"/>
      <c r="DE39" s="7"/>
      <c r="DF39" s="7"/>
      <c r="DG39" s="7"/>
      <c r="DH39" s="7"/>
      <c r="DI39" s="7"/>
      <c r="DJ39" s="7"/>
      <c r="DK39" s="7"/>
      <c r="DL39" s="7"/>
      <c r="DM39" s="7"/>
      <c r="DN39" s="7"/>
      <c r="DO39" s="7"/>
      <c r="DP39" s="7"/>
      <c r="DQ39" s="7"/>
      <c r="DR39" s="7"/>
      <c r="DS39" s="7"/>
      <c r="DT39" s="7"/>
      <c r="DU39" s="7"/>
      <c r="DV39" s="7"/>
      <c r="DW39" s="7"/>
      <c r="DX39" s="7"/>
      <c r="DY39" s="7"/>
      <c r="DZ39" s="7"/>
      <c r="EA39" s="7"/>
      <c r="EB39" s="7"/>
      <c r="EC39" s="7"/>
      <c r="ED39" s="7"/>
      <c r="EE39" s="7"/>
      <c r="EF39" s="7"/>
      <c r="EG39" s="7"/>
      <c r="EH39" s="7"/>
      <c r="EI39" s="7"/>
      <c r="EJ39" s="7"/>
      <c r="EK39" s="7"/>
      <c r="EL39" s="7"/>
      <c r="EM39" s="7"/>
      <c r="EN39" s="7"/>
      <c r="EO39" s="7"/>
      <c r="EP39" s="7"/>
      <c r="EQ39" s="7"/>
      <c r="ER39" s="7"/>
      <c r="ES39" s="7"/>
      <c r="ET39" s="7"/>
      <c r="EU39" s="7"/>
      <c r="EV39" s="7"/>
      <c r="EW39" s="7"/>
      <c r="EX39" s="7"/>
      <c r="EY39" s="7"/>
      <c r="EZ39" s="7"/>
      <c r="FA39" s="7"/>
      <c r="FB39" s="7"/>
      <c r="FC39" s="7"/>
      <c r="FD39" s="7"/>
      <c r="FE39" s="7"/>
      <c r="FF39" s="7"/>
      <c r="FG39" s="7"/>
      <c r="FH39" s="7"/>
      <c r="FI39" s="7"/>
      <c r="FJ39" s="7"/>
      <c r="FK39" s="7"/>
      <c r="FL39" s="7"/>
      <c r="FM39" s="7"/>
      <c r="FN39" s="7"/>
      <c r="FO39" s="7"/>
      <c r="FP39" s="7"/>
      <c r="FQ39" s="7"/>
      <c r="FR39" s="7"/>
      <c r="FS39" s="7"/>
      <c r="FT39" s="7"/>
      <c r="FU39" s="7"/>
      <c r="FV39" s="7"/>
      <c r="FW39" s="7"/>
      <c r="FX39" s="7"/>
      <c r="FY39" s="7"/>
      <c r="FZ39" s="7"/>
      <c r="GA39" s="7"/>
      <c r="GB39" s="7"/>
      <c r="GC39" s="7"/>
      <c r="GD39" s="7"/>
      <c r="GE39" s="7"/>
      <c r="GF39" s="7"/>
      <c r="GG39" s="7"/>
      <c r="GH39" s="7"/>
      <c r="GI39" s="7"/>
      <c r="GJ39" s="7"/>
      <c r="GK39" s="7"/>
      <c r="GL39" s="15"/>
      <c r="GM39" s="15"/>
      <c r="GN39" s="7"/>
      <c r="GO39" s="7"/>
      <c r="GP39" s="7"/>
      <c r="GQ39" s="7"/>
      <c r="GR39" s="7"/>
      <c r="GS39" s="7"/>
      <c r="GT39" s="7"/>
      <c r="GU39" s="7"/>
      <c r="GV39" s="7"/>
      <c r="GW39" s="7"/>
      <c r="GX39" s="7"/>
      <c r="GY39" s="7"/>
      <c r="GZ39" s="7"/>
      <c r="HA39" s="7"/>
      <c r="HB39" s="7"/>
      <c r="HC39" s="7"/>
      <c r="HD39" s="7"/>
      <c r="HE39" s="7"/>
      <c r="HF39" s="7"/>
      <c r="HG39" s="7"/>
      <c r="HH39" s="7"/>
      <c r="HI39" s="7"/>
      <c r="HJ39" s="7"/>
      <c r="HK39" s="7"/>
      <c r="HL39" s="7"/>
      <c r="HM39" s="7"/>
      <c r="HN39" s="7"/>
      <c r="HO39" s="7"/>
      <c r="HP39" s="7"/>
      <c r="HQ39" s="7"/>
      <c r="HR39" s="7"/>
      <c r="HS39" s="7"/>
      <c r="HT39" s="7"/>
      <c r="HU39" s="7"/>
      <c r="HV39" s="7"/>
      <c r="HW39" s="7"/>
      <c r="HX39" s="7"/>
      <c r="HY39" s="7"/>
      <c r="HZ39" s="7"/>
      <c r="IA39" s="7"/>
      <c r="IB39" s="7"/>
      <c r="IC39" s="7"/>
      <c r="ID39" s="7"/>
      <c r="IE39" s="7"/>
      <c r="IF39" s="7"/>
      <c r="IG39" s="7"/>
      <c r="IH39" s="7"/>
      <c r="II39" s="7"/>
      <c r="IJ39" s="7"/>
      <c r="IK39" s="7"/>
      <c r="IL39" s="7"/>
      <c r="IM39" s="7"/>
      <c r="IN39" s="7"/>
      <c r="IO39" s="7"/>
      <c r="IP39" s="7"/>
      <c r="IQ39" s="7"/>
      <c r="IR39" s="7"/>
      <c r="IS39" s="7"/>
      <c r="IT39" s="7"/>
      <c r="IU39" s="7"/>
      <c r="IV39" s="7"/>
      <c r="IW39" s="7"/>
      <c r="IX39" s="7"/>
      <c r="IY39" s="7"/>
      <c r="IZ39" s="7"/>
      <c r="JA39" s="7"/>
      <c r="JB39" s="7"/>
      <c r="JC39" s="7"/>
      <c r="JD39" s="7"/>
      <c r="JE39" s="7"/>
      <c r="JF39" s="7"/>
      <c r="JG39" s="7"/>
      <c r="JH39" s="7"/>
      <c r="JI39" s="7"/>
      <c r="JJ39" s="7"/>
      <c r="JK39" s="7"/>
      <c r="JL39" s="7"/>
      <c r="JM39" s="7"/>
      <c r="JN39" s="7"/>
      <c r="JO39" s="7"/>
      <c r="JP39" s="7"/>
      <c r="JQ39" s="7"/>
      <c r="JR39" s="7"/>
      <c r="JS39" s="7"/>
      <c r="JT39" s="7"/>
      <c r="JU39" s="7"/>
      <c r="JV39" s="7"/>
      <c r="JW39" s="7"/>
      <c r="JX39" s="7"/>
      <c r="JY39" s="7"/>
      <c r="JZ39" s="7"/>
      <c r="KA39" s="7"/>
      <c r="KB39" s="7"/>
      <c r="KC39" s="7"/>
      <c r="KD39" s="7"/>
      <c r="KE39" s="15"/>
    </row>
    <row r="40" spans="1:291" s="48" customFormat="1" ht="18.75" customHeight="1"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I40" s="7"/>
      <c r="AJ40" s="7"/>
      <c r="AK40" s="7"/>
      <c r="AL40" s="7"/>
      <c r="AM40" s="7"/>
      <c r="AQ40" s="7"/>
      <c r="AR40" s="7"/>
      <c r="AS40" s="7"/>
      <c r="AT40" s="7"/>
      <c r="AU40" s="7"/>
      <c r="AV40" s="7"/>
      <c r="AW40" s="7"/>
      <c r="BA40" s="7"/>
      <c r="BB40" s="7"/>
      <c r="BC40" s="7"/>
      <c r="BD40" s="7"/>
      <c r="BE40" s="7"/>
      <c r="BF40" s="7"/>
      <c r="BG40" s="7"/>
      <c r="BH40" s="7"/>
      <c r="BI40" s="7"/>
      <c r="BJ40" s="7"/>
      <c r="BK40" s="7"/>
      <c r="BL40" s="7"/>
      <c r="BM40" s="7"/>
      <c r="BN40" s="7"/>
      <c r="BO40" s="7"/>
      <c r="BP40" s="7"/>
      <c r="BQ40" s="7"/>
      <c r="BR40" s="7"/>
      <c r="BS40" s="7"/>
      <c r="BT40" s="7"/>
      <c r="BU40" s="7"/>
      <c r="BV40" s="7"/>
      <c r="BW40" s="7"/>
      <c r="BX40" s="7"/>
      <c r="BY40" s="7"/>
      <c r="BZ40" s="7"/>
      <c r="CA40" s="7"/>
      <c r="CB40" s="7"/>
      <c r="CC40" s="7"/>
      <c r="CD40" s="7"/>
      <c r="CE40" s="7"/>
      <c r="CF40" s="7"/>
      <c r="CG40" s="7"/>
      <c r="CH40" s="7"/>
      <c r="CI40" s="7"/>
      <c r="CJ40" s="7"/>
      <c r="CK40" s="7"/>
      <c r="CL40" s="7"/>
      <c r="CM40" s="7"/>
      <c r="CN40" s="7"/>
      <c r="CO40" s="7"/>
      <c r="CP40" s="7"/>
      <c r="CQ40" s="7"/>
      <c r="CR40" s="7"/>
      <c r="CS40" s="15"/>
      <c r="CT40" s="15"/>
      <c r="CU40" s="7"/>
      <c r="CV40" s="7"/>
      <c r="CW40" s="7"/>
      <c r="CX40" s="7"/>
      <c r="CY40" s="7"/>
      <c r="CZ40" s="7"/>
      <c r="DA40" s="7"/>
      <c r="DB40" s="7"/>
      <c r="DC40" s="7"/>
      <c r="DD40" s="7"/>
      <c r="DE40" s="7"/>
      <c r="DF40" s="7"/>
      <c r="DG40" s="7"/>
      <c r="DH40" s="7"/>
      <c r="DI40" s="7"/>
      <c r="DJ40" s="7"/>
      <c r="DK40" s="7"/>
      <c r="DL40" s="7"/>
      <c r="DM40" s="7"/>
      <c r="DN40" s="7"/>
      <c r="DO40" s="7"/>
      <c r="DP40" s="7"/>
      <c r="DQ40" s="7"/>
      <c r="DR40" s="7"/>
      <c r="DS40" s="7"/>
      <c r="DT40" s="7"/>
      <c r="DU40" s="7"/>
      <c r="DV40" s="7"/>
      <c r="DW40" s="7"/>
      <c r="DX40" s="7"/>
      <c r="DY40" s="7"/>
      <c r="DZ40" s="7"/>
      <c r="EA40" s="7"/>
      <c r="EB40" s="7"/>
      <c r="EC40" s="7"/>
      <c r="ED40" s="7"/>
      <c r="EE40" s="7"/>
      <c r="EF40" s="7"/>
      <c r="EG40" s="7"/>
      <c r="EH40" s="7"/>
      <c r="EI40" s="7"/>
      <c r="EJ40" s="7"/>
      <c r="EK40" s="7"/>
      <c r="EL40" s="7"/>
      <c r="EM40" s="7"/>
      <c r="EN40" s="7"/>
      <c r="EO40" s="7"/>
      <c r="EP40" s="7"/>
      <c r="EQ40" s="7"/>
      <c r="ER40" s="7"/>
      <c r="ES40" s="7"/>
      <c r="ET40" s="7"/>
      <c r="EU40" s="7"/>
      <c r="EV40" s="7"/>
      <c r="EW40" s="7"/>
      <c r="EX40" s="7"/>
      <c r="EY40" s="7"/>
      <c r="EZ40" s="7"/>
      <c r="FA40" s="7"/>
      <c r="FB40" s="7"/>
      <c r="FC40" s="7"/>
      <c r="FD40" s="7"/>
      <c r="FE40" s="7"/>
      <c r="FF40" s="7"/>
      <c r="FG40" s="7"/>
      <c r="FH40" s="7"/>
      <c r="FI40" s="7"/>
      <c r="FJ40" s="7"/>
      <c r="FK40" s="7"/>
      <c r="FL40" s="7"/>
      <c r="FM40" s="7"/>
      <c r="FN40" s="7"/>
      <c r="FO40" s="7"/>
      <c r="FP40" s="7"/>
      <c r="FQ40" s="7"/>
      <c r="FR40" s="7"/>
      <c r="FS40" s="7"/>
      <c r="FT40" s="7"/>
      <c r="FU40" s="7"/>
      <c r="FV40" s="7"/>
      <c r="FW40" s="7"/>
      <c r="FX40" s="7"/>
      <c r="FY40" s="7"/>
      <c r="FZ40" s="7"/>
      <c r="GA40" s="7"/>
      <c r="GB40" s="7"/>
      <c r="GC40" s="7"/>
      <c r="GD40" s="7"/>
      <c r="GE40" s="7"/>
      <c r="GF40" s="7"/>
      <c r="GG40" s="7"/>
      <c r="GH40" s="7"/>
      <c r="GI40" s="7"/>
      <c r="GJ40" s="7"/>
      <c r="GK40" s="7"/>
      <c r="GL40" s="15"/>
      <c r="GM40" s="15"/>
      <c r="GN40" s="7"/>
      <c r="GO40" s="7"/>
      <c r="GP40" s="7"/>
      <c r="GQ40" s="7"/>
      <c r="GR40" s="7"/>
      <c r="GS40" s="7"/>
      <c r="GT40" s="7"/>
      <c r="GU40" s="7"/>
      <c r="GV40" s="7"/>
      <c r="GW40" s="7"/>
      <c r="GX40" s="7"/>
      <c r="GY40" s="7"/>
      <c r="GZ40" s="7"/>
      <c r="HA40" s="7"/>
      <c r="HB40" s="7"/>
      <c r="HC40" s="7"/>
      <c r="HD40" s="7"/>
      <c r="HE40" s="7"/>
      <c r="HF40" s="7"/>
      <c r="HG40" s="7"/>
      <c r="HH40" s="7"/>
      <c r="HI40" s="7"/>
      <c r="HJ40" s="7"/>
      <c r="HK40" s="7"/>
      <c r="HL40" s="7"/>
      <c r="HM40" s="7"/>
      <c r="HN40" s="7"/>
      <c r="HO40" s="7"/>
      <c r="HP40" s="7"/>
      <c r="HQ40" s="7"/>
      <c r="HR40" s="7"/>
      <c r="HS40" s="7"/>
      <c r="HT40" s="7"/>
      <c r="HU40" s="7"/>
      <c r="HV40" s="7"/>
      <c r="HW40" s="7"/>
      <c r="HX40" s="7"/>
      <c r="HY40" s="7"/>
      <c r="HZ40" s="7"/>
      <c r="IA40" s="7"/>
      <c r="IB40" s="7"/>
      <c r="IC40" s="7"/>
      <c r="ID40" s="7"/>
      <c r="IE40" s="7"/>
      <c r="IF40" s="7"/>
      <c r="IG40" s="7"/>
      <c r="IH40" s="7"/>
      <c r="II40" s="7"/>
      <c r="IJ40" s="7"/>
      <c r="IK40" s="7"/>
      <c r="IL40" s="7"/>
      <c r="IM40" s="7"/>
      <c r="IN40" s="7"/>
      <c r="IO40" s="7"/>
      <c r="IP40" s="7"/>
      <c r="IQ40" s="7"/>
      <c r="IR40" s="7"/>
      <c r="IS40" s="7"/>
      <c r="IT40" s="7"/>
      <c r="IU40" s="7"/>
      <c r="IV40" s="7"/>
      <c r="IW40" s="7"/>
      <c r="IX40" s="7"/>
      <c r="IY40" s="7"/>
      <c r="IZ40" s="7"/>
      <c r="JA40" s="7"/>
      <c r="JB40" s="7"/>
      <c r="JC40" s="7"/>
      <c r="JD40" s="7"/>
      <c r="JE40" s="7"/>
      <c r="JF40" s="7"/>
      <c r="JG40" s="7"/>
      <c r="JH40" s="7"/>
      <c r="JI40" s="7"/>
      <c r="JJ40" s="7"/>
      <c r="JK40" s="7"/>
      <c r="JL40" s="7"/>
      <c r="JM40" s="7"/>
      <c r="JN40" s="7"/>
      <c r="JO40" s="7"/>
      <c r="JP40" s="7"/>
      <c r="JQ40" s="7"/>
      <c r="JR40" s="7"/>
      <c r="JS40" s="7"/>
      <c r="JT40" s="7"/>
      <c r="JU40" s="7"/>
      <c r="JV40" s="7"/>
      <c r="JW40" s="7"/>
      <c r="JX40" s="7"/>
      <c r="JY40" s="7"/>
      <c r="JZ40" s="7"/>
      <c r="KA40" s="7"/>
      <c r="KB40" s="7"/>
      <c r="KC40" s="7"/>
      <c r="KD40" s="7"/>
      <c r="KE40" s="15"/>
    </row>
    <row r="42" spans="1:291" s="48" customFormat="1" ht="29.25" customHeight="1"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  <c r="BC42" s="7"/>
      <c r="BD42" s="7"/>
      <c r="BE42" s="7"/>
      <c r="BF42" s="7"/>
      <c r="BG42" s="7"/>
      <c r="BH42" s="7"/>
      <c r="BI42" s="7"/>
      <c r="BJ42" s="7"/>
      <c r="BK42" s="7"/>
      <c r="BL42" s="7"/>
      <c r="BM42" s="7"/>
      <c r="BN42" s="7"/>
      <c r="BO42" s="7"/>
      <c r="BP42" s="7"/>
      <c r="BQ42" s="7"/>
      <c r="BR42" s="7"/>
      <c r="BS42" s="7"/>
      <c r="BT42" s="7"/>
      <c r="BU42" s="7"/>
      <c r="BV42" s="7"/>
      <c r="BW42" s="7"/>
      <c r="BX42" s="7"/>
      <c r="BY42" s="7"/>
      <c r="BZ42" s="7"/>
      <c r="CA42" s="7"/>
      <c r="CB42" s="7"/>
      <c r="CC42" s="7"/>
      <c r="CD42" s="7"/>
      <c r="CE42" s="7"/>
      <c r="CF42" s="7"/>
      <c r="CG42" s="7"/>
      <c r="CH42" s="7"/>
      <c r="CI42" s="7"/>
      <c r="CJ42" s="7"/>
      <c r="CK42" s="7"/>
      <c r="CL42" s="7"/>
      <c r="CM42" s="7"/>
      <c r="CN42" s="7"/>
      <c r="CO42" s="7"/>
      <c r="CP42" s="7"/>
      <c r="CQ42" s="7"/>
      <c r="CR42" s="7"/>
      <c r="CS42" s="15"/>
      <c r="CT42" s="15"/>
      <c r="CU42" s="7"/>
      <c r="CV42" s="7"/>
      <c r="CW42" s="7"/>
      <c r="CX42" s="7"/>
      <c r="CY42" s="7"/>
      <c r="CZ42" s="7"/>
      <c r="DA42" s="7"/>
      <c r="DB42" s="7"/>
      <c r="DC42" s="7"/>
      <c r="DD42" s="7"/>
      <c r="DE42" s="7"/>
      <c r="DF42" s="7"/>
      <c r="DG42" s="7"/>
      <c r="DH42" s="7"/>
      <c r="DI42" s="7"/>
      <c r="DJ42" s="7"/>
      <c r="DK42" s="7"/>
      <c r="DL42" s="7"/>
      <c r="DM42" s="7"/>
      <c r="DN42" s="7"/>
      <c r="DO42" s="7"/>
      <c r="DP42" s="7"/>
      <c r="DQ42" s="7"/>
      <c r="DR42" s="7"/>
      <c r="DS42" s="7"/>
      <c r="DT42" s="7"/>
      <c r="DU42" s="7"/>
      <c r="DV42" s="7"/>
      <c r="DW42" s="7"/>
      <c r="DX42" s="7"/>
      <c r="DY42" s="7"/>
      <c r="DZ42" s="7"/>
      <c r="EA42" s="7"/>
      <c r="EB42" s="7"/>
      <c r="EC42" s="7"/>
      <c r="ED42" s="7"/>
      <c r="EE42" s="7"/>
      <c r="EF42" s="7"/>
      <c r="EG42" s="7"/>
      <c r="EH42" s="7"/>
      <c r="EI42" s="7"/>
      <c r="EJ42" s="7"/>
      <c r="EK42" s="7"/>
      <c r="EL42" s="7"/>
      <c r="EM42" s="7"/>
      <c r="EN42" s="7"/>
      <c r="EO42" s="7"/>
      <c r="EP42" s="7"/>
      <c r="EQ42" s="7"/>
      <c r="ER42" s="7"/>
      <c r="ES42" s="7"/>
      <c r="ET42" s="7"/>
      <c r="EU42" s="7"/>
      <c r="EV42" s="7"/>
      <c r="EW42" s="7"/>
      <c r="EX42" s="7"/>
      <c r="EY42" s="7"/>
      <c r="EZ42" s="7"/>
      <c r="FA42" s="7"/>
      <c r="FB42" s="7"/>
      <c r="FC42" s="7"/>
      <c r="FD42" s="7"/>
      <c r="FE42" s="7"/>
      <c r="FF42" s="7"/>
      <c r="FG42" s="7"/>
      <c r="FH42" s="7"/>
      <c r="FI42" s="7"/>
      <c r="FJ42" s="7"/>
      <c r="FK42" s="7"/>
      <c r="FL42" s="7"/>
      <c r="FM42" s="7"/>
      <c r="FN42" s="7"/>
      <c r="FO42" s="7"/>
      <c r="FP42" s="7"/>
      <c r="FQ42" s="7"/>
      <c r="FR42" s="7"/>
      <c r="FS42" s="7"/>
      <c r="FT42" s="7"/>
      <c r="FU42" s="7"/>
      <c r="FV42" s="7"/>
      <c r="FW42" s="7"/>
      <c r="FX42" s="7"/>
      <c r="FY42" s="7"/>
      <c r="FZ42" s="7"/>
      <c r="GA42" s="7"/>
      <c r="GB42" s="7"/>
      <c r="GC42" s="7"/>
      <c r="GD42" s="7"/>
      <c r="GE42" s="7"/>
      <c r="GF42" s="7"/>
      <c r="GG42" s="7"/>
      <c r="GH42" s="7"/>
      <c r="GI42" s="7"/>
      <c r="GJ42" s="7"/>
      <c r="GK42" s="7"/>
      <c r="GL42" s="15"/>
      <c r="GM42" s="15"/>
      <c r="GN42" s="7"/>
      <c r="GO42" s="7"/>
      <c r="GP42" s="7"/>
      <c r="GQ42" s="7"/>
      <c r="GR42" s="7"/>
      <c r="GS42" s="7"/>
      <c r="GT42" s="7"/>
      <c r="GU42" s="7"/>
      <c r="GV42" s="7"/>
      <c r="GW42" s="7"/>
      <c r="GX42" s="7"/>
      <c r="GY42" s="7"/>
      <c r="GZ42" s="7"/>
      <c r="HA42" s="7"/>
      <c r="HB42" s="7"/>
      <c r="HC42" s="7"/>
      <c r="HD42" s="7"/>
      <c r="HE42" s="7"/>
      <c r="HF42" s="7"/>
      <c r="HG42" s="7"/>
      <c r="HH42" s="7"/>
      <c r="HI42" s="7"/>
      <c r="HJ42" s="7"/>
      <c r="HK42" s="7"/>
      <c r="HL42" s="7"/>
      <c r="HM42" s="7"/>
      <c r="HN42" s="7"/>
      <c r="HO42" s="7"/>
      <c r="HP42" s="7"/>
      <c r="HQ42" s="7"/>
      <c r="HR42" s="7"/>
      <c r="HS42" s="7"/>
      <c r="HT42" s="7"/>
      <c r="HU42" s="7"/>
      <c r="HV42" s="7"/>
      <c r="HW42" s="7"/>
      <c r="HX42" s="7"/>
      <c r="HY42" s="7"/>
      <c r="HZ42" s="7"/>
      <c r="IA42" s="7"/>
      <c r="IB42" s="7"/>
      <c r="IC42" s="7"/>
      <c r="ID42" s="7"/>
      <c r="IE42" s="7"/>
      <c r="IF42" s="7"/>
      <c r="IG42" s="7"/>
      <c r="IH42" s="7"/>
      <c r="II42" s="7"/>
      <c r="IJ42" s="7"/>
      <c r="IK42" s="7"/>
      <c r="IL42" s="7"/>
      <c r="IM42" s="7"/>
      <c r="IN42" s="7"/>
      <c r="IO42" s="7"/>
      <c r="IP42" s="7"/>
      <c r="IQ42" s="7"/>
      <c r="IR42" s="7"/>
      <c r="IS42" s="7"/>
      <c r="IT42" s="7"/>
      <c r="IU42" s="7"/>
      <c r="IV42" s="7"/>
      <c r="IW42" s="7"/>
      <c r="IX42" s="7"/>
      <c r="IY42" s="7"/>
      <c r="IZ42" s="7"/>
      <c r="JA42" s="7"/>
      <c r="JB42" s="7"/>
      <c r="JC42" s="7"/>
      <c r="JD42" s="7"/>
      <c r="JE42" s="7"/>
      <c r="JF42" s="7"/>
      <c r="JG42" s="7"/>
      <c r="JH42" s="7"/>
      <c r="JI42" s="7"/>
      <c r="JJ42" s="7"/>
      <c r="JK42" s="7"/>
      <c r="JL42" s="7"/>
      <c r="JM42" s="7"/>
      <c r="JN42" s="7"/>
      <c r="JO42" s="7"/>
      <c r="JP42" s="7"/>
      <c r="JQ42" s="7"/>
      <c r="JR42" s="7"/>
      <c r="JS42" s="7"/>
      <c r="JT42" s="7"/>
      <c r="JU42" s="7"/>
      <c r="JV42" s="7"/>
      <c r="JW42" s="7"/>
      <c r="JX42" s="7"/>
      <c r="JY42" s="7"/>
      <c r="JZ42" s="7"/>
      <c r="KA42" s="7"/>
      <c r="KB42" s="7"/>
      <c r="KC42" s="7"/>
      <c r="KD42" s="7"/>
      <c r="KE42" s="15"/>
    </row>
    <row r="44" spans="1:291" s="48" customFormat="1" ht="29.25" customHeight="1"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  <c r="BD44" s="7"/>
      <c r="BE44" s="7"/>
      <c r="BF44" s="7"/>
      <c r="BG44" s="7"/>
      <c r="BH44" s="7"/>
      <c r="BI44" s="7"/>
      <c r="BJ44" s="7"/>
      <c r="BK44" s="7"/>
      <c r="BL44" s="7"/>
      <c r="BM44" s="7"/>
      <c r="BN44" s="7"/>
      <c r="BO44" s="7"/>
      <c r="BP44" s="7"/>
      <c r="BQ44" s="7"/>
      <c r="BR44" s="7"/>
      <c r="BS44" s="7"/>
      <c r="BT44" s="7"/>
      <c r="BU44" s="7"/>
      <c r="BV44" s="7"/>
      <c r="BW44" s="7"/>
      <c r="BX44" s="7"/>
      <c r="BY44" s="7"/>
      <c r="BZ44" s="7"/>
      <c r="CA44" s="7"/>
      <c r="CB44" s="7"/>
      <c r="CC44" s="7"/>
      <c r="CD44" s="7"/>
      <c r="CE44" s="7"/>
      <c r="CF44" s="7"/>
      <c r="CG44" s="7"/>
      <c r="CH44" s="7"/>
      <c r="CI44" s="7"/>
      <c r="CJ44" s="7"/>
      <c r="CK44" s="7"/>
      <c r="CL44" s="7"/>
      <c r="CM44" s="7"/>
      <c r="CN44" s="7"/>
      <c r="CO44" s="7"/>
      <c r="CP44" s="7"/>
      <c r="CQ44" s="7"/>
      <c r="CR44" s="7"/>
      <c r="CS44" s="15"/>
      <c r="CT44" s="15"/>
      <c r="CU44" s="7"/>
      <c r="CV44" s="7"/>
      <c r="CW44" s="7"/>
      <c r="CX44" s="7"/>
      <c r="CY44" s="7"/>
      <c r="CZ44" s="7"/>
      <c r="DA44" s="7"/>
      <c r="DB44" s="7"/>
      <c r="DC44" s="7"/>
      <c r="DD44" s="7"/>
      <c r="DE44" s="7"/>
      <c r="DF44" s="7"/>
      <c r="DG44" s="7"/>
      <c r="DH44" s="7"/>
      <c r="DI44" s="7"/>
      <c r="DJ44" s="7"/>
      <c r="DK44" s="7"/>
      <c r="DL44" s="7"/>
      <c r="DM44" s="7"/>
      <c r="DN44" s="7"/>
      <c r="DO44" s="7"/>
      <c r="DP44" s="7"/>
      <c r="DQ44" s="7"/>
      <c r="DR44" s="7"/>
      <c r="DS44" s="7"/>
      <c r="DT44" s="7"/>
      <c r="DU44" s="7"/>
      <c r="DV44" s="7"/>
      <c r="DW44" s="7"/>
      <c r="DX44" s="7"/>
      <c r="DY44" s="7"/>
      <c r="DZ44" s="7"/>
      <c r="EA44" s="7"/>
      <c r="EB44" s="7"/>
      <c r="EC44" s="7"/>
      <c r="ED44" s="7"/>
      <c r="EE44" s="7"/>
      <c r="EF44" s="7"/>
      <c r="EG44" s="7"/>
      <c r="EH44" s="7"/>
      <c r="EI44" s="7"/>
      <c r="EJ44" s="7"/>
      <c r="EK44" s="7"/>
      <c r="EL44" s="7"/>
      <c r="EM44" s="7"/>
      <c r="EN44" s="7"/>
      <c r="EO44" s="7"/>
      <c r="EP44" s="7"/>
      <c r="EQ44" s="7"/>
      <c r="ER44" s="7"/>
      <c r="ES44" s="7"/>
      <c r="ET44" s="7"/>
      <c r="EU44" s="7"/>
      <c r="EV44" s="7"/>
      <c r="EW44" s="7"/>
      <c r="EX44" s="7"/>
      <c r="EY44" s="7"/>
      <c r="EZ44" s="7"/>
      <c r="FA44" s="7"/>
      <c r="FB44" s="7"/>
      <c r="FC44" s="7"/>
      <c r="FD44" s="7"/>
      <c r="FE44" s="7"/>
      <c r="FF44" s="7"/>
      <c r="FG44" s="7"/>
      <c r="FH44" s="7"/>
      <c r="FI44" s="7"/>
      <c r="FJ44" s="7"/>
      <c r="FK44" s="7"/>
      <c r="FL44" s="7"/>
      <c r="FM44" s="7"/>
      <c r="FN44" s="7"/>
      <c r="FO44" s="7"/>
      <c r="FP44" s="7"/>
      <c r="FQ44" s="7"/>
      <c r="FR44" s="7"/>
      <c r="FS44" s="7"/>
      <c r="FT44" s="7"/>
      <c r="FU44" s="7"/>
      <c r="FV44" s="7"/>
      <c r="FW44" s="7"/>
      <c r="FX44" s="7"/>
      <c r="FY44" s="7"/>
      <c r="FZ44" s="7"/>
      <c r="GA44" s="7"/>
      <c r="GB44" s="7"/>
      <c r="GC44" s="7"/>
      <c r="GD44" s="7"/>
      <c r="GE44" s="7"/>
      <c r="GF44" s="7"/>
      <c r="GG44" s="7"/>
      <c r="GH44" s="7"/>
      <c r="GI44" s="7"/>
      <c r="GJ44" s="7"/>
      <c r="GK44" s="7"/>
      <c r="GL44" s="15"/>
      <c r="GM44" s="15"/>
      <c r="GN44" s="7"/>
      <c r="GO44" s="7"/>
      <c r="GP44" s="7"/>
      <c r="GQ44" s="7"/>
      <c r="GR44" s="7"/>
      <c r="GS44" s="7"/>
      <c r="GT44" s="7"/>
      <c r="GU44" s="7"/>
      <c r="GV44" s="7"/>
      <c r="GW44" s="7"/>
      <c r="GX44" s="7"/>
      <c r="GY44" s="7"/>
      <c r="GZ44" s="7"/>
      <c r="HA44" s="7"/>
      <c r="HB44" s="7"/>
      <c r="HC44" s="7"/>
      <c r="HD44" s="7"/>
      <c r="HE44" s="7"/>
      <c r="HF44" s="7"/>
      <c r="HG44" s="7"/>
      <c r="HH44" s="7"/>
      <c r="HI44" s="7"/>
      <c r="HJ44" s="7"/>
      <c r="HK44" s="7"/>
      <c r="HL44" s="7"/>
      <c r="HM44" s="7"/>
      <c r="HN44" s="7"/>
      <c r="HO44" s="7"/>
      <c r="HP44" s="7"/>
      <c r="HQ44" s="7"/>
      <c r="HR44" s="7"/>
      <c r="HS44" s="7"/>
      <c r="HT44" s="7"/>
      <c r="HU44" s="7"/>
      <c r="HV44" s="7"/>
      <c r="HW44" s="7"/>
      <c r="HX44" s="7"/>
      <c r="HY44" s="7"/>
      <c r="HZ44" s="7"/>
      <c r="IA44" s="7"/>
      <c r="IB44" s="7"/>
      <c r="IC44" s="7"/>
      <c r="ID44" s="7"/>
      <c r="IE44" s="7"/>
      <c r="IF44" s="7"/>
      <c r="IG44" s="7"/>
      <c r="IH44" s="7"/>
      <c r="II44" s="7"/>
      <c r="IJ44" s="7"/>
      <c r="IK44" s="7"/>
      <c r="IL44" s="7"/>
      <c r="IM44" s="7"/>
      <c r="IN44" s="7"/>
      <c r="IO44" s="7"/>
      <c r="IP44" s="7"/>
      <c r="IQ44" s="7"/>
      <c r="IR44" s="7"/>
      <c r="IS44" s="7"/>
      <c r="IT44" s="7"/>
      <c r="IU44" s="7"/>
      <c r="IV44" s="7"/>
      <c r="IW44" s="7"/>
      <c r="IX44" s="7"/>
      <c r="IY44" s="7"/>
      <c r="IZ44" s="7"/>
      <c r="JA44" s="7"/>
      <c r="JB44" s="7"/>
      <c r="JC44" s="7"/>
      <c r="JD44" s="7"/>
      <c r="JE44" s="7"/>
      <c r="JF44" s="7"/>
      <c r="JG44" s="7"/>
      <c r="JH44" s="7"/>
      <c r="JI44" s="7"/>
      <c r="JJ44" s="7"/>
      <c r="JK44" s="7"/>
      <c r="JL44" s="7"/>
      <c r="JM44" s="7"/>
      <c r="JN44" s="7"/>
      <c r="JO44" s="7"/>
      <c r="JP44" s="7"/>
      <c r="JQ44" s="7"/>
      <c r="JR44" s="7"/>
      <c r="JS44" s="7"/>
      <c r="JT44" s="7"/>
      <c r="JU44" s="7"/>
      <c r="JV44" s="7"/>
      <c r="JW44" s="7"/>
      <c r="JX44" s="7"/>
      <c r="JY44" s="7"/>
      <c r="JZ44" s="7"/>
      <c r="KA44" s="7"/>
      <c r="KB44" s="7"/>
      <c r="KC44" s="7"/>
      <c r="KD44" s="7"/>
      <c r="KE44" s="15"/>
    </row>
    <row r="47" spans="1:291" s="48" customFormat="1" ht="25.5" customHeight="1"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  <c r="BC47" s="7"/>
      <c r="BD47" s="7"/>
      <c r="BE47" s="7"/>
      <c r="BF47" s="7"/>
      <c r="BG47" s="7"/>
      <c r="BH47" s="7"/>
      <c r="BI47" s="7"/>
      <c r="BJ47" s="7"/>
      <c r="BK47" s="7"/>
      <c r="BL47" s="7"/>
      <c r="BM47" s="7"/>
      <c r="BN47" s="7"/>
      <c r="BO47" s="7"/>
      <c r="BP47" s="7"/>
      <c r="BQ47" s="7"/>
      <c r="BR47" s="7"/>
      <c r="BS47" s="7"/>
      <c r="BT47" s="7"/>
      <c r="BU47" s="7"/>
      <c r="BV47" s="7"/>
      <c r="BW47" s="7"/>
      <c r="BX47" s="7"/>
      <c r="BY47" s="7"/>
      <c r="BZ47" s="7"/>
      <c r="CA47" s="7"/>
      <c r="CB47" s="7"/>
      <c r="CC47" s="7"/>
      <c r="CD47" s="7"/>
      <c r="CE47" s="7"/>
      <c r="CF47" s="7"/>
      <c r="CG47" s="7"/>
      <c r="CH47" s="7"/>
      <c r="CI47" s="7"/>
      <c r="CJ47" s="7"/>
      <c r="CK47" s="7"/>
      <c r="CL47" s="7"/>
      <c r="CM47" s="7"/>
      <c r="CN47" s="7"/>
      <c r="CO47" s="7"/>
      <c r="CP47" s="7"/>
      <c r="CQ47" s="7"/>
      <c r="CR47" s="7"/>
      <c r="CS47" s="15"/>
      <c r="CT47" s="15"/>
      <c r="CU47" s="7"/>
      <c r="CV47" s="7"/>
      <c r="CW47" s="7"/>
      <c r="CX47" s="7"/>
      <c r="CY47" s="7"/>
      <c r="CZ47" s="7"/>
      <c r="DA47" s="7"/>
      <c r="DB47" s="7"/>
      <c r="DC47" s="7"/>
      <c r="DD47" s="7"/>
      <c r="DE47" s="7"/>
      <c r="DF47" s="7"/>
      <c r="DG47" s="7"/>
      <c r="DH47" s="7"/>
      <c r="DI47" s="7"/>
      <c r="DJ47" s="7"/>
      <c r="DK47" s="7"/>
      <c r="DL47" s="7"/>
      <c r="DM47" s="7"/>
      <c r="DN47" s="7"/>
      <c r="DO47" s="7"/>
      <c r="DP47" s="7"/>
      <c r="DQ47" s="7"/>
      <c r="DR47" s="7"/>
      <c r="DS47" s="7"/>
      <c r="DT47" s="7"/>
      <c r="DU47" s="7"/>
      <c r="DV47" s="7"/>
      <c r="DW47" s="7"/>
      <c r="DX47" s="7"/>
      <c r="DY47" s="7"/>
      <c r="DZ47" s="7"/>
      <c r="EA47" s="7"/>
      <c r="EB47" s="7"/>
      <c r="EC47" s="7"/>
      <c r="ED47" s="7"/>
      <c r="EE47" s="7"/>
      <c r="EF47" s="7"/>
      <c r="EG47" s="7"/>
      <c r="EH47" s="7"/>
      <c r="EI47" s="7"/>
      <c r="EJ47" s="7"/>
      <c r="EK47" s="7"/>
      <c r="EL47" s="7"/>
      <c r="EM47" s="7"/>
      <c r="EN47" s="7"/>
      <c r="EO47" s="7"/>
      <c r="EP47" s="7"/>
      <c r="EQ47" s="7"/>
      <c r="ER47" s="7"/>
      <c r="ES47" s="7"/>
      <c r="ET47" s="7"/>
      <c r="EU47" s="7"/>
      <c r="EV47" s="7"/>
      <c r="EW47" s="7"/>
      <c r="EX47" s="7"/>
      <c r="EY47" s="7"/>
      <c r="EZ47" s="7"/>
      <c r="FA47" s="7"/>
      <c r="FB47" s="7"/>
      <c r="FC47" s="7"/>
      <c r="FD47" s="7"/>
      <c r="FE47" s="7"/>
      <c r="FF47" s="7"/>
      <c r="FG47" s="7"/>
      <c r="FH47" s="7"/>
      <c r="FI47" s="7"/>
      <c r="FJ47" s="7"/>
      <c r="FK47" s="7"/>
      <c r="FL47" s="7"/>
      <c r="FM47" s="7"/>
      <c r="FN47" s="7"/>
      <c r="FO47" s="7"/>
      <c r="FP47" s="7"/>
      <c r="FQ47" s="7"/>
      <c r="FR47" s="7"/>
      <c r="FS47" s="7"/>
      <c r="FT47" s="7"/>
      <c r="FU47" s="7"/>
      <c r="FV47" s="7"/>
      <c r="FW47" s="7"/>
      <c r="FX47" s="7"/>
      <c r="FY47" s="7"/>
      <c r="FZ47" s="7"/>
      <c r="GA47" s="7"/>
      <c r="GB47" s="7"/>
      <c r="GC47" s="7"/>
      <c r="GD47" s="7"/>
      <c r="GE47" s="7"/>
      <c r="GF47" s="7"/>
      <c r="GG47" s="7"/>
      <c r="GH47" s="7"/>
      <c r="GI47" s="7"/>
      <c r="GJ47" s="7"/>
      <c r="GK47" s="7"/>
      <c r="GL47" s="15"/>
      <c r="GM47" s="15"/>
      <c r="GN47" s="7"/>
      <c r="GO47" s="7"/>
      <c r="GP47" s="7"/>
      <c r="GQ47" s="7"/>
      <c r="GR47" s="7"/>
      <c r="GS47" s="7"/>
      <c r="GT47" s="7"/>
      <c r="GU47" s="7"/>
      <c r="GV47" s="7"/>
      <c r="GW47" s="7"/>
      <c r="GX47" s="7"/>
      <c r="GY47" s="7"/>
      <c r="GZ47" s="7"/>
      <c r="HA47" s="7"/>
      <c r="HB47" s="7"/>
      <c r="HC47" s="7"/>
      <c r="HD47" s="7"/>
      <c r="HE47" s="7"/>
      <c r="HF47" s="7"/>
      <c r="HG47" s="7"/>
      <c r="HH47" s="7"/>
      <c r="HI47" s="7"/>
      <c r="HJ47" s="7"/>
      <c r="HK47" s="7"/>
      <c r="HL47" s="7"/>
      <c r="HM47" s="7"/>
      <c r="HN47" s="7"/>
      <c r="HO47" s="7"/>
      <c r="HP47" s="7"/>
      <c r="HQ47" s="7"/>
      <c r="HR47" s="7"/>
      <c r="HS47" s="7"/>
      <c r="HT47" s="7"/>
      <c r="HU47" s="7"/>
      <c r="HV47" s="7"/>
      <c r="HW47" s="7"/>
      <c r="HX47" s="7"/>
      <c r="HY47" s="7"/>
      <c r="HZ47" s="7"/>
      <c r="IA47" s="7"/>
      <c r="IB47" s="7"/>
      <c r="IC47" s="7"/>
      <c r="ID47" s="7"/>
      <c r="IE47" s="7"/>
      <c r="IF47" s="7"/>
      <c r="IG47" s="7"/>
      <c r="IH47" s="7"/>
      <c r="II47" s="7"/>
      <c r="IJ47" s="7"/>
      <c r="IK47" s="7"/>
      <c r="IL47" s="7"/>
      <c r="IM47" s="7"/>
      <c r="IN47" s="7"/>
      <c r="IO47" s="7"/>
      <c r="IP47" s="7"/>
      <c r="IQ47" s="7"/>
      <c r="IR47" s="7"/>
      <c r="IS47" s="7"/>
      <c r="IT47" s="7"/>
      <c r="IU47" s="7"/>
      <c r="IV47" s="7"/>
      <c r="IW47" s="7"/>
      <c r="IX47" s="7"/>
      <c r="IY47" s="7"/>
      <c r="IZ47" s="7"/>
      <c r="JA47" s="7"/>
      <c r="JB47" s="7"/>
      <c r="JC47" s="7"/>
      <c r="JD47" s="7"/>
      <c r="JE47" s="7"/>
      <c r="JF47" s="7"/>
      <c r="JG47" s="7"/>
      <c r="JH47" s="7"/>
      <c r="JI47" s="7"/>
      <c r="JJ47" s="7"/>
      <c r="JK47" s="7"/>
      <c r="JL47" s="7"/>
      <c r="JM47" s="7"/>
      <c r="JN47" s="7"/>
      <c r="JO47" s="7"/>
      <c r="JP47" s="7"/>
      <c r="JQ47" s="7"/>
      <c r="JR47" s="7"/>
      <c r="JS47" s="7"/>
      <c r="JT47" s="7"/>
      <c r="JU47" s="7"/>
      <c r="JV47" s="7"/>
      <c r="JW47" s="7"/>
      <c r="JX47" s="7"/>
      <c r="JY47" s="7"/>
      <c r="JZ47" s="7"/>
      <c r="KA47" s="7"/>
      <c r="KB47" s="7"/>
      <c r="KC47" s="7"/>
      <c r="KD47" s="7"/>
      <c r="KE47" s="15"/>
    </row>
    <row r="56" ht="30" customHeight="1"/>
    <row r="57" ht="30" customHeight="1"/>
    <row r="59" ht="60" customHeight="1"/>
    <row r="61" ht="30" customHeight="1"/>
    <row r="62" ht="30" customHeight="1"/>
    <row r="63" ht="30" customHeight="1"/>
    <row r="64" ht="38.25" customHeight="1"/>
    <row r="65" spans="1:291" ht="30" customHeight="1"/>
    <row r="66" spans="1:291" ht="22.5" customHeight="1"/>
    <row r="67" spans="1:291" ht="22.5" customHeight="1"/>
    <row r="68" spans="1:291" s="7" customFormat="1" ht="27" customHeight="1">
      <c r="A68" s="15"/>
      <c r="CS68" s="15"/>
      <c r="CT68" s="15"/>
      <c r="GL68" s="15"/>
      <c r="GM68" s="15"/>
      <c r="KE68" s="15"/>
    </row>
    <row r="73" spans="1:291" s="7" customFormat="1" ht="14.25" customHeight="1">
      <c r="A73" s="15"/>
      <c r="CS73" s="15"/>
      <c r="CT73" s="15"/>
      <c r="GL73" s="15"/>
      <c r="GM73" s="15"/>
      <c r="KE73" s="15"/>
    </row>
    <row r="74" spans="1:291" s="7" customFormat="1" ht="14.25" customHeight="1">
      <c r="A74" s="15"/>
      <c r="CS74" s="15"/>
      <c r="CT74" s="15"/>
      <c r="GL74" s="15"/>
      <c r="GM74" s="15"/>
      <c r="KE74" s="15"/>
    </row>
    <row r="77" spans="1:291" s="7" customFormat="1" ht="29.25" customHeight="1">
      <c r="A77" s="15"/>
      <c r="CS77" s="15"/>
      <c r="CT77" s="15"/>
      <c r="GL77" s="15"/>
      <c r="GM77" s="15"/>
      <c r="KE77" s="15"/>
    </row>
    <row r="79" spans="1:291" s="7" customFormat="1" ht="29.25" customHeight="1">
      <c r="A79" s="15"/>
      <c r="CS79" s="15"/>
      <c r="CT79" s="15"/>
      <c r="GL79" s="15"/>
      <c r="GM79" s="15"/>
      <c r="KE79" s="15"/>
    </row>
    <row r="82" spans="1:291" s="7" customFormat="1" ht="25.5" customHeight="1">
      <c r="A82" s="15"/>
      <c r="CS82" s="15"/>
      <c r="CT82" s="15"/>
      <c r="GL82" s="15"/>
      <c r="GM82" s="15"/>
      <c r="KE82" s="15"/>
    </row>
    <row r="91" spans="1:291" s="7" customFormat="1" ht="30" customHeight="1">
      <c r="A91" s="15"/>
      <c r="CS91" s="15"/>
      <c r="CT91" s="15"/>
      <c r="GL91" s="15"/>
      <c r="GM91" s="15"/>
      <c r="KE91" s="15"/>
    </row>
    <row r="92" spans="1:291" s="7" customFormat="1" ht="30" customHeight="1">
      <c r="A92" s="15"/>
      <c r="CS92" s="15"/>
      <c r="CT92" s="15"/>
      <c r="GL92" s="15"/>
      <c r="GM92" s="15"/>
      <c r="KE92" s="15"/>
    </row>
    <row r="94" spans="1:291" s="7" customFormat="1" ht="60" customHeight="1">
      <c r="A94" s="15"/>
      <c r="CS94" s="15"/>
      <c r="CT94" s="15"/>
      <c r="GL94" s="15"/>
      <c r="GM94" s="15"/>
      <c r="KE94" s="15"/>
    </row>
    <row r="96" spans="1:291" s="7" customFormat="1" ht="30" customHeight="1">
      <c r="A96" s="15"/>
      <c r="CS96" s="15"/>
      <c r="CT96" s="15"/>
      <c r="GL96" s="15"/>
      <c r="GM96" s="15"/>
      <c r="KE96" s="15"/>
    </row>
    <row r="97" spans="1:291" s="7" customFormat="1" ht="30" customHeight="1">
      <c r="A97" s="15"/>
      <c r="CS97" s="15"/>
      <c r="CT97" s="15"/>
      <c r="GL97" s="15"/>
      <c r="GM97" s="15"/>
      <c r="KE97" s="15"/>
    </row>
    <row r="98" spans="1:291" s="7" customFormat="1" ht="30" customHeight="1">
      <c r="A98" s="15"/>
      <c r="CS98" s="15"/>
      <c r="CT98" s="15"/>
      <c r="GL98" s="15"/>
      <c r="GM98" s="15"/>
      <c r="KE98" s="15"/>
    </row>
    <row r="99" spans="1:291" s="7" customFormat="1" ht="38.25" customHeight="1">
      <c r="A99" s="15"/>
      <c r="CS99" s="15"/>
      <c r="CT99" s="15"/>
      <c r="GL99" s="15"/>
      <c r="GM99" s="15"/>
      <c r="KE99" s="15"/>
    </row>
    <row r="100" spans="1:291" s="7" customFormat="1" ht="30" customHeight="1">
      <c r="A100" s="15"/>
      <c r="CS100" s="15"/>
      <c r="CT100" s="15"/>
      <c r="GL100" s="15"/>
      <c r="GM100" s="15"/>
      <c r="KE100" s="15"/>
    </row>
    <row r="104" spans="1:291" s="7" customFormat="1" ht="26.25" customHeight="1">
      <c r="A104" s="15"/>
      <c r="CS104" s="15"/>
      <c r="CT104" s="15"/>
      <c r="GL104" s="15"/>
      <c r="GM104" s="15"/>
      <c r="KE104" s="15"/>
    </row>
  </sheetData>
  <sheetProtection algorithmName="SHA-512" hashValue="tursAbwZJeyAHFWz6dTBPnSyoBZXN9NB9sAsLqGMA5hUv9Iyeho/g19p12OP2VOG68tPQIB6mNFXXboHsT5+uQ==" saltValue="JaXV44RV8oab/2VuYi/j2A==" spinCount="100000" sheet="1" objects="1" scenarios="1"/>
  <mergeCells count="385">
    <mergeCell ref="GW2:IC2"/>
    <mergeCell ref="B3:AI3"/>
    <mergeCell ref="AJ3:CK3"/>
    <mergeCell ref="CU3:EB3"/>
    <mergeCell ref="EC3:GD3"/>
    <mergeCell ref="GN3:HU3"/>
    <mergeCell ref="HV3:JW3"/>
    <mergeCell ref="GN4:HL4"/>
    <mergeCell ref="HM4:HU4"/>
    <mergeCell ref="HV4:JW5"/>
    <mergeCell ref="B5:F5"/>
    <mergeCell ref="G5:K5"/>
    <mergeCell ref="L5:P5"/>
    <mergeCell ref="Q5:U5"/>
    <mergeCell ref="V5:Z5"/>
    <mergeCell ref="AA5:AI5"/>
    <mergeCell ref="CU5:CY5"/>
    <mergeCell ref="B4:Z4"/>
    <mergeCell ref="AA4:AI4"/>
    <mergeCell ref="AJ4:CK5"/>
    <mergeCell ref="CU4:DS4"/>
    <mergeCell ref="DT4:EB4"/>
    <mergeCell ref="EC4:GD5"/>
    <mergeCell ref="CZ5:DD5"/>
    <mergeCell ref="DE5:DI5"/>
    <mergeCell ref="DJ5:DN5"/>
    <mergeCell ref="DO5:DS5"/>
    <mergeCell ref="IJ7:KD7"/>
    <mergeCell ref="B8:AW8"/>
    <mergeCell ref="AX8:CR8"/>
    <mergeCell ref="CU8:EP8"/>
    <mergeCell ref="EQ8:GK8"/>
    <mergeCell ref="GN8:II8"/>
    <mergeCell ref="IJ8:KD8"/>
    <mergeCell ref="HM5:HU5"/>
    <mergeCell ref="B7:AW7"/>
    <mergeCell ref="AX7:CR7"/>
    <mergeCell ref="CU7:EP7"/>
    <mergeCell ref="EQ7:GK7"/>
    <mergeCell ref="GN7:II7"/>
    <mergeCell ref="DT5:EB5"/>
    <mergeCell ref="GN5:GR5"/>
    <mergeCell ref="GS5:GW5"/>
    <mergeCell ref="GX5:HB5"/>
    <mergeCell ref="HC5:HG5"/>
    <mergeCell ref="HH5:HL5"/>
    <mergeCell ref="D9:AE9"/>
    <mergeCell ref="CW9:DX9"/>
    <mergeCell ref="GP9:HQ9"/>
    <mergeCell ref="D10:Z12"/>
    <mergeCell ref="AC10:CJ12"/>
    <mergeCell ref="CW10:DS12"/>
    <mergeCell ref="DV10:GC12"/>
    <mergeCell ref="GP10:HL12"/>
    <mergeCell ref="HO10:JV12"/>
    <mergeCell ref="JX14:KB14"/>
    <mergeCell ref="D16:Z17"/>
    <mergeCell ref="AC16:CJ17"/>
    <mergeCell ref="CW16:DS17"/>
    <mergeCell ref="DV16:GC17"/>
    <mergeCell ref="GP16:HL17"/>
    <mergeCell ref="HO16:JV17"/>
    <mergeCell ref="D13:Z15"/>
    <mergeCell ref="AC13:CJ15"/>
    <mergeCell ref="CW13:DS15"/>
    <mergeCell ref="DV13:GC15"/>
    <mergeCell ref="GP13:HL15"/>
    <mergeCell ref="HO13:JV15"/>
    <mergeCell ref="CL14:CP14"/>
    <mergeCell ref="GE14:GI14"/>
    <mergeCell ref="B20:BS20"/>
    <mergeCell ref="BT20:CR20"/>
    <mergeCell ref="CU20:FL20"/>
    <mergeCell ref="FM20:GK20"/>
    <mergeCell ref="GN20:JE20"/>
    <mergeCell ref="JF20:KD20"/>
    <mergeCell ref="D18:Z19"/>
    <mergeCell ref="CW18:DS19"/>
    <mergeCell ref="GP18:HL19"/>
    <mergeCell ref="EU18:EZ19"/>
    <mergeCell ref="HP18:HU19"/>
    <mergeCell ref="HV18:IA19"/>
    <mergeCell ref="IB18:IG19"/>
    <mergeCell ref="IH18:IM19"/>
    <mergeCell ref="IN18:IS19"/>
    <mergeCell ref="EC18:EH19"/>
    <mergeCell ref="EI18:EN19"/>
    <mergeCell ref="EO18:ET19"/>
    <mergeCell ref="AD18:AI19"/>
    <mergeCell ref="AJ18:AO19"/>
    <mergeCell ref="AP18:AU19"/>
    <mergeCell ref="AV18:BA19"/>
    <mergeCell ref="BB18:BG19"/>
    <mergeCell ref="DW18:EB19"/>
    <mergeCell ref="H24:T25"/>
    <mergeCell ref="U24:AD25"/>
    <mergeCell ref="AE24:AJ25"/>
    <mergeCell ref="AK24:AT25"/>
    <mergeCell ref="AU24:BN25"/>
    <mergeCell ref="DA24:DM25"/>
    <mergeCell ref="DN24:DW25"/>
    <mergeCell ref="DX24:EC25"/>
    <mergeCell ref="GT22:HF23"/>
    <mergeCell ref="BT23:BY24"/>
    <mergeCell ref="BZ23:CR24"/>
    <mergeCell ref="FM23:FR24"/>
    <mergeCell ref="FS23:GK24"/>
    <mergeCell ref="ED24:EM25"/>
    <mergeCell ref="H22:T23"/>
    <mergeCell ref="U22:AD23"/>
    <mergeCell ref="AE22:AJ23"/>
    <mergeCell ref="AK22:AT23"/>
    <mergeCell ref="AU22:BN23"/>
    <mergeCell ref="DA22:DM23"/>
    <mergeCell ref="BT21:BY22"/>
    <mergeCell ref="BZ21:CR22"/>
    <mergeCell ref="FM21:FR22"/>
    <mergeCell ref="FS21:GK22"/>
    <mergeCell ref="BT25:BY26"/>
    <mergeCell ref="BZ25:CR26"/>
    <mergeCell ref="FM25:FR26"/>
    <mergeCell ref="FS25:GK26"/>
    <mergeCell ref="JF25:JK26"/>
    <mergeCell ref="JL25:KD26"/>
    <mergeCell ref="EN24:FG25"/>
    <mergeCell ref="GT24:HF25"/>
    <mergeCell ref="HG24:HP25"/>
    <mergeCell ref="HQ24:HV25"/>
    <mergeCell ref="HW24:IF25"/>
    <mergeCell ref="IG24:IZ25"/>
    <mergeCell ref="JF23:JK24"/>
    <mergeCell ref="JL23:KD24"/>
    <mergeCell ref="HG22:HP23"/>
    <mergeCell ref="HQ22:HV23"/>
    <mergeCell ref="HW22:IF23"/>
    <mergeCell ref="IG22:IZ23"/>
    <mergeCell ref="JF21:JK22"/>
    <mergeCell ref="JL21:KD22"/>
    <mergeCell ref="DN22:DW23"/>
    <mergeCell ref="DX22:EC23"/>
    <mergeCell ref="ED22:EM23"/>
    <mergeCell ref="EN22:FG23"/>
    <mergeCell ref="CA27:CF27"/>
    <mergeCell ref="CG27:CL27"/>
    <mergeCell ref="CM27:CR27"/>
    <mergeCell ref="B27:AD27"/>
    <mergeCell ref="AE27:AJ27"/>
    <mergeCell ref="AK27:AP27"/>
    <mergeCell ref="AQ27:AV27"/>
    <mergeCell ref="AW27:BB27"/>
    <mergeCell ref="BC27:BH27"/>
    <mergeCell ref="JA27:JF27"/>
    <mergeCell ref="JG27:JL27"/>
    <mergeCell ref="JM27:JR27"/>
    <mergeCell ref="JS27:JX27"/>
    <mergeCell ref="JY27:KD27"/>
    <mergeCell ref="GN27:HP27"/>
    <mergeCell ref="HQ27:HV27"/>
    <mergeCell ref="HW27:IB27"/>
    <mergeCell ref="IC27:IH27"/>
    <mergeCell ref="II27:IN27"/>
    <mergeCell ref="IO27:IT27"/>
    <mergeCell ref="B28:H29"/>
    <mergeCell ref="I28:AD28"/>
    <mergeCell ref="AE28:AJ28"/>
    <mergeCell ref="AK28:AP28"/>
    <mergeCell ref="AQ28:AV28"/>
    <mergeCell ref="AW28:BB28"/>
    <mergeCell ref="CA29:CF29"/>
    <mergeCell ref="CG29:CL29"/>
    <mergeCell ref="IU27:IZ27"/>
    <mergeCell ref="FB27:FG27"/>
    <mergeCell ref="FH27:FM27"/>
    <mergeCell ref="FN27:FS27"/>
    <mergeCell ref="FT27:FY27"/>
    <mergeCell ref="FZ27:GE27"/>
    <mergeCell ref="GF27:GK27"/>
    <mergeCell ref="CU27:DW27"/>
    <mergeCell ref="DX27:EC27"/>
    <mergeCell ref="ED27:EI27"/>
    <mergeCell ref="EJ27:EO27"/>
    <mergeCell ref="EP27:EU27"/>
    <mergeCell ref="EV27:FA27"/>
    <mergeCell ref="BI27:BN27"/>
    <mergeCell ref="BO27:BT27"/>
    <mergeCell ref="BU27:BZ27"/>
    <mergeCell ref="IO28:IT28"/>
    <mergeCell ref="IU28:IZ28"/>
    <mergeCell ref="JA28:JF28"/>
    <mergeCell ref="JG28:JL28"/>
    <mergeCell ref="FZ28:GE28"/>
    <mergeCell ref="GF28:GK28"/>
    <mergeCell ref="GN28:GT29"/>
    <mergeCell ref="GU28:HP28"/>
    <mergeCell ref="HQ28:HV28"/>
    <mergeCell ref="HW28:IB28"/>
    <mergeCell ref="FZ29:GE29"/>
    <mergeCell ref="GF29:GK29"/>
    <mergeCell ref="GU29:HP29"/>
    <mergeCell ref="HQ29:HV29"/>
    <mergeCell ref="I29:AD29"/>
    <mergeCell ref="AE29:AJ29"/>
    <mergeCell ref="AK29:AP29"/>
    <mergeCell ref="AQ29:AV29"/>
    <mergeCell ref="AW29:BB29"/>
    <mergeCell ref="BC29:BH29"/>
    <mergeCell ref="BI29:BN29"/>
    <mergeCell ref="IC28:IH28"/>
    <mergeCell ref="II28:IN28"/>
    <mergeCell ref="BC28:BH28"/>
    <mergeCell ref="BI28:BN28"/>
    <mergeCell ref="BO28:BT28"/>
    <mergeCell ref="BU28:BZ28"/>
    <mergeCell ref="CA28:CF28"/>
    <mergeCell ref="CG28:CL28"/>
    <mergeCell ref="JY30:KD30"/>
    <mergeCell ref="CM29:CR29"/>
    <mergeCell ref="DB29:DW29"/>
    <mergeCell ref="JM28:JR28"/>
    <mergeCell ref="JS28:JX28"/>
    <mergeCell ref="EP28:EU28"/>
    <mergeCell ref="EV28:FA28"/>
    <mergeCell ref="FB28:FG28"/>
    <mergeCell ref="FH28:FM28"/>
    <mergeCell ref="FN28:FS28"/>
    <mergeCell ref="FT28:FY28"/>
    <mergeCell ref="CM28:CR28"/>
    <mergeCell ref="CU28:DA29"/>
    <mergeCell ref="DB28:DW28"/>
    <mergeCell ref="DX28:EC28"/>
    <mergeCell ref="ED28:EI28"/>
    <mergeCell ref="EJ28:EO28"/>
    <mergeCell ref="DX29:EC29"/>
    <mergeCell ref="ED29:EI29"/>
    <mergeCell ref="EJ29:EO29"/>
    <mergeCell ref="JG29:JL29"/>
    <mergeCell ref="JM29:JR29"/>
    <mergeCell ref="JS29:JX29"/>
    <mergeCell ref="JY28:KD28"/>
    <mergeCell ref="EV30:FA30"/>
    <mergeCell ref="JY29:KD29"/>
    <mergeCell ref="B30:AD30"/>
    <mergeCell ref="AE30:AJ30"/>
    <mergeCell ref="AK30:AP30"/>
    <mergeCell ref="AQ30:AV30"/>
    <mergeCell ref="AW30:BB30"/>
    <mergeCell ref="BC30:BH30"/>
    <mergeCell ref="HW29:IB29"/>
    <mergeCell ref="IC29:IH29"/>
    <mergeCell ref="II29:IN29"/>
    <mergeCell ref="IO29:IT29"/>
    <mergeCell ref="IU29:IZ29"/>
    <mergeCell ref="JA29:JF29"/>
    <mergeCell ref="EP29:EU29"/>
    <mergeCell ref="EV29:FA29"/>
    <mergeCell ref="FB29:FG29"/>
    <mergeCell ref="FH29:FM29"/>
    <mergeCell ref="FN29:FS29"/>
    <mergeCell ref="FT29:FY29"/>
    <mergeCell ref="BO29:BT29"/>
    <mergeCell ref="BU29:BZ29"/>
    <mergeCell ref="JM30:JR30"/>
    <mergeCell ref="JS30:JX30"/>
    <mergeCell ref="IU30:IZ30"/>
    <mergeCell ref="JA30:JF30"/>
    <mergeCell ref="JG30:JL30"/>
    <mergeCell ref="FB30:FG30"/>
    <mergeCell ref="FH30:FM30"/>
    <mergeCell ref="FN30:FS30"/>
    <mergeCell ref="FT30:FY30"/>
    <mergeCell ref="FZ30:GE30"/>
    <mergeCell ref="GF30:GK30"/>
    <mergeCell ref="GN30:HP30"/>
    <mergeCell ref="HQ30:HV30"/>
    <mergeCell ref="HW30:IB30"/>
    <mergeCell ref="IC30:IH30"/>
    <mergeCell ref="II30:IN30"/>
    <mergeCell ref="IO30:IT30"/>
    <mergeCell ref="W31:AD31"/>
    <mergeCell ref="AE31:AK31"/>
    <mergeCell ref="AL31:AN31"/>
    <mergeCell ref="AO31:AU31"/>
    <mergeCell ref="AV31:AX31"/>
    <mergeCell ref="BI30:BN30"/>
    <mergeCell ref="BO30:BT30"/>
    <mergeCell ref="BU30:BZ30"/>
    <mergeCell ref="AY31:BE31"/>
    <mergeCell ref="BF31:BH31"/>
    <mergeCell ref="BI31:BN35"/>
    <mergeCell ref="BO31:CR35"/>
    <mergeCell ref="IU31:IZ35"/>
    <mergeCell ref="JA31:KD35"/>
    <mergeCell ref="FB31:FG35"/>
    <mergeCell ref="FH31:GK35"/>
    <mergeCell ref="GN31:HH31"/>
    <mergeCell ref="HI31:HP31"/>
    <mergeCell ref="HQ31:HW31"/>
    <mergeCell ref="HX31:HZ31"/>
    <mergeCell ref="DX31:ED31"/>
    <mergeCell ref="EE31:EG31"/>
    <mergeCell ref="EH31:EN31"/>
    <mergeCell ref="EO31:EQ31"/>
    <mergeCell ref="ER31:EX31"/>
    <mergeCell ref="EY31:FA31"/>
    <mergeCell ref="IA31:IG31"/>
    <mergeCell ref="IH31:IJ31"/>
    <mergeCell ref="IK31:IQ31"/>
    <mergeCell ref="IR31:IT31"/>
    <mergeCell ref="EP30:EU30"/>
    <mergeCell ref="B36:BU36"/>
    <mergeCell ref="CU36:GK36"/>
    <mergeCell ref="GN36:IT36"/>
    <mergeCell ref="B32:V32"/>
    <mergeCell ref="W32:BH32"/>
    <mergeCell ref="CU32:FA33"/>
    <mergeCell ref="GN32:IT35"/>
    <mergeCell ref="B33:V33"/>
    <mergeCell ref="W33:BH33"/>
    <mergeCell ref="B34:V34"/>
    <mergeCell ref="W34:BH34"/>
    <mergeCell ref="B35:BH35"/>
    <mergeCell ref="CU35:FA35"/>
    <mergeCell ref="CU31:DO31"/>
    <mergeCell ref="DP31:DW31"/>
    <mergeCell ref="CA30:CF30"/>
    <mergeCell ref="CG30:CL30"/>
    <mergeCell ref="CM30:CR30"/>
    <mergeCell ref="CU30:DW30"/>
    <mergeCell ref="DX30:EC30"/>
    <mergeCell ref="ED30:EI30"/>
    <mergeCell ref="EJ30:EO30"/>
    <mergeCell ref="B31:V31"/>
    <mergeCell ref="NZ20:QQ20"/>
    <mergeCell ref="QR20:RP20"/>
    <mergeCell ref="QR21:QW22"/>
    <mergeCell ref="QX21:RP22"/>
    <mergeCell ref="QR25:QW26"/>
    <mergeCell ref="QX25:RP26"/>
    <mergeCell ref="NZ27:PB27"/>
    <mergeCell ref="PC27:PH27"/>
    <mergeCell ref="PI27:PN27"/>
    <mergeCell ref="PO27:PT27"/>
    <mergeCell ref="PU27:PZ27"/>
    <mergeCell ref="QA27:QF27"/>
    <mergeCell ref="QG27:QL27"/>
    <mergeCell ref="OB9:PC9"/>
    <mergeCell ref="OB10:OX12"/>
    <mergeCell ref="PA10:RH12"/>
    <mergeCell ref="OB13:OX15"/>
    <mergeCell ref="PA13:RH15"/>
    <mergeCell ref="RJ14:RN14"/>
    <mergeCell ref="OB16:OX17"/>
    <mergeCell ref="PA16:RH17"/>
    <mergeCell ref="PA18:RH19"/>
    <mergeCell ref="OB18:OX19"/>
    <mergeCell ref="NZ28:OF29"/>
    <mergeCell ref="OG29:PB29"/>
    <mergeCell ref="PC29:PH29"/>
    <mergeCell ref="PI29:PN29"/>
    <mergeCell ref="PO29:PT29"/>
    <mergeCell ref="PU29:PZ29"/>
    <mergeCell ref="QA29:QF29"/>
    <mergeCell ref="QG29:QL29"/>
    <mergeCell ref="RE29:RJ29"/>
    <mergeCell ref="NZ30:PB30"/>
    <mergeCell ref="PC30:PH30"/>
    <mergeCell ref="PI30:PN30"/>
    <mergeCell ref="PO30:PT30"/>
    <mergeCell ref="PU30:PZ30"/>
    <mergeCell ref="QA30:QF30"/>
    <mergeCell ref="QG30:QL30"/>
    <mergeCell ref="QM30:QR30"/>
    <mergeCell ref="QS30:QX30"/>
    <mergeCell ref="QY30:RD30"/>
    <mergeCell ref="QM29:QR29"/>
    <mergeCell ref="QS29:QX29"/>
    <mergeCell ref="QY29:RD29"/>
    <mergeCell ref="QM27:QR27"/>
    <mergeCell ref="QS27:QX27"/>
    <mergeCell ref="QY27:RD27"/>
    <mergeCell ref="RE27:RJ27"/>
    <mergeCell ref="RK27:RP27"/>
    <mergeCell ref="RE30:RJ30"/>
    <mergeCell ref="RK30:RP30"/>
    <mergeCell ref="RK29:RP29"/>
  </mergeCells>
  <phoneticPr fontId="2"/>
  <dataValidations count="1">
    <dataValidation type="list" allowBlank="1" showInputMessage="1" showErrorMessage="1" sqref="BT25 BT21:BY21 BT23:BY23" xr:uid="{CF85ACBB-323D-48AB-A78C-44D0441CA2F4}">
      <formula1>"○,　"</formula1>
    </dataValidation>
  </dataValidations>
  <printOptions horizontalCentered="1"/>
  <pageMargins left="0.39370078740157483" right="0.39370078740157483" top="0.59055118110236227" bottom="0.59055118110236227" header="0.31496062992125984" footer="0.31496062992125984"/>
  <pageSetup paperSize="9" scale="9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入湯税納入申告書</vt:lpstr>
      <vt:lpstr>入湯税月計表</vt:lpstr>
      <vt:lpstr>入湯税納入書</vt:lpstr>
      <vt:lpstr>入湯税月計表!Print_Area</vt:lpstr>
      <vt:lpstr>入湯税納入書!Print_Area</vt:lpstr>
      <vt:lpstr>入湯税納入申告書!Print_Area</vt:lpstr>
      <vt:lpstr>一か月分</vt:lpstr>
      <vt:lpstr>三か月分</vt:lpstr>
      <vt:lpstr>二か月分</vt:lpstr>
    </vt:vector>
  </TitlesOfParts>
  <Company>福岡県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福岡県</dc:creator>
  <cp:lastModifiedBy>紫藤　勇磨</cp:lastModifiedBy>
  <cp:lastPrinted>2026-02-20T03:42:16Z</cp:lastPrinted>
  <dcterms:created xsi:type="dcterms:W3CDTF">2019-08-02T01:20:25Z</dcterms:created>
  <dcterms:modified xsi:type="dcterms:W3CDTF">2026-05-01T13:34:56Z</dcterms:modified>
</cp:coreProperties>
</file>