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.82.202\chodo\01物品\18その他（産品／電力供給）\R08\02低圧\02入札\03ホームページ掲載\"/>
    </mc:Choice>
  </mc:AlternateContent>
  <xr:revisionPtr revIDLastSave="0" documentId="13_ncr:1_{AA3A7D2E-1E38-4749-B76A-70944E63299C}" xr6:coauthVersionLast="47" xr6:coauthVersionMax="47" xr10:uidLastSave="{00000000-0000-0000-0000-000000000000}"/>
  <bookViews>
    <workbookView xWindow="5580" yWindow="285" windowWidth="17415" windowHeight="11355" tabRatio="631" xr2:uid="{00000000-000D-0000-FFFF-FFFF00000000}"/>
  </bookViews>
  <sheets>
    <sheet name="仕様書別記一覧R08C1" sheetId="4" r:id="rId1"/>
  </sheets>
  <definedNames>
    <definedName name="_xlnm._FilterDatabase" localSheetId="0" hidden="1">仕様書別記一覧R08C1!$A$3:$AH$24</definedName>
    <definedName name="_xlnm.Print_Area" localSheetId="0">仕様書別記一覧R08C1!$B$2:$AD$24</definedName>
    <definedName name="_xlnm.Print_Titles" localSheetId="0">仕様書別記一覧R08C1!$B:$C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4" l="1"/>
  <c r="R23" i="4"/>
  <c r="R22" i="4"/>
  <c r="R21" i="4"/>
  <c r="AC20" i="4"/>
  <c r="AB20" i="4"/>
  <c r="AA20" i="4"/>
  <c r="Z20" i="4"/>
  <c r="Y20" i="4"/>
  <c r="X20" i="4"/>
  <c r="W20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中貝　円香</author>
  </authors>
  <commentList>
    <comment ref="Z20" authorId="0" shapeId="0" xr:uid="{64138090-98BD-4890-9DA8-DDE52787252D}">
      <text>
        <r>
          <rPr>
            <sz val="9"/>
            <color indexed="81"/>
            <rFont val="MS P ゴシック"/>
            <family val="3"/>
            <charset val="128"/>
          </rPr>
          <t>6～9月はエアコン利用分の想定使用量を上乗せ(使用量は都市建に聞き取り)</t>
        </r>
      </text>
    </comment>
  </commentList>
</comments>
</file>

<file path=xl/sharedStrings.xml><?xml version="1.0" encoding="utf-8"?>
<sst xmlns="http://schemas.openxmlformats.org/spreadsheetml/2006/main" count="377" uniqueCount="197">
  <si>
    <t>100/200V</t>
  </si>
  <si>
    <t>子ども未来部</t>
    <rPh sb="0" eb="1">
      <t>コ</t>
    </rPh>
    <rPh sb="3" eb="5">
      <t>ミライ</t>
    </rPh>
    <rPh sb="5" eb="6">
      <t>ブ</t>
    </rPh>
    <phoneticPr fontId="2"/>
  </si>
  <si>
    <t>供給電気方式</t>
    <rPh sb="0" eb="2">
      <t>キョウキュウ</t>
    </rPh>
    <rPh sb="2" eb="4">
      <t>デンキ</t>
    </rPh>
    <rPh sb="4" eb="6">
      <t>ホウシキ</t>
    </rPh>
    <phoneticPr fontId="2"/>
  </si>
  <si>
    <t>50Hz</t>
  </si>
  <si>
    <t>標準
周波数</t>
    <rPh sb="0" eb="2">
      <t>ヒョウジュン</t>
    </rPh>
    <rPh sb="3" eb="6">
      <t>シュウハスウ</t>
    </rPh>
    <phoneticPr fontId="2"/>
  </si>
  <si>
    <t>受電方式</t>
    <rPh sb="0" eb="2">
      <t>ジュデン</t>
    </rPh>
    <rPh sb="2" eb="4">
      <t>ホウシキ</t>
    </rPh>
    <phoneticPr fontId="2"/>
  </si>
  <si>
    <t>一回線受電</t>
    <rPh sb="0" eb="1">
      <t>イチ</t>
    </rPh>
    <rPh sb="1" eb="3">
      <t>カイセン</t>
    </rPh>
    <rPh sb="3" eb="5">
      <t>ジュデン</t>
    </rPh>
    <phoneticPr fontId="2"/>
  </si>
  <si>
    <t>交流単相３線式</t>
    <rPh sb="0" eb="2">
      <t>コウリュウ</t>
    </rPh>
    <rPh sb="2" eb="3">
      <t>タン</t>
    </rPh>
    <rPh sb="3" eb="4">
      <t>ソウ</t>
    </rPh>
    <rPh sb="5" eb="6">
      <t>セン</t>
    </rPh>
    <rPh sb="6" eb="7">
      <t>シキ</t>
    </rPh>
    <phoneticPr fontId="2"/>
  </si>
  <si>
    <t>自家発電設備の有無</t>
    <rPh sb="0" eb="2">
      <t>ジカ</t>
    </rPh>
    <rPh sb="2" eb="4">
      <t>ハツデン</t>
    </rPh>
    <rPh sb="4" eb="6">
      <t>セツビ</t>
    </rPh>
    <rPh sb="7" eb="9">
      <t>ウム</t>
    </rPh>
    <phoneticPr fontId="2"/>
  </si>
  <si>
    <t>自家発電設備の容量</t>
    <rPh sb="0" eb="2">
      <t>ジカ</t>
    </rPh>
    <rPh sb="2" eb="4">
      <t>ハツデン</t>
    </rPh>
    <rPh sb="4" eb="6">
      <t>セツビ</t>
    </rPh>
    <rPh sb="7" eb="9">
      <t>ヨウリョウ</t>
    </rPh>
    <phoneticPr fontId="2"/>
  </si>
  <si>
    <t>無</t>
    <rPh sb="0" eb="1">
      <t>ナ</t>
    </rPh>
    <phoneticPr fontId="2"/>
  </si>
  <si>
    <t>無</t>
    <rPh sb="0" eb="1">
      <t>ナシ</t>
    </rPh>
    <phoneticPr fontId="2"/>
  </si>
  <si>
    <t>供給地点特定番号</t>
    <rPh sb="0" eb="2">
      <t>キョウキュウ</t>
    </rPh>
    <rPh sb="2" eb="4">
      <t>チテン</t>
    </rPh>
    <rPh sb="4" eb="6">
      <t>トクテイ</t>
    </rPh>
    <rPh sb="6" eb="8">
      <t>バンゴウ</t>
    </rPh>
    <phoneticPr fontId="2"/>
  </si>
  <si>
    <t>施設名</t>
    <rPh sb="0" eb="2">
      <t>シセツ</t>
    </rPh>
    <rPh sb="2" eb="3">
      <t>メイ</t>
    </rPh>
    <phoneticPr fontId="2"/>
  </si>
  <si>
    <t>消防本部</t>
    <rPh sb="0" eb="2">
      <t>ショウボウ</t>
    </rPh>
    <rPh sb="2" eb="4">
      <t>ホンブ</t>
    </rPh>
    <phoneticPr fontId="2"/>
  </si>
  <si>
    <t>部局名</t>
    <rPh sb="0" eb="2">
      <t>ブキョク</t>
    </rPh>
    <rPh sb="2" eb="3">
      <t>メイ</t>
    </rPh>
    <phoneticPr fontId="2"/>
  </si>
  <si>
    <t>施設名カナ</t>
    <rPh sb="0" eb="2">
      <t>シセツ</t>
    </rPh>
    <rPh sb="2" eb="3">
      <t>メイ</t>
    </rPh>
    <phoneticPr fontId="2"/>
  </si>
  <si>
    <t>〒</t>
    <phoneticPr fontId="2"/>
  </si>
  <si>
    <t>供給場所</t>
    <rPh sb="0" eb="2">
      <t>キョウキュウ</t>
    </rPh>
    <rPh sb="2" eb="4">
      <t>バショ</t>
    </rPh>
    <phoneticPr fontId="2"/>
  </si>
  <si>
    <t>用途</t>
    <rPh sb="0" eb="2">
      <t>ヨウト</t>
    </rPh>
    <phoneticPr fontId="2"/>
  </si>
  <si>
    <t>消防署庁舎</t>
    <rPh sb="3" eb="5">
      <t>チョウシャ</t>
    </rPh>
    <phoneticPr fontId="6"/>
  </si>
  <si>
    <t>教育委員会</t>
    <rPh sb="0" eb="2">
      <t>キョウイク</t>
    </rPh>
    <rPh sb="2" eb="5">
      <t>イインカイ</t>
    </rPh>
    <phoneticPr fontId="1"/>
  </si>
  <si>
    <t>042-0944</t>
  </si>
  <si>
    <t>市民部</t>
    <rPh sb="0" eb="2">
      <t>シミン</t>
    </rPh>
    <rPh sb="2" eb="3">
      <t>ブ</t>
    </rPh>
    <phoneticPr fontId="2"/>
  </si>
  <si>
    <t>銭亀沢支所庁舎</t>
    <rPh sb="0" eb="1">
      <t>ゼニ</t>
    </rPh>
    <rPh sb="1" eb="3">
      <t>カメザワ</t>
    </rPh>
    <rPh sb="3" eb="5">
      <t>シショ</t>
    </rPh>
    <rPh sb="5" eb="7">
      <t>チョウシャ</t>
    </rPh>
    <phoneticPr fontId="2"/>
  </si>
  <si>
    <t>函館市銭亀町124番地</t>
    <rPh sb="0" eb="3">
      <t>ハコダテシ</t>
    </rPh>
    <rPh sb="3" eb="6">
      <t>ゼニカメチョウ</t>
    </rPh>
    <rPh sb="9" eb="11">
      <t>バンチ</t>
    </rPh>
    <phoneticPr fontId="2"/>
  </si>
  <si>
    <t>支所庁舎</t>
    <rPh sb="0" eb="2">
      <t>シショ</t>
    </rPh>
    <rPh sb="2" eb="4">
      <t>チョウシャ</t>
    </rPh>
    <phoneticPr fontId="2"/>
  </si>
  <si>
    <t>無</t>
    <rPh sb="0" eb="1">
      <t>ム</t>
    </rPh>
    <phoneticPr fontId="2"/>
  </si>
  <si>
    <t>椴法華出張所</t>
    <rPh sb="0" eb="3">
      <t>トドホッケ</t>
    </rPh>
    <rPh sb="3" eb="6">
      <t>シュッチョウジョ</t>
    </rPh>
    <phoneticPr fontId="2"/>
  </si>
  <si>
    <t>函館市新浜町161番地3</t>
    <rPh sb="0" eb="3">
      <t>ハコダテシ</t>
    </rPh>
    <rPh sb="3" eb="6">
      <t>シンハマチョウ</t>
    </rPh>
    <rPh sb="9" eb="11">
      <t>バンチ</t>
    </rPh>
    <phoneticPr fontId="2"/>
  </si>
  <si>
    <t>恵山中継基地局</t>
    <rPh sb="0" eb="2">
      <t>エサン</t>
    </rPh>
    <rPh sb="2" eb="4">
      <t>チュウケイ</t>
    </rPh>
    <rPh sb="4" eb="6">
      <t>キチ</t>
    </rPh>
    <rPh sb="6" eb="7">
      <t>キョク</t>
    </rPh>
    <phoneticPr fontId="2"/>
  </si>
  <si>
    <t>函館市女那川町122番地4</t>
    <rPh sb="0" eb="3">
      <t>ハコダテシ</t>
    </rPh>
    <rPh sb="3" eb="7">
      <t>メナガワチョウ</t>
    </rPh>
    <rPh sb="10" eb="12">
      <t>バンチ</t>
    </rPh>
    <phoneticPr fontId="2"/>
  </si>
  <si>
    <t>無線中継基地</t>
    <rPh sb="0" eb="2">
      <t>ムセン</t>
    </rPh>
    <rPh sb="2" eb="4">
      <t>チュウケイ</t>
    </rPh>
    <rPh sb="4" eb="6">
      <t>キチ</t>
    </rPh>
    <phoneticPr fontId="2"/>
  </si>
  <si>
    <t>有</t>
    <rPh sb="0" eb="1">
      <t>ユウ</t>
    </rPh>
    <phoneticPr fontId="2"/>
  </si>
  <si>
    <t>単相3線100/200V
20kVA 1台</t>
    <rPh sb="0" eb="2">
      <t>タンソウ</t>
    </rPh>
    <rPh sb="3" eb="4">
      <t>セン</t>
    </rPh>
    <rPh sb="20" eb="21">
      <t>ダイ</t>
    </rPh>
    <phoneticPr fontId="2"/>
  </si>
  <si>
    <t>銚子中継基地局</t>
    <rPh sb="0" eb="2">
      <t>チョウシ</t>
    </rPh>
    <rPh sb="2" eb="4">
      <t>チュウケイ</t>
    </rPh>
    <rPh sb="4" eb="7">
      <t>キチキョク</t>
    </rPh>
    <phoneticPr fontId="2"/>
  </si>
  <si>
    <t>函館市銚子町18番地1</t>
    <rPh sb="0" eb="3">
      <t>ハコダテシ</t>
    </rPh>
    <rPh sb="3" eb="5">
      <t>チョウシ</t>
    </rPh>
    <rPh sb="5" eb="6">
      <t>チョウ</t>
    </rPh>
    <rPh sb="8" eb="10">
      <t>バンチ</t>
    </rPh>
    <phoneticPr fontId="2"/>
  </si>
  <si>
    <t>汐首中継基地局</t>
    <rPh sb="0" eb="2">
      <t>シオクビ</t>
    </rPh>
    <rPh sb="2" eb="4">
      <t>チュウケイ</t>
    </rPh>
    <rPh sb="4" eb="6">
      <t>キチ</t>
    </rPh>
    <rPh sb="6" eb="7">
      <t>キョク</t>
    </rPh>
    <phoneticPr fontId="2"/>
  </si>
  <si>
    <t>函館市汐首町654番地1</t>
    <rPh sb="0" eb="3">
      <t>ハコダテシ</t>
    </rPh>
    <rPh sb="3" eb="5">
      <t>シオクビ</t>
    </rPh>
    <rPh sb="5" eb="6">
      <t>チョウ</t>
    </rPh>
    <rPh sb="9" eb="11">
      <t>バンチ</t>
    </rPh>
    <phoneticPr fontId="2"/>
  </si>
  <si>
    <t>児童館</t>
    <rPh sb="0" eb="3">
      <t>ジドウカン</t>
    </rPh>
    <phoneticPr fontId="2"/>
  </si>
  <si>
    <t>鍛治児童館</t>
  </si>
  <si>
    <t>函館市鍛治2丁目20番5号</t>
    <rPh sb="0" eb="3">
      <t>ハコダテシ</t>
    </rPh>
    <rPh sb="3" eb="5">
      <t>カジ</t>
    </rPh>
    <rPh sb="6" eb="8">
      <t>チョウメ</t>
    </rPh>
    <rPh sb="10" eb="11">
      <t>バン</t>
    </rPh>
    <rPh sb="12" eb="13">
      <t>ゴウ</t>
    </rPh>
    <phoneticPr fontId="2"/>
  </si>
  <si>
    <t>深堀児童館</t>
  </si>
  <si>
    <t>函館市深堀町14番6号</t>
    <rPh sb="0" eb="3">
      <t>ハコダテシ</t>
    </rPh>
    <rPh sb="3" eb="6">
      <t>フカボリチョウ</t>
    </rPh>
    <rPh sb="8" eb="9">
      <t>バン</t>
    </rPh>
    <rPh sb="10" eb="11">
      <t>ゴウ</t>
    </rPh>
    <phoneticPr fontId="2"/>
  </si>
  <si>
    <t>旭岡児童館</t>
  </si>
  <si>
    <t>函館市西旭岡町2丁目51番1号</t>
    <rPh sb="0" eb="3">
      <t>ハコダテシ</t>
    </rPh>
    <rPh sb="3" eb="7">
      <t>ニシアサヒオカチョウ</t>
    </rPh>
    <rPh sb="8" eb="10">
      <t>チョウメ</t>
    </rPh>
    <rPh sb="12" eb="13">
      <t>バン</t>
    </rPh>
    <rPh sb="14" eb="15">
      <t>ゴウ</t>
    </rPh>
    <phoneticPr fontId="2"/>
  </si>
  <si>
    <t>中島児童館</t>
  </si>
  <si>
    <t>函館市中島町30番8号</t>
    <rPh sb="0" eb="3">
      <t>ハコダテシ</t>
    </rPh>
    <rPh sb="3" eb="6">
      <t>ナカジマチョウ</t>
    </rPh>
    <rPh sb="8" eb="9">
      <t>バン</t>
    </rPh>
    <rPh sb="10" eb="11">
      <t>ゴウ</t>
    </rPh>
    <phoneticPr fontId="2"/>
  </si>
  <si>
    <t>港湾空港部</t>
    <rPh sb="0" eb="2">
      <t>コウワン</t>
    </rPh>
    <rPh sb="2" eb="4">
      <t>クウコウ</t>
    </rPh>
    <rPh sb="4" eb="5">
      <t>ブ</t>
    </rPh>
    <phoneticPr fontId="2"/>
  </si>
  <si>
    <t>万代ふ頭公衆トイレ</t>
    <rPh sb="0" eb="2">
      <t>バンダイ</t>
    </rPh>
    <rPh sb="3" eb="4">
      <t>トウ</t>
    </rPh>
    <rPh sb="4" eb="6">
      <t>コウシュウ</t>
    </rPh>
    <phoneticPr fontId="2"/>
  </si>
  <si>
    <t>ﾊﾞﾝﾀﾞｲﾌﾄｳｺｳｼｭｳﾄｲﾚ</t>
  </si>
  <si>
    <t>040-0075</t>
  </si>
  <si>
    <t>トイレ照明</t>
    <rPh sb="3" eb="5">
      <t>ショウメイ</t>
    </rPh>
    <phoneticPr fontId="2"/>
  </si>
  <si>
    <t>農林水産部</t>
    <rPh sb="0" eb="2">
      <t>ノウリン</t>
    </rPh>
    <rPh sb="2" eb="5">
      <t>スイサンブ</t>
    </rPh>
    <phoneticPr fontId="2"/>
  </si>
  <si>
    <t>040-0065</t>
  </si>
  <si>
    <t>函館市豊川町27番6号</t>
    <rPh sb="0" eb="3">
      <t>ハコダテシ</t>
    </rPh>
    <rPh sb="3" eb="6">
      <t>トヨカワチョウ</t>
    </rPh>
    <rPh sb="8" eb="9">
      <t>バン</t>
    </rPh>
    <rPh sb="10" eb="11">
      <t>ゴウ</t>
    </rPh>
    <phoneticPr fontId="2"/>
  </si>
  <si>
    <t>卸売市場</t>
    <rPh sb="0" eb="2">
      <t>オロシウリ</t>
    </rPh>
    <rPh sb="2" eb="4">
      <t>シジョウ</t>
    </rPh>
    <phoneticPr fontId="2"/>
  </si>
  <si>
    <t>港湾空港部</t>
  </si>
  <si>
    <t>港湾中央ふ頭第１</t>
  </si>
  <si>
    <t>ｺｳﾜﾝﾁｭｳｵｳﾌﾄｳﾀﾞｲ1</t>
  </si>
  <si>
    <t>040-0061</t>
  </si>
  <si>
    <t>函館市海岸町番外地</t>
  </si>
  <si>
    <t>上屋外壁照明</t>
  </si>
  <si>
    <t>一回線受電</t>
  </si>
  <si>
    <t>無</t>
  </si>
  <si>
    <t>供給電圧</t>
    <rPh sb="0" eb="2">
      <t>キョウキュウ</t>
    </rPh>
    <rPh sb="2" eb="4">
      <t>デンアツ</t>
    </rPh>
    <phoneticPr fontId="2"/>
  </si>
  <si>
    <t>計量電圧</t>
    <rPh sb="0" eb="2">
      <t>ケイリョウ</t>
    </rPh>
    <rPh sb="2" eb="4">
      <t>デンアツ</t>
    </rPh>
    <phoneticPr fontId="2"/>
  </si>
  <si>
    <t>現契約者</t>
    <rPh sb="0" eb="4">
      <t>ゲンケイヤクシャ</t>
    </rPh>
    <phoneticPr fontId="2"/>
  </si>
  <si>
    <t>契約容量</t>
    <rPh sb="0" eb="2">
      <t>ケイヤク</t>
    </rPh>
    <rPh sb="2" eb="4">
      <t>ヨウリョウ</t>
    </rPh>
    <phoneticPr fontId="2"/>
  </si>
  <si>
    <t>[kVA]</t>
    <phoneticPr fontId="2"/>
  </si>
  <si>
    <t>(標準電圧)</t>
    <rPh sb="1" eb="5">
      <t>ヒョウジュンデンアツ</t>
    </rPh>
    <phoneticPr fontId="2"/>
  </si>
  <si>
    <t>特記事項</t>
    <rPh sb="0" eb="4">
      <t>トッキジコウ</t>
    </rPh>
    <phoneticPr fontId="2"/>
  </si>
  <si>
    <t>子ども未来部</t>
    <rPh sb="0" eb="1">
      <t>コ</t>
    </rPh>
    <rPh sb="3" eb="6">
      <t>ミライブ</t>
    </rPh>
    <phoneticPr fontId="2"/>
  </si>
  <si>
    <t>大森浜児童館</t>
    <rPh sb="0" eb="6">
      <t>オオモリハマジドウカン</t>
    </rPh>
    <phoneticPr fontId="2"/>
  </si>
  <si>
    <t>ｵｵﾓﾘﾊﾏｼﾞﾄﾞｳｶﾝ</t>
  </si>
  <si>
    <t>函館市金堀町3番2号</t>
    <rPh sb="3" eb="6">
      <t>カナホリチョウ</t>
    </rPh>
    <rPh sb="7" eb="8">
      <t>バン</t>
    </rPh>
    <rPh sb="9" eb="10">
      <t>ゴウ</t>
    </rPh>
    <phoneticPr fontId="2"/>
  </si>
  <si>
    <t>0100760405704004003100</t>
  </si>
  <si>
    <t>南茅部河川公園</t>
    <rPh sb="0" eb="3">
      <t>ミナミカヤベ</t>
    </rPh>
    <rPh sb="3" eb="5">
      <t>カセン</t>
    </rPh>
    <rPh sb="5" eb="7">
      <t>コウエン</t>
    </rPh>
    <phoneticPr fontId="2"/>
  </si>
  <si>
    <t>公園</t>
    <rPh sb="0" eb="2">
      <t>コウエン</t>
    </rPh>
    <phoneticPr fontId="2"/>
  </si>
  <si>
    <t>冬期期間は施設閉鎖</t>
    <rPh sb="0" eb="2">
      <t>トウキ</t>
    </rPh>
    <rPh sb="2" eb="4">
      <t>キカン</t>
    </rPh>
    <rPh sb="5" eb="7">
      <t>シセツ</t>
    </rPh>
    <rPh sb="7" eb="9">
      <t>ヘイサ</t>
    </rPh>
    <phoneticPr fontId="2"/>
  </si>
  <si>
    <t>自動検針装置の有無</t>
    <phoneticPr fontId="2"/>
  </si>
  <si>
    <t>有</t>
    <rPh sb="0" eb="1">
      <t>アリ</t>
    </rPh>
    <phoneticPr fontId="2"/>
  </si>
  <si>
    <t>月別使用電力量［kWh］</t>
    <rPh sb="0" eb="2">
      <t>ツキベツ</t>
    </rPh>
    <rPh sb="2" eb="7">
      <t>シヨウデンリョクリョウ</t>
    </rPh>
    <phoneticPr fontId="2"/>
  </si>
  <si>
    <t>予定使用電力量</t>
    <rPh sb="0" eb="7">
      <t>ヨテイシヨウデンリョクリョウ</t>
    </rPh>
    <phoneticPr fontId="2"/>
  </si>
  <si>
    <t>［kWh］</t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</si>
  <si>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</si>
  <si>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</si>
  <si>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0100960202719035003100</t>
  </si>
  <si>
    <t>0101060302425004002100</t>
  </si>
  <si>
    <t>ｾﾞﾆｶﾒｻﾞﾜｼｼｮ</t>
  </si>
  <si>
    <t>042-0922</t>
  </si>
  <si>
    <t>0100960093743210013100</t>
  </si>
  <si>
    <t>ﾄﾄﾞﾎｯｹｼｭｯﾁｮｳｼﾞｮ</t>
  </si>
  <si>
    <t>041-0611</t>
  </si>
  <si>
    <t>0109769794155287003100</t>
  </si>
  <si>
    <t>ｴｻﾝﾁｭｳｹｲｷﾁｷｮｸ</t>
  </si>
  <si>
    <t>041-0406</t>
  </si>
  <si>
    <t>0101860094049019013100</t>
  </si>
  <si>
    <t>ﾁｮｳｼﾁｭｳｹｲｷﾁｷｮｸ</t>
  </si>
  <si>
    <t>041-0612</t>
  </si>
  <si>
    <t>0101960094126123003100</t>
  </si>
  <si>
    <t>ｼｵｸﾋﾞﾁｭｳｹｲｷﾁｷｮｸ</t>
  </si>
  <si>
    <t>041-0301</t>
  </si>
  <si>
    <t>0109769793925100003100</t>
  </si>
  <si>
    <t>南茅部支所</t>
    <rPh sb="0" eb="3">
      <t>ミナミカヤベ</t>
    </rPh>
    <rPh sb="3" eb="5">
      <t>シショ</t>
    </rPh>
    <phoneticPr fontId="2"/>
  </si>
  <si>
    <t>ﾐﾅﾐｶﾔﾍﾞｶｾﾝｺｳｴﾝ</t>
  </si>
  <si>
    <t>041-1621</t>
  </si>
  <si>
    <t>0109769795656610003100</t>
  </si>
  <si>
    <t>0109769790701379003100</t>
  </si>
  <si>
    <t>ｶｼﾞｼﾞﾄﾞｳｶﾝ</t>
  </si>
  <si>
    <t>041-0852</t>
  </si>
  <si>
    <t>0101460611520005003100</t>
  </si>
  <si>
    <t>ﾌｶﾎﾞﾘｼﾞﾄﾞｳｶﾝ</t>
  </si>
  <si>
    <t>042-0941</t>
  </si>
  <si>
    <t>0101160406114001003100</t>
  </si>
  <si>
    <t>ｱｻﾋｵｶｼﾞﾄﾞｳｶﾝ</t>
  </si>
  <si>
    <t>042-0915</t>
  </si>
  <si>
    <t>0100760507452001303100</t>
  </si>
  <si>
    <t>ﾅｶｼﾞﾏｼﾞﾄﾞｳｶﾝ</t>
  </si>
  <si>
    <t>040-0014</t>
  </si>
  <si>
    <t>0101160304230008003100</t>
  </si>
  <si>
    <t>上湯川児童館</t>
  </si>
  <si>
    <t>ｶﾐﾕﾉｶﾜｼﾞﾄﾞｳｶﾝ</t>
  </si>
  <si>
    <t>042-0914</t>
  </si>
  <si>
    <t>函館市上湯川町8番1号</t>
    <rPh sb="0" eb="3">
      <t>ハコダテシ</t>
    </rPh>
    <rPh sb="3" eb="7">
      <t>カミユノカワチョウ</t>
    </rPh>
    <rPh sb="8" eb="9">
      <t>バン</t>
    </rPh>
    <rPh sb="10" eb="11">
      <t>ゴウ</t>
    </rPh>
    <phoneticPr fontId="2"/>
  </si>
  <si>
    <t>0101960507808001002100</t>
  </si>
  <si>
    <t>日吉が丘児童館</t>
  </si>
  <si>
    <t>ﾋﾖｼｶﾞｵｶｼﾞﾄﾞｳｶﾝ</t>
  </si>
  <si>
    <t>041-0841</t>
  </si>
  <si>
    <t>函館市日吉町2丁目21番7号</t>
    <rPh sb="0" eb="3">
      <t>ハコダテシ</t>
    </rPh>
    <rPh sb="3" eb="6">
      <t>ヒヨシチョウ</t>
    </rPh>
    <rPh sb="7" eb="9">
      <t>チョウメ</t>
    </rPh>
    <rPh sb="11" eb="12">
      <t>バン</t>
    </rPh>
    <rPh sb="13" eb="14">
      <t>ゴウ</t>
    </rPh>
    <phoneticPr fontId="2"/>
  </si>
  <si>
    <t>0100760508035030002100</t>
  </si>
  <si>
    <t>湯浜児童館</t>
  </si>
  <si>
    <t>ﾕﾉﾊﾏｼﾞﾄﾞｳｶﾝ</t>
  </si>
  <si>
    <t>042-0933</t>
  </si>
  <si>
    <t>函館市湯浜町14番3号</t>
    <rPh sb="0" eb="3">
      <t>ハコダテシ</t>
    </rPh>
    <rPh sb="3" eb="5">
      <t>ユノハマ</t>
    </rPh>
    <rPh sb="5" eb="6">
      <t>チョウ</t>
    </rPh>
    <rPh sb="8" eb="9">
      <t>バン</t>
    </rPh>
    <rPh sb="10" eb="11">
      <t>ゴウ</t>
    </rPh>
    <phoneticPr fontId="2"/>
  </si>
  <si>
    <t>0101560406484101002100</t>
  </si>
  <si>
    <t>宮前児童館</t>
  </si>
  <si>
    <t>ﾐﾔﾏｴｼﾞﾄﾞｳｶﾝ</t>
  </si>
  <si>
    <t>040-0073</t>
  </si>
  <si>
    <t>函館市宮前町25番15号</t>
    <rPh sb="0" eb="2">
      <t>ハコダテ</t>
    </rPh>
    <rPh sb="2" eb="3">
      <t>シ</t>
    </rPh>
    <rPh sb="3" eb="5">
      <t>ミヤマエ</t>
    </rPh>
    <rPh sb="5" eb="6">
      <t>チョウ</t>
    </rPh>
    <rPh sb="8" eb="9">
      <t>バン</t>
    </rPh>
    <rPh sb="11" eb="12">
      <t>ゴウ</t>
    </rPh>
    <phoneticPr fontId="2"/>
  </si>
  <si>
    <t>0100660204125013022100</t>
  </si>
  <si>
    <t>大川児童館</t>
  </si>
  <si>
    <t>ｵｵｶﾜｼﾞﾄﾞｳｶﾝ</t>
  </si>
  <si>
    <t>040-0084</t>
  </si>
  <si>
    <t>函館市大川町9番8号</t>
    <rPh sb="0" eb="3">
      <t>ハコダテシ</t>
    </rPh>
    <rPh sb="3" eb="5">
      <t>オオカワ</t>
    </rPh>
    <rPh sb="5" eb="6">
      <t>チョウ</t>
    </rPh>
    <rPh sb="7" eb="8">
      <t>バン</t>
    </rPh>
    <rPh sb="9" eb="10">
      <t>ゴウ</t>
    </rPh>
    <phoneticPr fontId="2"/>
  </si>
  <si>
    <t>0100760203709008002100</t>
  </si>
  <si>
    <t>企画部</t>
    <rPh sb="0" eb="3">
      <t>キカクブ</t>
    </rPh>
    <phoneticPr fontId="2"/>
  </si>
  <si>
    <t>美原地区路線バス乗降場</t>
    <rPh sb="0" eb="2">
      <t>ミハラ</t>
    </rPh>
    <rPh sb="2" eb="4">
      <t>チク</t>
    </rPh>
    <rPh sb="4" eb="6">
      <t>ロセン</t>
    </rPh>
    <rPh sb="8" eb="11">
      <t>ジョウコウジョウ</t>
    </rPh>
    <phoneticPr fontId="2"/>
  </si>
  <si>
    <t>ﾐﾊﾗﾁｸﾛｾﾝﾊﾞｽｼﾞｮｳｺｳｼﾞｮｳ</t>
    <phoneticPr fontId="2"/>
  </si>
  <si>
    <t>バス乗降場</t>
    <rPh sb="2" eb="5">
      <t>ジョウコウジョウ</t>
    </rPh>
    <phoneticPr fontId="2"/>
  </si>
  <si>
    <t>0101860610780003203100</t>
    <phoneticPr fontId="2"/>
  </si>
  <si>
    <t>㈱　ＳＥウイングズ</t>
    <phoneticPr fontId="2"/>
  </si>
  <si>
    <t>C00584SEW</t>
    <phoneticPr fontId="2"/>
  </si>
  <si>
    <t>C00762SEW</t>
    <phoneticPr fontId="2"/>
  </si>
  <si>
    <t>C00588SEW</t>
    <phoneticPr fontId="2"/>
  </si>
  <si>
    <t>C00592SEW</t>
    <phoneticPr fontId="2"/>
  </si>
  <si>
    <t>C00593SEW</t>
    <phoneticPr fontId="2"/>
  </si>
  <si>
    <t>C00594SEW</t>
    <phoneticPr fontId="2"/>
  </si>
  <si>
    <t>B01610SEW</t>
    <phoneticPr fontId="2"/>
  </si>
  <si>
    <t>B01611SEW</t>
    <phoneticPr fontId="2"/>
  </si>
  <si>
    <t>B01612SEW</t>
    <phoneticPr fontId="2"/>
  </si>
  <si>
    <t>B01615SEW</t>
    <phoneticPr fontId="2"/>
  </si>
  <si>
    <t>B01616SEW</t>
    <phoneticPr fontId="2"/>
  </si>
  <si>
    <t>041-0806</t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</si>
  <si>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</si>
  <si>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</si>
  <si>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</si>
  <si>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</si>
  <si>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</si>
  <si>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</si>
  <si>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</si>
  <si>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</si>
  <si>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</si>
  <si>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</si>
  <si>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函館市美原1丁目26</t>
    <rPh sb="0" eb="3">
      <t>ハコダテシ</t>
    </rPh>
    <rPh sb="3" eb="5">
      <t>ミハラ</t>
    </rPh>
    <rPh sb="6" eb="8">
      <t>チョウメ</t>
    </rPh>
    <phoneticPr fontId="2"/>
  </si>
  <si>
    <t>㈱　ＳＥウイングズ</t>
  </si>
  <si>
    <t>C01092SEW</t>
    <phoneticPr fontId="2"/>
  </si>
  <si>
    <t>函館市水産物地方卸売市場
廃棄物処理施設</t>
    <rPh sb="0" eb="3">
      <t>ハコダテシ</t>
    </rPh>
    <rPh sb="3" eb="6">
      <t>スイサンブツ</t>
    </rPh>
    <rPh sb="6" eb="8">
      <t>チホウ</t>
    </rPh>
    <rPh sb="8" eb="10">
      <t>オロシウリ</t>
    </rPh>
    <rPh sb="10" eb="12">
      <t>シジョウ</t>
    </rPh>
    <rPh sb="13" eb="16">
      <t>ハイキブツ</t>
    </rPh>
    <rPh sb="16" eb="18">
      <t>ショリ</t>
    </rPh>
    <rPh sb="18" eb="20">
      <t>シセツ</t>
    </rPh>
    <phoneticPr fontId="2"/>
  </si>
  <si>
    <t>ﾊｺﾀﾞﾃｼｽｲｻﾝﾌﾞﾂﾁﾎｳｵﾛｼｳﾘｼｼﾞｮｳ
ﾊｲｷﾌﾞﾂｼｮﾘｼｾﾂ</t>
    <phoneticPr fontId="2"/>
  </si>
  <si>
    <t>C00596SEW</t>
  </si>
  <si>
    <t>函館市万代町31番4のうち</t>
    <rPh sb="0" eb="3">
      <t>ハコダテシ</t>
    </rPh>
    <rPh sb="3" eb="6">
      <t>バンダイチョウ</t>
    </rPh>
    <rPh sb="8" eb="9">
      <t>バン</t>
    </rPh>
    <phoneticPr fontId="2"/>
  </si>
  <si>
    <t>C00597SEW</t>
    <phoneticPr fontId="2"/>
  </si>
  <si>
    <t>B01625SEW</t>
    <phoneticPr fontId="2"/>
  </si>
  <si>
    <t>函館市豊崎町394番地2</t>
    <rPh sb="0" eb="3">
      <t>ハコダテシ</t>
    </rPh>
    <rPh sb="3" eb="6">
      <t>トヨサキチョウ</t>
    </rPh>
    <rPh sb="9" eb="11">
      <t>バンチ</t>
    </rPh>
    <phoneticPr fontId="2"/>
  </si>
  <si>
    <t>C00763SEW</t>
    <phoneticPr fontId="2"/>
  </si>
  <si>
    <t>函館市立戸井幼稚園</t>
    <rPh sb="0" eb="4">
      <t>ハコダテシリツ</t>
    </rPh>
    <rPh sb="4" eb="6">
      <t>トイ</t>
    </rPh>
    <rPh sb="6" eb="9">
      <t>ヨウチエン</t>
    </rPh>
    <phoneticPr fontId="1"/>
  </si>
  <si>
    <t>ﾊｺﾀﾞﾃｼﾘﾂﾄｲﾖｳﾁｴﾝ</t>
  </si>
  <si>
    <t>041-0251</t>
  </si>
  <si>
    <t>函館市小安町523番地7</t>
    <rPh sb="0" eb="3">
      <t>ハコダテシ</t>
    </rPh>
    <rPh sb="3" eb="6">
      <t>オヤスチョウ</t>
    </rPh>
    <phoneticPr fontId="2"/>
  </si>
  <si>
    <t>幼稚園</t>
    <rPh sb="0" eb="3">
      <t>ヨウチエン</t>
    </rPh>
    <phoneticPr fontId="2"/>
  </si>
  <si>
    <t>0100760093903140803100</t>
  </si>
  <si>
    <t>C00598SEW</t>
    <phoneticPr fontId="2"/>
  </si>
  <si>
    <t>C00599SEW</t>
    <phoneticPr fontId="2"/>
  </si>
  <si>
    <t>C00600SEW</t>
    <phoneticPr fontId="2"/>
  </si>
  <si>
    <t>C00601SEW</t>
    <phoneticPr fontId="2"/>
  </si>
  <si>
    <t>C00602SEW</t>
    <phoneticPr fontId="2"/>
  </si>
  <si>
    <t>月別使用電力量は，契約時の仕様書別記一覧には表示しません。</t>
    <rPh sb="0" eb="2">
      <t>ツキベツ</t>
    </rPh>
    <rPh sb="2" eb="7">
      <t>シヨウデンリョクリョウ</t>
    </rPh>
    <rPh sb="9" eb="12">
      <t>ケイヤクジ</t>
    </rPh>
    <rPh sb="13" eb="20">
      <t>シヨウショベッキイチラン</t>
    </rPh>
    <rPh sb="22" eb="24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</si>
</sst>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FF00"/>
      <name val="ＭＳ 明朝"/>
      <family val="1"/>
      <charset val="128"/>
    </font>
    <font>
      <sz val="22"/>
      <color rgb="FFFFFF00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1" xfId="1" applyNumberFormat="1" applyFont="1" applyFill="1" applyBorder="1" applyAlignment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176" fontId="7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38" fontId="3" fillId="0" borderId="0" xfId="0" applyNumberFormat="1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1781-F295-4C4D-8E3F-231C95E47EE6}">
  <dimension ref="A1:AH24"/>
  <sheetViews>
    <sheetView tabSelected="1" view="pageBreakPreview" topLeftCell="B1" zoomScaleNormal="100" zoomScaleSheetLayoutView="100" workbookViewId="0">
      <selection activeCell="S6" sqref="S6"/>
    </sheetView>
  </sheetViews>
  <sheetFormatPr defaultColWidth="9" defaultRowHeight="14.25"/>
  <cols>
    <col min="1" max="1" width="5.375" style="22" hidden="1" customWidth="1"/>
    <col min="2" max="2" width="15.875" style="2" bestFit="1" customWidth="1"/>
    <col min="3" max="3" width="46.5" style="2" customWidth="1"/>
    <col min="4" max="4" width="36" style="2" hidden="1" customWidth="1"/>
    <col min="5" max="5" width="10.875" style="3" hidden="1" customWidth="1"/>
    <col min="6" max="6" width="32.125" style="2" customWidth="1"/>
    <col min="7" max="7" width="18.375" style="2" customWidth="1"/>
    <col min="8" max="8" width="26.125" style="1" customWidth="1"/>
    <col min="9" max="9" width="17" style="1" hidden="1" customWidth="1"/>
    <col min="10" max="11" width="12.375" style="3" hidden="1" customWidth="1"/>
    <col min="12" max="12" width="7.875" style="3" hidden="1" customWidth="1"/>
    <col min="13" max="13" width="12.375" style="3" customWidth="1"/>
    <col min="14" max="15" width="9" style="3" customWidth="1"/>
    <col min="16" max="16" width="15.375" style="2" customWidth="1"/>
    <col min="17" max="30" width="10.875" style="2" customWidth="1"/>
    <col min="31" max="32" width="21.875" style="2" customWidth="1"/>
    <col min="33" max="33" width="46.875" style="2" customWidth="1"/>
    <col min="34" max="16384" width="9" style="2"/>
  </cols>
  <sheetData>
    <row r="1" spans="1:34" ht="25.5">
      <c r="B1" s="23"/>
      <c r="S1" s="22" t="s">
        <v>196</v>
      </c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4" s="3" customFormat="1" ht="42.75">
      <c r="A2" s="25"/>
      <c r="B2" s="5" t="s">
        <v>15</v>
      </c>
      <c r="C2" s="6" t="s">
        <v>13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12</v>
      </c>
      <c r="I2" s="7" t="s">
        <v>2</v>
      </c>
      <c r="J2" s="5" t="s">
        <v>65</v>
      </c>
      <c r="K2" s="5" t="s">
        <v>66</v>
      </c>
      <c r="L2" s="5" t="s">
        <v>4</v>
      </c>
      <c r="M2" s="5" t="s">
        <v>5</v>
      </c>
      <c r="N2" s="5" t="s">
        <v>80</v>
      </c>
      <c r="O2" s="5" t="s">
        <v>8</v>
      </c>
      <c r="P2" s="5" t="s">
        <v>9</v>
      </c>
      <c r="Q2" s="5" t="s">
        <v>68</v>
      </c>
      <c r="R2" s="5" t="s">
        <v>83</v>
      </c>
      <c r="S2" s="28" t="s">
        <v>82</v>
      </c>
      <c r="T2" s="29"/>
      <c r="U2" s="29"/>
      <c r="V2" s="29"/>
      <c r="W2" s="29"/>
      <c r="X2" s="29"/>
      <c r="Y2" s="29"/>
      <c r="Z2" s="29"/>
      <c r="AA2" s="29"/>
      <c r="AB2" s="29"/>
      <c r="AC2" s="29"/>
      <c r="AD2" s="30"/>
      <c r="AE2" s="5" t="s">
        <v>67</v>
      </c>
      <c r="AF2" s="5"/>
      <c r="AG2" s="5" t="s">
        <v>71</v>
      </c>
    </row>
    <row r="3" spans="1:34" s="3" customFormat="1">
      <c r="A3" s="25"/>
      <c r="B3" s="8"/>
      <c r="C3" s="9"/>
      <c r="D3" s="9"/>
      <c r="E3" s="9"/>
      <c r="F3" s="9"/>
      <c r="G3" s="9"/>
      <c r="H3" s="9"/>
      <c r="I3" s="10"/>
      <c r="J3" s="8" t="s">
        <v>70</v>
      </c>
      <c r="K3" s="8" t="s">
        <v>70</v>
      </c>
      <c r="L3" s="8"/>
      <c r="M3" s="8"/>
      <c r="N3" s="8"/>
      <c r="O3" s="8"/>
      <c r="P3" s="8"/>
      <c r="Q3" s="8" t="s">
        <v>69</v>
      </c>
      <c r="R3" s="8" t="s">
        <v>84</v>
      </c>
      <c r="S3" s="4" t="s">
        <v>85</v>
      </c>
      <c r="T3" s="4" t="s">
        <v>86</v>
      </c>
      <c r="U3" s="4" t="s">
        <v>164</v>
      </c>
      <c r="V3" s="4" t="s">
        <v>165</v>
      </c>
      <c r="W3" s="4" t="s">
        <v>166</v>
      </c>
      <c r="X3" s="4" t="s">
        <v>167</v>
      </c>
      <c r="Y3" s="4" t="s">
        <v>168</v>
      </c>
      <c r="Z3" s="4" t="s">
        <v>169</v>
      </c>
      <c r="AA3" s="4" t="s">
        <v>170</v>
      </c>
      <c r="AB3" s="4" t="s">
        <v>171</v>
      </c>
      <c r="AC3" s="4" t="s">
        <v>172</v>
      </c>
      <c r="AD3" s="4" t="s">
        <v>173</v>
      </c>
      <c r="AE3" s="8"/>
      <c r="AF3" s="8"/>
      <c r="AG3" s="8"/>
    </row>
    <row r="4" spans="1:34" ht="28.5" customHeight="1">
      <c r="A4" s="2">
        <v>1</v>
      </c>
      <c r="B4" s="11" t="s">
        <v>146</v>
      </c>
      <c r="C4" s="11" t="s">
        <v>147</v>
      </c>
      <c r="D4" s="11" t="s">
        <v>148</v>
      </c>
      <c r="E4" s="12" t="s">
        <v>163</v>
      </c>
      <c r="F4" s="11" t="s">
        <v>174</v>
      </c>
      <c r="G4" s="11" t="s">
        <v>149</v>
      </c>
      <c r="H4" s="14" t="s">
        <v>150</v>
      </c>
      <c r="I4" s="14" t="s">
        <v>7</v>
      </c>
      <c r="J4" s="12" t="s">
        <v>0</v>
      </c>
      <c r="K4" s="12" t="s">
        <v>0</v>
      </c>
      <c r="L4" s="12" t="s">
        <v>3</v>
      </c>
      <c r="M4" s="12" t="s">
        <v>6</v>
      </c>
      <c r="N4" s="12" t="s">
        <v>81</v>
      </c>
      <c r="O4" s="12" t="s">
        <v>27</v>
      </c>
      <c r="P4" s="11"/>
      <c r="Q4" s="15">
        <v>10</v>
      </c>
      <c r="R4" s="15">
        <f>SUM(S4:AD4)</f>
        <v>1670</v>
      </c>
      <c r="S4" s="16">
        <v>180</v>
      </c>
      <c r="T4" s="16">
        <v>213</v>
      </c>
      <c r="U4" s="16">
        <v>153</v>
      </c>
      <c r="V4" s="16">
        <v>134</v>
      </c>
      <c r="W4" s="16">
        <v>130</v>
      </c>
      <c r="X4" s="16">
        <v>123</v>
      </c>
      <c r="Y4" s="16">
        <v>88</v>
      </c>
      <c r="Z4" s="16">
        <v>101</v>
      </c>
      <c r="AA4" s="16">
        <v>112</v>
      </c>
      <c r="AB4" s="16">
        <v>124</v>
      </c>
      <c r="AC4" s="16">
        <v>144</v>
      </c>
      <c r="AD4" s="16">
        <v>168</v>
      </c>
      <c r="AE4" s="26" t="s">
        <v>175</v>
      </c>
      <c r="AF4" s="19" t="s">
        <v>176</v>
      </c>
      <c r="AG4" s="11"/>
      <c r="AH4" s="27"/>
    </row>
    <row r="5" spans="1:34" ht="29.25" customHeight="1">
      <c r="A5" s="2">
        <v>1</v>
      </c>
      <c r="B5" s="11" t="s">
        <v>23</v>
      </c>
      <c r="C5" s="11" t="s">
        <v>24</v>
      </c>
      <c r="D5" s="11" t="s">
        <v>89</v>
      </c>
      <c r="E5" s="12" t="s">
        <v>90</v>
      </c>
      <c r="F5" s="11" t="s">
        <v>25</v>
      </c>
      <c r="G5" s="11" t="s">
        <v>26</v>
      </c>
      <c r="H5" s="14" t="s">
        <v>91</v>
      </c>
      <c r="I5" s="14" t="s">
        <v>7</v>
      </c>
      <c r="J5" s="12" t="s">
        <v>0</v>
      </c>
      <c r="K5" s="12" t="s">
        <v>0</v>
      </c>
      <c r="L5" s="12" t="s">
        <v>3</v>
      </c>
      <c r="M5" s="12" t="s">
        <v>6</v>
      </c>
      <c r="N5" s="12" t="s">
        <v>81</v>
      </c>
      <c r="O5" s="12" t="s">
        <v>27</v>
      </c>
      <c r="P5" s="11"/>
      <c r="Q5" s="15">
        <v>15</v>
      </c>
      <c r="R5" s="15">
        <f>SUM(S5:AD5)</f>
        <v>11418</v>
      </c>
      <c r="S5" s="16">
        <v>746</v>
      </c>
      <c r="T5" s="16">
        <v>1127</v>
      </c>
      <c r="U5" s="16">
        <v>1627</v>
      </c>
      <c r="V5" s="16">
        <v>1344</v>
      </c>
      <c r="W5" s="16">
        <v>1254</v>
      </c>
      <c r="X5" s="16">
        <v>1281</v>
      </c>
      <c r="Y5" s="16">
        <v>921</v>
      </c>
      <c r="Z5" s="16">
        <v>579</v>
      </c>
      <c r="AA5" s="16">
        <v>594</v>
      </c>
      <c r="AB5" s="16">
        <v>735</v>
      </c>
      <c r="AC5" s="16">
        <v>654</v>
      </c>
      <c r="AD5" s="16">
        <v>556</v>
      </c>
      <c r="AE5" s="26" t="s">
        <v>151</v>
      </c>
      <c r="AF5" s="19" t="s">
        <v>152</v>
      </c>
      <c r="AG5" s="11"/>
      <c r="AH5" s="27"/>
    </row>
    <row r="6" spans="1:34" ht="29.25" customHeight="1">
      <c r="A6" s="2">
        <v>1</v>
      </c>
      <c r="B6" s="11" t="s">
        <v>72</v>
      </c>
      <c r="C6" s="11" t="s">
        <v>73</v>
      </c>
      <c r="D6" s="11" t="s">
        <v>74</v>
      </c>
      <c r="E6" s="12" t="s">
        <v>22</v>
      </c>
      <c r="F6" s="11" t="s">
        <v>75</v>
      </c>
      <c r="G6" s="11" t="s">
        <v>39</v>
      </c>
      <c r="H6" s="14" t="s">
        <v>76</v>
      </c>
      <c r="I6" s="14" t="s">
        <v>7</v>
      </c>
      <c r="J6" s="12" t="s">
        <v>0</v>
      </c>
      <c r="K6" s="12" t="s">
        <v>0</v>
      </c>
      <c r="L6" s="12" t="s">
        <v>3</v>
      </c>
      <c r="M6" s="12" t="s">
        <v>6</v>
      </c>
      <c r="N6" s="12" t="s">
        <v>81</v>
      </c>
      <c r="O6" s="12" t="s">
        <v>11</v>
      </c>
      <c r="P6" s="11"/>
      <c r="Q6" s="21">
        <v>20</v>
      </c>
      <c r="R6" s="15">
        <f t="shared" ref="R6:R10" si="0">SUM(S6:AD6)</f>
        <v>10911</v>
      </c>
      <c r="S6" s="16">
        <v>706</v>
      </c>
      <c r="T6" s="16">
        <v>825</v>
      </c>
      <c r="U6" s="16">
        <v>1119</v>
      </c>
      <c r="V6" s="16">
        <v>1061</v>
      </c>
      <c r="W6" s="16">
        <v>957</v>
      </c>
      <c r="X6" s="16">
        <v>1030</v>
      </c>
      <c r="Y6" s="16">
        <v>799</v>
      </c>
      <c r="Z6" s="16">
        <v>576</v>
      </c>
      <c r="AA6" s="16">
        <v>744</v>
      </c>
      <c r="AB6" s="16">
        <v>1215</v>
      </c>
      <c r="AC6" s="16">
        <v>1151</v>
      </c>
      <c r="AD6" s="16">
        <v>728</v>
      </c>
      <c r="AE6" s="26" t="s">
        <v>175</v>
      </c>
      <c r="AF6" s="19" t="s">
        <v>153</v>
      </c>
      <c r="AG6" s="11"/>
      <c r="AH6" s="27"/>
    </row>
    <row r="7" spans="1:34" ht="29.25" customHeight="1">
      <c r="A7" s="2">
        <v>1</v>
      </c>
      <c r="B7" s="11" t="s">
        <v>1</v>
      </c>
      <c r="C7" s="11" t="s">
        <v>40</v>
      </c>
      <c r="D7" s="11" t="s">
        <v>109</v>
      </c>
      <c r="E7" s="12" t="s">
        <v>110</v>
      </c>
      <c r="F7" s="11" t="s">
        <v>41</v>
      </c>
      <c r="G7" s="11" t="s">
        <v>39</v>
      </c>
      <c r="H7" s="14" t="s">
        <v>111</v>
      </c>
      <c r="I7" s="14" t="s">
        <v>7</v>
      </c>
      <c r="J7" s="12" t="s">
        <v>0</v>
      </c>
      <c r="K7" s="12" t="s">
        <v>0</v>
      </c>
      <c r="L7" s="12" t="s">
        <v>3</v>
      </c>
      <c r="M7" s="12" t="s">
        <v>6</v>
      </c>
      <c r="N7" s="12" t="s">
        <v>81</v>
      </c>
      <c r="O7" s="12" t="s">
        <v>10</v>
      </c>
      <c r="P7" s="11"/>
      <c r="Q7" s="21">
        <v>7</v>
      </c>
      <c r="R7" s="15">
        <f t="shared" si="0"/>
        <v>4988</v>
      </c>
      <c r="S7" s="16">
        <v>388</v>
      </c>
      <c r="T7" s="16">
        <v>428</v>
      </c>
      <c r="U7" s="16">
        <v>452</v>
      </c>
      <c r="V7" s="16">
        <v>366</v>
      </c>
      <c r="W7" s="16">
        <v>371</v>
      </c>
      <c r="X7" s="16">
        <v>441</v>
      </c>
      <c r="Y7" s="16">
        <v>367</v>
      </c>
      <c r="Z7" s="16">
        <v>279</v>
      </c>
      <c r="AA7" s="16">
        <v>397</v>
      </c>
      <c r="AB7" s="16">
        <v>750</v>
      </c>
      <c r="AC7" s="16">
        <v>455</v>
      </c>
      <c r="AD7" s="16">
        <v>294</v>
      </c>
      <c r="AE7" s="26" t="s">
        <v>175</v>
      </c>
      <c r="AF7" s="19" t="s">
        <v>154</v>
      </c>
      <c r="AG7" s="11"/>
      <c r="AH7" s="27"/>
    </row>
    <row r="8" spans="1:34" ht="29.25" customHeight="1">
      <c r="A8" s="2">
        <v>1</v>
      </c>
      <c r="B8" s="11" t="s">
        <v>1</v>
      </c>
      <c r="C8" s="11" t="s">
        <v>42</v>
      </c>
      <c r="D8" s="11" t="s">
        <v>112</v>
      </c>
      <c r="E8" s="12" t="s">
        <v>113</v>
      </c>
      <c r="F8" s="11" t="s">
        <v>43</v>
      </c>
      <c r="G8" s="11" t="s">
        <v>39</v>
      </c>
      <c r="H8" s="14" t="s">
        <v>114</v>
      </c>
      <c r="I8" s="14" t="s">
        <v>7</v>
      </c>
      <c r="J8" s="12" t="s">
        <v>0</v>
      </c>
      <c r="K8" s="12" t="s">
        <v>0</v>
      </c>
      <c r="L8" s="12" t="s">
        <v>3</v>
      </c>
      <c r="M8" s="12" t="s">
        <v>6</v>
      </c>
      <c r="N8" s="12" t="s">
        <v>81</v>
      </c>
      <c r="O8" s="12" t="s">
        <v>10</v>
      </c>
      <c r="P8" s="11"/>
      <c r="Q8" s="21">
        <v>8</v>
      </c>
      <c r="R8" s="15">
        <f t="shared" si="0"/>
        <v>8749</v>
      </c>
      <c r="S8" s="16">
        <v>604</v>
      </c>
      <c r="T8" s="16">
        <v>643</v>
      </c>
      <c r="U8" s="16">
        <v>952</v>
      </c>
      <c r="V8" s="16">
        <v>794</v>
      </c>
      <c r="W8" s="16">
        <v>658</v>
      </c>
      <c r="X8" s="16">
        <v>730</v>
      </c>
      <c r="Y8" s="16">
        <v>694</v>
      </c>
      <c r="Z8" s="16">
        <v>562</v>
      </c>
      <c r="AA8" s="16">
        <v>661</v>
      </c>
      <c r="AB8" s="16">
        <v>1058</v>
      </c>
      <c r="AC8" s="16">
        <v>800</v>
      </c>
      <c r="AD8" s="16">
        <v>593</v>
      </c>
      <c r="AE8" s="26" t="s">
        <v>175</v>
      </c>
      <c r="AF8" s="19" t="s">
        <v>155</v>
      </c>
      <c r="AG8" s="11"/>
      <c r="AH8" s="27"/>
    </row>
    <row r="9" spans="1:34" ht="28.5" customHeight="1">
      <c r="A9" s="2">
        <v>1</v>
      </c>
      <c r="B9" s="11" t="s">
        <v>1</v>
      </c>
      <c r="C9" s="11" t="s">
        <v>44</v>
      </c>
      <c r="D9" s="11" t="s">
        <v>115</v>
      </c>
      <c r="E9" s="12" t="s">
        <v>116</v>
      </c>
      <c r="F9" s="11" t="s">
        <v>45</v>
      </c>
      <c r="G9" s="11" t="s">
        <v>39</v>
      </c>
      <c r="H9" s="13" t="s">
        <v>117</v>
      </c>
      <c r="I9" s="14" t="s">
        <v>7</v>
      </c>
      <c r="J9" s="12" t="s">
        <v>0</v>
      </c>
      <c r="K9" s="12" t="s">
        <v>0</v>
      </c>
      <c r="L9" s="12" t="s">
        <v>3</v>
      </c>
      <c r="M9" s="12" t="s">
        <v>6</v>
      </c>
      <c r="N9" s="12" t="s">
        <v>81</v>
      </c>
      <c r="O9" s="12" t="s">
        <v>10</v>
      </c>
      <c r="P9" s="11"/>
      <c r="Q9" s="21">
        <v>15</v>
      </c>
      <c r="R9" s="15">
        <f t="shared" si="0"/>
        <v>11221</v>
      </c>
      <c r="S9" s="16">
        <v>826</v>
      </c>
      <c r="T9" s="16">
        <v>957</v>
      </c>
      <c r="U9" s="16">
        <v>1321</v>
      </c>
      <c r="V9" s="16">
        <v>1172</v>
      </c>
      <c r="W9" s="16">
        <v>1064</v>
      </c>
      <c r="X9" s="16">
        <v>1110</v>
      </c>
      <c r="Y9" s="16">
        <v>820</v>
      </c>
      <c r="Z9" s="16">
        <v>671</v>
      </c>
      <c r="AA9" s="16">
        <v>745</v>
      </c>
      <c r="AB9" s="16">
        <v>982</v>
      </c>
      <c r="AC9" s="16">
        <v>843</v>
      </c>
      <c r="AD9" s="16">
        <v>710</v>
      </c>
      <c r="AE9" s="26" t="s">
        <v>175</v>
      </c>
      <c r="AF9" s="19" t="s">
        <v>156</v>
      </c>
      <c r="AG9" s="11"/>
      <c r="AH9" s="27"/>
    </row>
    <row r="10" spans="1:34" ht="29.25" customHeight="1">
      <c r="A10" s="2">
        <v>1</v>
      </c>
      <c r="B10" s="11" t="s">
        <v>1</v>
      </c>
      <c r="C10" s="11" t="s">
        <v>46</v>
      </c>
      <c r="D10" s="11" t="s">
        <v>118</v>
      </c>
      <c r="E10" s="12" t="s">
        <v>119</v>
      </c>
      <c r="F10" s="11" t="s">
        <v>47</v>
      </c>
      <c r="G10" s="11" t="s">
        <v>39</v>
      </c>
      <c r="H10" s="14" t="s">
        <v>120</v>
      </c>
      <c r="I10" s="14" t="s">
        <v>7</v>
      </c>
      <c r="J10" s="12" t="s">
        <v>0</v>
      </c>
      <c r="K10" s="12" t="s">
        <v>0</v>
      </c>
      <c r="L10" s="12" t="s">
        <v>3</v>
      </c>
      <c r="M10" s="12" t="s">
        <v>6</v>
      </c>
      <c r="N10" s="12" t="s">
        <v>81</v>
      </c>
      <c r="O10" s="12" t="s">
        <v>10</v>
      </c>
      <c r="P10" s="11"/>
      <c r="Q10" s="21">
        <v>6</v>
      </c>
      <c r="R10" s="15">
        <f t="shared" si="0"/>
        <v>5354</v>
      </c>
      <c r="S10" s="16">
        <v>339</v>
      </c>
      <c r="T10" s="16">
        <v>406</v>
      </c>
      <c r="U10" s="16">
        <v>598</v>
      </c>
      <c r="V10" s="16">
        <v>567</v>
      </c>
      <c r="W10" s="16">
        <v>428</v>
      </c>
      <c r="X10" s="16">
        <v>454</v>
      </c>
      <c r="Y10" s="16">
        <v>387</v>
      </c>
      <c r="Z10" s="16">
        <v>312</v>
      </c>
      <c r="AA10" s="16">
        <v>392</v>
      </c>
      <c r="AB10" s="16">
        <v>514</v>
      </c>
      <c r="AC10" s="16">
        <v>612</v>
      </c>
      <c r="AD10" s="16">
        <v>345</v>
      </c>
      <c r="AE10" s="26" t="s">
        <v>175</v>
      </c>
      <c r="AF10" s="19" t="s">
        <v>157</v>
      </c>
      <c r="AG10" s="11"/>
      <c r="AH10" s="27"/>
    </row>
    <row r="11" spans="1:34" ht="29.25" customHeight="1">
      <c r="A11" s="2">
        <v>1</v>
      </c>
      <c r="B11" s="11" t="s">
        <v>1</v>
      </c>
      <c r="C11" s="11" t="s">
        <v>121</v>
      </c>
      <c r="D11" s="11" t="s">
        <v>122</v>
      </c>
      <c r="E11" s="12" t="s">
        <v>123</v>
      </c>
      <c r="F11" s="11" t="s">
        <v>124</v>
      </c>
      <c r="G11" s="17" t="s">
        <v>39</v>
      </c>
      <c r="H11" s="14" t="s">
        <v>125</v>
      </c>
      <c r="I11" s="14" t="s">
        <v>7</v>
      </c>
      <c r="J11" s="12" t="s">
        <v>0</v>
      </c>
      <c r="K11" s="12" t="s">
        <v>0</v>
      </c>
      <c r="L11" s="12" t="s">
        <v>3</v>
      </c>
      <c r="M11" s="12" t="s">
        <v>6</v>
      </c>
      <c r="N11" s="12" t="s">
        <v>81</v>
      </c>
      <c r="O11" s="12" t="s">
        <v>10</v>
      </c>
      <c r="P11" s="11"/>
      <c r="Q11" s="15">
        <v>50</v>
      </c>
      <c r="R11" s="15">
        <f>SUM(S11:AD11)</f>
        <v>7461</v>
      </c>
      <c r="S11" s="16">
        <v>517</v>
      </c>
      <c r="T11" s="16">
        <v>645</v>
      </c>
      <c r="U11" s="16">
        <v>981</v>
      </c>
      <c r="V11" s="16">
        <v>799</v>
      </c>
      <c r="W11" s="16">
        <v>645</v>
      </c>
      <c r="X11" s="16">
        <v>571</v>
      </c>
      <c r="Y11" s="16">
        <v>522</v>
      </c>
      <c r="Z11" s="16">
        <v>453</v>
      </c>
      <c r="AA11" s="16">
        <v>617</v>
      </c>
      <c r="AB11" s="16">
        <v>674</v>
      </c>
      <c r="AC11" s="16">
        <v>538</v>
      </c>
      <c r="AD11" s="16">
        <v>499</v>
      </c>
      <c r="AE11" s="26" t="s">
        <v>175</v>
      </c>
      <c r="AF11" s="19" t="s">
        <v>158</v>
      </c>
      <c r="AG11" s="11"/>
      <c r="AH11" s="27"/>
    </row>
    <row r="12" spans="1:34" ht="33" customHeight="1">
      <c r="A12" s="2">
        <v>1</v>
      </c>
      <c r="B12" s="11" t="s">
        <v>1</v>
      </c>
      <c r="C12" s="11" t="s">
        <v>126</v>
      </c>
      <c r="D12" s="11" t="s">
        <v>127</v>
      </c>
      <c r="E12" s="12" t="s">
        <v>128</v>
      </c>
      <c r="F12" s="11" t="s">
        <v>129</v>
      </c>
      <c r="G12" s="17" t="s">
        <v>39</v>
      </c>
      <c r="H12" s="14" t="s">
        <v>130</v>
      </c>
      <c r="I12" s="14" t="s">
        <v>7</v>
      </c>
      <c r="J12" s="12" t="s">
        <v>0</v>
      </c>
      <c r="K12" s="12" t="s">
        <v>0</v>
      </c>
      <c r="L12" s="12" t="s">
        <v>3</v>
      </c>
      <c r="M12" s="12" t="s">
        <v>6</v>
      </c>
      <c r="N12" s="12" t="s">
        <v>81</v>
      </c>
      <c r="O12" s="12" t="s">
        <v>10</v>
      </c>
      <c r="P12" s="11"/>
      <c r="Q12" s="15">
        <v>50</v>
      </c>
      <c r="R12" s="15">
        <f>SUM(S12:AD12)</f>
        <v>5997</v>
      </c>
      <c r="S12" s="16">
        <v>439</v>
      </c>
      <c r="T12" s="16">
        <v>508</v>
      </c>
      <c r="U12" s="16">
        <v>654</v>
      </c>
      <c r="V12" s="16">
        <v>596</v>
      </c>
      <c r="W12" s="16">
        <v>540</v>
      </c>
      <c r="X12" s="16">
        <v>578</v>
      </c>
      <c r="Y12" s="16">
        <v>546</v>
      </c>
      <c r="Z12" s="16">
        <v>422</v>
      </c>
      <c r="AA12" s="16">
        <v>437</v>
      </c>
      <c r="AB12" s="16">
        <v>492</v>
      </c>
      <c r="AC12" s="16">
        <v>422</v>
      </c>
      <c r="AD12" s="16">
        <v>363</v>
      </c>
      <c r="AE12" s="26" t="s">
        <v>175</v>
      </c>
      <c r="AF12" s="19" t="s">
        <v>159</v>
      </c>
      <c r="AG12" s="11"/>
      <c r="AH12" s="27"/>
    </row>
    <row r="13" spans="1:34" ht="33" customHeight="1">
      <c r="A13" s="2">
        <v>1</v>
      </c>
      <c r="B13" s="11" t="s">
        <v>1</v>
      </c>
      <c r="C13" s="11" t="s">
        <v>131</v>
      </c>
      <c r="D13" s="11" t="s">
        <v>132</v>
      </c>
      <c r="E13" s="12" t="s">
        <v>133</v>
      </c>
      <c r="F13" s="11" t="s">
        <v>134</v>
      </c>
      <c r="G13" s="11" t="s">
        <v>39</v>
      </c>
      <c r="H13" s="14" t="s">
        <v>135</v>
      </c>
      <c r="I13" s="14" t="s">
        <v>7</v>
      </c>
      <c r="J13" s="12" t="s">
        <v>0</v>
      </c>
      <c r="K13" s="12" t="s">
        <v>0</v>
      </c>
      <c r="L13" s="12" t="s">
        <v>3</v>
      </c>
      <c r="M13" s="12" t="s">
        <v>6</v>
      </c>
      <c r="N13" s="12" t="s">
        <v>81</v>
      </c>
      <c r="O13" s="12" t="s">
        <v>10</v>
      </c>
      <c r="P13" s="11"/>
      <c r="Q13" s="15">
        <v>40</v>
      </c>
      <c r="R13" s="15">
        <f>SUM(S13:AD13)</f>
        <v>7483</v>
      </c>
      <c r="S13" s="16">
        <v>449</v>
      </c>
      <c r="T13" s="16">
        <v>688</v>
      </c>
      <c r="U13" s="16">
        <v>898</v>
      </c>
      <c r="V13" s="16">
        <v>831</v>
      </c>
      <c r="W13" s="16">
        <v>734</v>
      </c>
      <c r="X13" s="16">
        <v>828</v>
      </c>
      <c r="Y13" s="16">
        <v>604</v>
      </c>
      <c r="Z13" s="16">
        <v>365</v>
      </c>
      <c r="AA13" s="16">
        <v>430</v>
      </c>
      <c r="AB13" s="16">
        <v>678</v>
      </c>
      <c r="AC13" s="16">
        <v>566</v>
      </c>
      <c r="AD13" s="16">
        <v>412</v>
      </c>
      <c r="AE13" s="26" t="s">
        <v>175</v>
      </c>
      <c r="AF13" s="19" t="s">
        <v>160</v>
      </c>
      <c r="AG13" s="11"/>
      <c r="AH13" s="27"/>
    </row>
    <row r="14" spans="1:34" ht="33" customHeight="1">
      <c r="A14" s="2">
        <v>1</v>
      </c>
      <c r="B14" s="11" t="s">
        <v>1</v>
      </c>
      <c r="C14" s="11" t="s">
        <v>136</v>
      </c>
      <c r="D14" s="11" t="s">
        <v>137</v>
      </c>
      <c r="E14" s="12" t="s">
        <v>138</v>
      </c>
      <c r="F14" s="11" t="s">
        <v>139</v>
      </c>
      <c r="G14" s="11" t="s">
        <v>39</v>
      </c>
      <c r="H14" s="14" t="s">
        <v>140</v>
      </c>
      <c r="I14" s="14" t="s">
        <v>7</v>
      </c>
      <c r="J14" s="12" t="s">
        <v>0</v>
      </c>
      <c r="K14" s="12" t="s">
        <v>0</v>
      </c>
      <c r="L14" s="12" t="s">
        <v>3</v>
      </c>
      <c r="M14" s="12" t="s">
        <v>6</v>
      </c>
      <c r="N14" s="12" t="s">
        <v>81</v>
      </c>
      <c r="O14" s="12" t="s">
        <v>10</v>
      </c>
      <c r="P14" s="11"/>
      <c r="Q14" s="15">
        <v>40</v>
      </c>
      <c r="R14" s="15">
        <f>SUM(S14:AD14)</f>
        <v>4924</v>
      </c>
      <c r="S14" s="16">
        <v>329</v>
      </c>
      <c r="T14" s="16">
        <v>325</v>
      </c>
      <c r="U14" s="16">
        <v>428</v>
      </c>
      <c r="V14" s="16">
        <v>426</v>
      </c>
      <c r="W14" s="16">
        <v>339</v>
      </c>
      <c r="X14" s="16">
        <v>377</v>
      </c>
      <c r="Y14" s="16">
        <v>368</v>
      </c>
      <c r="Z14" s="16">
        <v>322</v>
      </c>
      <c r="AA14" s="16">
        <v>426</v>
      </c>
      <c r="AB14" s="16">
        <v>635</v>
      </c>
      <c r="AC14" s="16">
        <v>552</v>
      </c>
      <c r="AD14" s="16">
        <v>397</v>
      </c>
      <c r="AE14" s="26" t="s">
        <v>175</v>
      </c>
      <c r="AF14" s="19" t="s">
        <v>161</v>
      </c>
      <c r="AG14" s="11"/>
      <c r="AH14" s="27"/>
    </row>
    <row r="15" spans="1:34" ht="29.25" customHeight="1">
      <c r="A15" s="2">
        <v>1</v>
      </c>
      <c r="B15" s="11" t="s">
        <v>1</v>
      </c>
      <c r="C15" s="11" t="s">
        <v>141</v>
      </c>
      <c r="D15" s="11" t="s">
        <v>142</v>
      </c>
      <c r="E15" s="12" t="s">
        <v>143</v>
      </c>
      <c r="F15" s="11" t="s">
        <v>144</v>
      </c>
      <c r="G15" s="11" t="s">
        <v>39</v>
      </c>
      <c r="H15" s="14" t="s">
        <v>145</v>
      </c>
      <c r="I15" s="14" t="s">
        <v>7</v>
      </c>
      <c r="J15" s="12" t="s">
        <v>0</v>
      </c>
      <c r="K15" s="12" t="s">
        <v>0</v>
      </c>
      <c r="L15" s="12" t="s">
        <v>3</v>
      </c>
      <c r="M15" s="12" t="s">
        <v>6</v>
      </c>
      <c r="N15" s="12" t="s">
        <v>81</v>
      </c>
      <c r="O15" s="12" t="s">
        <v>10</v>
      </c>
      <c r="P15" s="11"/>
      <c r="Q15" s="15">
        <v>40</v>
      </c>
      <c r="R15" s="15">
        <f>SUM(S15:AD15)</f>
        <v>7719</v>
      </c>
      <c r="S15" s="16">
        <v>431</v>
      </c>
      <c r="T15" s="16">
        <v>526</v>
      </c>
      <c r="U15" s="16">
        <v>1188</v>
      </c>
      <c r="V15" s="16">
        <v>1169</v>
      </c>
      <c r="W15" s="16">
        <v>712</v>
      </c>
      <c r="X15" s="16">
        <v>556</v>
      </c>
      <c r="Y15" s="16">
        <v>445</v>
      </c>
      <c r="Z15" s="16">
        <v>352</v>
      </c>
      <c r="AA15" s="16">
        <v>461</v>
      </c>
      <c r="AB15" s="16">
        <v>811</v>
      </c>
      <c r="AC15" s="16">
        <v>676</v>
      </c>
      <c r="AD15" s="16">
        <v>392</v>
      </c>
      <c r="AE15" s="26" t="s">
        <v>175</v>
      </c>
      <c r="AF15" s="19" t="s">
        <v>162</v>
      </c>
      <c r="AG15" s="11"/>
      <c r="AH15" s="27"/>
    </row>
    <row r="16" spans="1:34" ht="28.5" customHeight="1">
      <c r="A16" s="2">
        <v>1</v>
      </c>
      <c r="B16" s="11" t="s">
        <v>53</v>
      </c>
      <c r="C16" s="18" t="s">
        <v>177</v>
      </c>
      <c r="D16" s="18" t="s">
        <v>178</v>
      </c>
      <c r="E16" s="12" t="s">
        <v>54</v>
      </c>
      <c r="F16" s="11" t="s">
        <v>55</v>
      </c>
      <c r="G16" s="18" t="s">
        <v>56</v>
      </c>
      <c r="H16" s="14" t="s">
        <v>108</v>
      </c>
      <c r="I16" s="14" t="s">
        <v>7</v>
      </c>
      <c r="J16" s="12" t="s">
        <v>0</v>
      </c>
      <c r="K16" s="12" t="s">
        <v>0</v>
      </c>
      <c r="L16" s="12" t="s">
        <v>3</v>
      </c>
      <c r="M16" s="12" t="s">
        <v>6</v>
      </c>
      <c r="N16" s="12" t="s">
        <v>81</v>
      </c>
      <c r="O16" s="12" t="s">
        <v>10</v>
      </c>
      <c r="P16" s="11"/>
      <c r="Q16" s="15">
        <v>8</v>
      </c>
      <c r="R16" s="15">
        <f t="shared" ref="R16:R18" si="1">SUM(S16:AD16)</f>
        <v>3844</v>
      </c>
      <c r="S16" s="16">
        <v>364</v>
      </c>
      <c r="T16" s="16">
        <v>474</v>
      </c>
      <c r="U16" s="16">
        <v>446</v>
      </c>
      <c r="V16" s="16">
        <v>404</v>
      </c>
      <c r="W16" s="16">
        <v>385</v>
      </c>
      <c r="X16" s="16">
        <v>310</v>
      </c>
      <c r="Y16" s="16">
        <v>270</v>
      </c>
      <c r="Z16" s="16">
        <v>215</v>
      </c>
      <c r="AA16" s="16">
        <v>223</v>
      </c>
      <c r="AB16" s="16">
        <v>239</v>
      </c>
      <c r="AC16" s="16">
        <v>237</v>
      </c>
      <c r="AD16" s="16">
        <v>277</v>
      </c>
      <c r="AE16" s="26" t="s">
        <v>175</v>
      </c>
      <c r="AF16" s="19" t="s">
        <v>179</v>
      </c>
      <c r="AG16" s="11"/>
      <c r="AH16" s="27"/>
    </row>
    <row r="17" spans="1:34" ht="29.25" customHeight="1">
      <c r="A17" s="2">
        <v>1</v>
      </c>
      <c r="B17" s="11" t="s">
        <v>48</v>
      </c>
      <c r="C17" s="11" t="s">
        <v>49</v>
      </c>
      <c r="D17" s="11" t="s">
        <v>50</v>
      </c>
      <c r="E17" s="12" t="s">
        <v>51</v>
      </c>
      <c r="F17" s="11" t="s">
        <v>180</v>
      </c>
      <c r="G17" s="11" t="s">
        <v>52</v>
      </c>
      <c r="H17" s="14" t="s">
        <v>87</v>
      </c>
      <c r="I17" s="14" t="s">
        <v>7</v>
      </c>
      <c r="J17" s="12" t="s">
        <v>0</v>
      </c>
      <c r="K17" s="12" t="s">
        <v>0</v>
      </c>
      <c r="L17" s="12" t="s">
        <v>3</v>
      </c>
      <c r="M17" s="12" t="s">
        <v>6</v>
      </c>
      <c r="N17" s="12" t="s">
        <v>81</v>
      </c>
      <c r="O17" s="12" t="s">
        <v>10</v>
      </c>
      <c r="P17" s="11"/>
      <c r="Q17" s="15">
        <v>25</v>
      </c>
      <c r="R17" s="15">
        <f t="shared" si="1"/>
        <v>4394</v>
      </c>
      <c r="S17" s="16">
        <v>375</v>
      </c>
      <c r="T17" s="16">
        <v>367</v>
      </c>
      <c r="U17" s="16">
        <v>470</v>
      </c>
      <c r="V17" s="16">
        <v>471</v>
      </c>
      <c r="W17" s="16">
        <v>292</v>
      </c>
      <c r="X17" s="16">
        <v>442</v>
      </c>
      <c r="Y17" s="16">
        <v>344</v>
      </c>
      <c r="Z17" s="16">
        <v>316</v>
      </c>
      <c r="AA17" s="16">
        <v>343</v>
      </c>
      <c r="AB17" s="16">
        <v>369</v>
      </c>
      <c r="AC17" s="16">
        <v>314</v>
      </c>
      <c r="AD17" s="16">
        <v>291</v>
      </c>
      <c r="AE17" s="26" t="s">
        <v>175</v>
      </c>
      <c r="AF17" s="19" t="s">
        <v>181</v>
      </c>
      <c r="AG17" s="11"/>
      <c r="AH17" s="27"/>
    </row>
    <row r="18" spans="1:34" ht="29.25" customHeight="1">
      <c r="A18" s="2">
        <v>1</v>
      </c>
      <c r="B18" s="11" t="s">
        <v>57</v>
      </c>
      <c r="C18" s="11" t="s">
        <v>58</v>
      </c>
      <c r="D18" s="11" t="s">
        <v>59</v>
      </c>
      <c r="E18" s="12" t="s">
        <v>60</v>
      </c>
      <c r="F18" s="11" t="s">
        <v>61</v>
      </c>
      <c r="G18" s="11" t="s">
        <v>62</v>
      </c>
      <c r="H18" s="14" t="s">
        <v>88</v>
      </c>
      <c r="I18" s="14" t="s">
        <v>7</v>
      </c>
      <c r="J18" s="12" t="s">
        <v>0</v>
      </c>
      <c r="K18" s="12" t="s">
        <v>0</v>
      </c>
      <c r="L18" s="12" t="s">
        <v>3</v>
      </c>
      <c r="M18" s="12" t="s">
        <v>63</v>
      </c>
      <c r="N18" s="12" t="s">
        <v>81</v>
      </c>
      <c r="O18" s="12" t="s">
        <v>64</v>
      </c>
      <c r="P18" s="11"/>
      <c r="Q18" s="15">
        <v>10</v>
      </c>
      <c r="R18" s="15">
        <f t="shared" si="1"/>
        <v>6597</v>
      </c>
      <c r="S18" s="16">
        <v>362</v>
      </c>
      <c r="T18" s="16">
        <v>715</v>
      </c>
      <c r="U18" s="16">
        <v>1327</v>
      </c>
      <c r="V18" s="16">
        <v>1355</v>
      </c>
      <c r="W18" s="16">
        <v>892</v>
      </c>
      <c r="X18" s="16">
        <v>526</v>
      </c>
      <c r="Y18" s="16">
        <v>266</v>
      </c>
      <c r="Z18" s="16">
        <v>212</v>
      </c>
      <c r="AA18" s="16">
        <v>224</v>
      </c>
      <c r="AB18" s="16">
        <v>275</v>
      </c>
      <c r="AC18" s="16">
        <v>206</v>
      </c>
      <c r="AD18" s="16">
        <v>237</v>
      </c>
      <c r="AE18" s="26" t="s">
        <v>175</v>
      </c>
      <c r="AF18" s="19" t="s">
        <v>182</v>
      </c>
      <c r="AG18" s="11"/>
      <c r="AH18" s="27"/>
    </row>
    <row r="19" spans="1:34" ht="29.25" customHeight="1">
      <c r="A19" s="2">
        <v>1</v>
      </c>
      <c r="B19" s="11" t="s">
        <v>104</v>
      </c>
      <c r="C19" s="11" t="s">
        <v>77</v>
      </c>
      <c r="D19" s="11" t="s">
        <v>105</v>
      </c>
      <c r="E19" s="12" t="s">
        <v>106</v>
      </c>
      <c r="F19" s="11" t="s">
        <v>183</v>
      </c>
      <c r="G19" s="11" t="s">
        <v>78</v>
      </c>
      <c r="H19" s="14" t="s">
        <v>107</v>
      </c>
      <c r="I19" s="14" t="s">
        <v>7</v>
      </c>
      <c r="J19" s="12" t="s">
        <v>0</v>
      </c>
      <c r="K19" s="12" t="s">
        <v>0</v>
      </c>
      <c r="L19" s="12" t="s">
        <v>3</v>
      </c>
      <c r="M19" s="12" t="s">
        <v>6</v>
      </c>
      <c r="N19" s="12" t="s">
        <v>81</v>
      </c>
      <c r="O19" s="12" t="s">
        <v>27</v>
      </c>
      <c r="P19" s="11"/>
      <c r="Q19" s="15">
        <v>7</v>
      </c>
      <c r="R19" s="15">
        <f t="shared" ref="R19:R24" si="2">SUM(S19:AD19)</f>
        <v>2529</v>
      </c>
      <c r="S19" s="16">
        <v>279</v>
      </c>
      <c r="T19" s="16">
        <v>0</v>
      </c>
      <c r="U19" s="16">
        <v>0</v>
      </c>
      <c r="V19" s="16">
        <v>0</v>
      </c>
      <c r="W19" s="16">
        <v>0</v>
      </c>
      <c r="X19" s="16">
        <v>178</v>
      </c>
      <c r="Y19" s="16">
        <v>319</v>
      </c>
      <c r="Z19" s="16">
        <v>246</v>
      </c>
      <c r="AA19" s="16">
        <v>278</v>
      </c>
      <c r="AB19" s="16">
        <v>357</v>
      </c>
      <c r="AC19" s="16">
        <v>410</v>
      </c>
      <c r="AD19" s="16">
        <v>462</v>
      </c>
      <c r="AE19" s="26" t="s">
        <v>175</v>
      </c>
      <c r="AF19" s="19" t="s">
        <v>184</v>
      </c>
      <c r="AG19" s="11" t="s">
        <v>79</v>
      </c>
      <c r="AH19" s="27"/>
    </row>
    <row r="20" spans="1:34" ht="28.5" customHeight="1">
      <c r="A20" s="2">
        <v>1</v>
      </c>
      <c r="B20" s="11" t="s">
        <v>21</v>
      </c>
      <c r="C20" s="11" t="s">
        <v>185</v>
      </c>
      <c r="D20" s="11" t="s">
        <v>186</v>
      </c>
      <c r="E20" s="12" t="s">
        <v>187</v>
      </c>
      <c r="F20" s="11" t="s">
        <v>188</v>
      </c>
      <c r="G20" s="11" t="s">
        <v>189</v>
      </c>
      <c r="H20" s="14" t="s">
        <v>190</v>
      </c>
      <c r="I20" s="14" t="s">
        <v>7</v>
      </c>
      <c r="J20" s="12" t="s">
        <v>0</v>
      </c>
      <c r="K20" s="12" t="s">
        <v>0</v>
      </c>
      <c r="L20" s="12" t="s">
        <v>3</v>
      </c>
      <c r="M20" s="12" t="s">
        <v>6</v>
      </c>
      <c r="N20" s="12" t="s">
        <v>81</v>
      </c>
      <c r="O20" s="12" t="s">
        <v>10</v>
      </c>
      <c r="P20" s="11"/>
      <c r="Q20" s="15">
        <v>8</v>
      </c>
      <c r="R20" s="15">
        <f t="shared" si="2"/>
        <v>9301</v>
      </c>
      <c r="S20" s="16">
        <v>657</v>
      </c>
      <c r="T20" s="16">
        <v>615</v>
      </c>
      <c r="U20" s="16">
        <v>579</v>
      </c>
      <c r="V20" s="16">
        <v>627</v>
      </c>
      <c r="W20" s="16">
        <f>600+19</f>
        <v>619</v>
      </c>
      <c r="X20" s="16">
        <f>648+38</f>
        <v>686</v>
      </c>
      <c r="Y20" s="16">
        <f>528+30</f>
        <v>558</v>
      </c>
      <c r="Z20" s="16">
        <f>589+381</f>
        <v>970</v>
      </c>
      <c r="AA20" s="16">
        <f>654+381</f>
        <v>1035</v>
      </c>
      <c r="AB20" s="16">
        <f>921+347</f>
        <v>1268</v>
      </c>
      <c r="AC20" s="16">
        <f>683+329</f>
        <v>1012</v>
      </c>
      <c r="AD20" s="16">
        <v>675</v>
      </c>
      <c r="AE20" s="26" t="s">
        <v>175</v>
      </c>
      <c r="AF20" s="19" t="s">
        <v>191</v>
      </c>
      <c r="AG20" s="11"/>
    </row>
    <row r="21" spans="1:34" ht="28.5" customHeight="1">
      <c r="A21" s="2">
        <v>1</v>
      </c>
      <c r="B21" s="11" t="s">
        <v>14</v>
      </c>
      <c r="C21" s="11" t="s">
        <v>28</v>
      </c>
      <c r="D21" s="11" t="s">
        <v>92</v>
      </c>
      <c r="E21" s="12" t="s">
        <v>93</v>
      </c>
      <c r="F21" s="11" t="s">
        <v>29</v>
      </c>
      <c r="G21" s="11" t="s">
        <v>20</v>
      </c>
      <c r="H21" s="14" t="s">
        <v>94</v>
      </c>
      <c r="I21" s="14" t="s">
        <v>7</v>
      </c>
      <c r="J21" s="12" t="s">
        <v>0</v>
      </c>
      <c r="K21" s="12" t="s">
        <v>0</v>
      </c>
      <c r="L21" s="12" t="s">
        <v>3</v>
      </c>
      <c r="M21" s="12" t="s">
        <v>6</v>
      </c>
      <c r="N21" s="12" t="s">
        <v>81</v>
      </c>
      <c r="O21" s="12" t="s">
        <v>27</v>
      </c>
      <c r="P21" s="11"/>
      <c r="Q21" s="15">
        <v>10</v>
      </c>
      <c r="R21" s="15">
        <f t="shared" si="2"/>
        <v>4371</v>
      </c>
      <c r="S21" s="16">
        <v>522</v>
      </c>
      <c r="T21" s="16">
        <v>794</v>
      </c>
      <c r="U21" s="16">
        <v>778</v>
      </c>
      <c r="V21" s="16">
        <v>723</v>
      </c>
      <c r="W21" s="16">
        <v>774</v>
      </c>
      <c r="X21" s="16">
        <v>116</v>
      </c>
      <c r="Y21" s="16">
        <v>119</v>
      </c>
      <c r="Z21" s="16">
        <v>113</v>
      </c>
      <c r="AA21" s="16">
        <v>118</v>
      </c>
      <c r="AB21" s="16">
        <v>115</v>
      </c>
      <c r="AC21" s="16">
        <v>81</v>
      </c>
      <c r="AD21" s="16">
        <v>118</v>
      </c>
      <c r="AE21" s="26" t="s">
        <v>175</v>
      </c>
      <c r="AF21" s="19" t="s">
        <v>192</v>
      </c>
      <c r="AG21" s="11"/>
    </row>
    <row r="22" spans="1:34" ht="28.5" customHeight="1">
      <c r="A22" s="2">
        <v>1</v>
      </c>
      <c r="B22" s="11" t="s">
        <v>14</v>
      </c>
      <c r="C22" s="11" t="s">
        <v>30</v>
      </c>
      <c r="D22" s="11" t="s">
        <v>95</v>
      </c>
      <c r="E22" s="12" t="s">
        <v>96</v>
      </c>
      <c r="F22" s="11" t="s">
        <v>31</v>
      </c>
      <c r="G22" s="11" t="s">
        <v>32</v>
      </c>
      <c r="H22" s="14" t="s">
        <v>97</v>
      </c>
      <c r="I22" s="14" t="s">
        <v>7</v>
      </c>
      <c r="J22" s="12" t="s">
        <v>0</v>
      </c>
      <c r="K22" s="12" t="s">
        <v>0</v>
      </c>
      <c r="L22" s="12" t="s">
        <v>3</v>
      </c>
      <c r="M22" s="12" t="s">
        <v>6</v>
      </c>
      <c r="N22" s="12" t="s">
        <v>81</v>
      </c>
      <c r="O22" s="12" t="s">
        <v>33</v>
      </c>
      <c r="P22" s="20" t="s">
        <v>34</v>
      </c>
      <c r="Q22" s="15">
        <v>15</v>
      </c>
      <c r="R22" s="15">
        <f t="shared" si="2"/>
        <v>6095</v>
      </c>
      <c r="S22" s="16">
        <v>530</v>
      </c>
      <c r="T22" s="16">
        <v>501</v>
      </c>
      <c r="U22" s="16">
        <v>716</v>
      </c>
      <c r="V22" s="16">
        <v>561</v>
      </c>
      <c r="W22" s="16">
        <v>475</v>
      </c>
      <c r="X22" s="16">
        <v>458</v>
      </c>
      <c r="Y22" s="16">
        <v>502</v>
      </c>
      <c r="Z22" s="16">
        <v>409</v>
      </c>
      <c r="AA22" s="16">
        <v>500</v>
      </c>
      <c r="AB22" s="16">
        <v>520</v>
      </c>
      <c r="AC22" s="16">
        <v>471</v>
      </c>
      <c r="AD22" s="16">
        <v>452</v>
      </c>
      <c r="AE22" s="26" t="s">
        <v>175</v>
      </c>
      <c r="AF22" s="19" t="s">
        <v>193</v>
      </c>
      <c r="AG22" s="11"/>
    </row>
    <row r="23" spans="1:34" ht="28.5" customHeight="1">
      <c r="A23" s="2">
        <v>1</v>
      </c>
      <c r="B23" s="11" t="s">
        <v>14</v>
      </c>
      <c r="C23" s="11" t="s">
        <v>35</v>
      </c>
      <c r="D23" s="11" t="s">
        <v>98</v>
      </c>
      <c r="E23" s="12" t="s">
        <v>99</v>
      </c>
      <c r="F23" s="11" t="s">
        <v>36</v>
      </c>
      <c r="G23" s="11" t="s">
        <v>32</v>
      </c>
      <c r="H23" s="14" t="s">
        <v>100</v>
      </c>
      <c r="I23" s="14" t="s">
        <v>7</v>
      </c>
      <c r="J23" s="12" t="s">
        <v>0</v>
      </c>
      <c r="K23" s="12" t="s">
        <v>0</v>
      </c>
      <c r="L23" s="12" t="s">
        <v>3</v>
      </c>
      <c r="M23" s="12" t="s">
        <v>6</v>
      </c>
      <c r="N23" s="12" t="s">
        <v>81</v>
      </c>
      <c r="O23" s="12" t="s">
        <v>33</v>
      </c>
      <c r="P23" s="20" t="s">
        <v>34</v>
      </c>
      <c r="Q23" s="15">
        <v>15</v>
      </c>
      <c r="R23" s="15">
        <f t="shared" si="2"/>
        <v>6775</v>
      </c>
      <c r="S23" s="16">
        <v>615</v>
      </c>
      <c r="T23" s="16">
        <v>504</v>
      </c>
      <c r="U23" s="16">
        <v>652</v>
      </c>
      <c r="V23" s="16">
        <v>507</v>
      </c>
      <c r="W23" s="16">
        <v>427</v>
      </c>
      <c r="X23" s="16">
        <v>425</v>
      </c>
      <c r="Y23" s="16">
        <v>730</v>
      </c>
      <c r="Z23" s="16">
        <v>466</v>
      </c>
      <c r="AA23" s="16">
        <v>631</v>
      </c>
      <c r="AB23" s="16">
        <v>689</v>
      </c>
      <c r="AC23" s="16">
        <v>578</v>
      </c>
      <c r="AD23" s="16">
        <v>551</v>
      </c>
      <c r="AE23" s="26" t="s">
        <v>175</v>
      </c>
      <c r="AF23" s="19" t="s">
        <v>194</v>
      </c>
      <c r="AG23" s="11"/>
    </row>
    <row r="24" spans="1:34" ht="29.25" customHeight="1">
      <c r="A24" s="2">
        <v>1</v>
      </c>
      <c r="B24" s="11" t="s">
        <v>14</v>
      </c>
      <c r="C24" s="11" t="s">
        <v>37</v>
      </c>
      <c r="D24" s="11" t="s">
        <v>101</v>
      </c>
      <c r="E24" s="12" t="s">
        <v>102</v>
      </c>
      <c r="F24" s="11" t="s">
        <v>38</v>
      </c>
      <c r="G24" s="17" t="s">
        <v>32</v>
      </c>
      <c r="H24" s="14" t="s">
        <v>103</v>
      </c>
      <c r="I24" s="14" t="s">
        <v>7</v>
      </c>
      <c r="J24" s="12" t="s">
        <v>0</v>
      </c>
      <c r="K24" s="12" t="s">
        <v>0</v>
      </c>
      <c r="L24" s="12" t="s">
        <v>3</v>
      </c>
      <c r="M24" s="12" t="s">
        <v>6</v>
      </c>
      <c r="N24" s="12" t="s">
        <v>81</v>
      </c>
      <c r="O24" s="12" t="s">
        <v>33</v>
      </c>
      <c r="P24" s="20" t="s">
        <v>34</v>
      </c>
      <c r="Q24" s="15">
        <v>15</v>
      </c>
      <c r="R24" s="15">
        <f t="shared" si="2"/>
        <v>7411</v>
      </c>
      <c r="S24" s="16">
        <v>599</v>
      </c>
      <c r="T24" s="16">
        <v>800</v>
      </c>
      <c r="U24" s="16">
        <v>940</v>
      </c>
      <c r="V24" s="16">
        <v>733</v>
      </c>
      <c r="W24" s="16">
        <v>658</v>
      </c>
      <c r="X24" s="16">
        <v>526</v>
      </c>
      <c r="Y24" s="16">
        <v>524</v>
      </c>
      <c r="Z24" s="16">
        <v>496</v>
      </c>
      <c r="AA24" s="16">
        <v>530</v>
      </c>
      <c r="AB24" s="16">
        <v>536</v>
      </c>
      <c r="AC24" s="16">
        <v>502</v>
      </c>
      <c r="AD24" s="16">
        <v>567</v>
      </c>
      <c r="AE24" s="26" t="s">
        <v>175</v>
      </c>
      <c r="AF24" s="19" t="s">
        <v>195</v>
      </c>
      <c r="AG24" s="11"/>
    </row>
  </sheetData>
  <autoFilter ref="A3:AH24" xr:uid="{6A6D8995-E10E-44B0-92BA-0ED42FF90CAB}"/>
  <mergeCells count="1">
    <mergeCell ref="S2:AD2"/>
  </mergeCells>
  <phoneticPr fontId="2"/>
  <dataValidations count="2">
    <dataValidation imeMode="off" allowBlank="1" showInputMessage="1" showErrorMessage="1" sqref="S5:AD24 E1:E1048576" xr:uid="{92A11106-3599-4551-BDFE-2484811D8B2C}"/>
    <dataValidation imeMode="halfKatakana" allowBlank="1" showInputMessage="1" showErrorMessage="1" sqref="D1:D1048576" xr:uid="{6E088AE8-1FBA-419F-A59D-106F247953E1}"/>
  </dataValidations>
  <pageMargins left="0.27559055118110237" right="0.27559055118110237" top="0.98425196850393704" bottom="0.59055118110236227" header="0.78740157480314965" footer="0.31496062992125984"/>
  <pageSetup paperSize="9" scale="70" orientation="landscape" r:id="rId1"/>
  <headerFooter>
    <oddHeader>&amp;L&amp;"ＭＳ 明朝,標準"&amp;14施設情報一覧（従量電灯Ｃ　その１）</oddHeader>
  </headerFooter>
  <colBreaks count="1" manualBreakCount="1">
    <brk id="18" min="1" max="39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仕様書別記一覧R08C1</vt:lpstr>
      <vt:lpstr>仕様書別記一覧R08C1!Print_Area</vt:lpstr>
      <vt:lpstr>仕様書別記一覧R08C1!Print_Titles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村上　奈々恵</cp:lastModifiedBy>
  <cp:lastPrinted>2026-07-23T12:22:25Z</cp:lastPrinted>
  <dcterms:created xsi:type="dcterms:W3CDTF">2018-06-25T04:17:43Z</dcterms:created>
  <dcterms:modified xsi:type="dcterms:W3CDTF">2026-07-23T12:22:29Z</dcterms:modified>
</cp:coreProperties>
</file>