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0.2.82.202\chodo\01物品\18その他（産品／電力供給）\R08\01高圧　※開札は低圧を参照\02入札\03ホームページ掲載\"/>
    </mc:Choice>
  </mc:AlternateContent>
  <xr:revisionPtr revIDLastSave="0" documentId="13_ncr:1_{3854208A-B4B9-4F9B-8D06-ABFB9AA6D993}" xr6:coauthVersionLast="47" xr6:coauthVersionMax="47" xr10:uidLastSave="{00000000-0000-0000-0000-000000000000}"/>
  <bookViews>
    <workbookView xWindow="405" yWindow="0" windowWidth="16830" windowHeight="12345" tabRatio="885" xr2:uid="{00000000-000D-0000-FFFF-FFFF00000000}"/>
  </bookViews>
  <sheets>
    <sheet name="函館市役所本庁舎" sheetId="7" r:id="rId1"/>
    <sheet name="函館市亀田支所庁舎ほか2施設" sheetId="14" r:id="rId2"/>
    <sheet name="函館市水産物地方卸売市場ほか1施設" sheetId="15" r:id="rId3"/>
    <sheet name="弁天町電気室" sheetId="16" r:id="rId4"/>
    <sheet name="函館市し尿処理場ほか6施設" sheetId="9" r:id="rId5"/>
    <sheet name="函館市椴法華支所庁舎ほか19施設" sheetId="11" r:id="rId6"/>
    <sheet name="函館市臨海研究所ほか8施設" sheetId="17" r:id="rId7"/>
    <sheet name="はこだて療育・自立支援センターほか7施設" sheetId="18" r:id="rId8"/>
    <sheet name="函館市湯川支所庁舎ほか5施設" sheetId="19" r:id="rId9"/>
    <sheet name="大町緑地ほか12施設" sheetId="20" r:id="rId10"/>
  </sheets>
  <definedNames>
    <definedName name="_xlnm.Print_Area" localSheetId="7">はこだて療育・自立支援センターほか7施設!$B$2:$K$29</definedName>
    <definedName name="_xlnm.Print_Area" localSheetId="9">大町緑地ほか12施設!$B$2:$K$34</definedName>
    <definedName name="_xlnm.Print_Area" localSheetId="4">函館市し尿処理場ほか6施設!$B$2:$K$28</definedName>
    <definedName name="_xlnm.Print_Area" localSheetId="1">函館市亀田支所庁舎ほか2施設!$B$2:$K$30</definedName>
    <definedName name="_xlnm.Print_Area" localSheetId="2">函館市水産物地方卸売市場ほか1施設!$B$2:$K$27</definedName>
    <definedName name="_xlnm.Print_Area" localSheetId="8">函館市湯川支所庁舎ほか5施設!$B$2:$K$27</definedName>
    <definedName name="_xlnm.Print_Area" localSheetId="5">函館市椴法華支所庁舎ほか19施設!$B$2:$K$41</definedName>
    <definedName name="_xlnm.Print_Area" localSheetId="0">函館市役所本庁舎!$B$2:$K$22</definedName>
    <definedName name="_xlnm.Print_Area" localSheetId="6">函館市臨海研究所ほか8施設!$B$2:$K$30</definedName>
    <definedName name="_xlnm.Print_Area" localSheetId="3">弁天町電気室!$B$2:$K$24</definedName>
    <definedName name="_xlnm.Print_Titles" localSheetId="7">はこだて療育・自立支援センターほか7施設!$16:$20</definedName>
    <definedName name="_xlnm.Print_Titles" localSheetId="9">大町緑地ほか12施設!$16:$20</definedName>
    <definedName name="_xlnm.Print_Titles" localSheetId="4">函館市し尿処理場ほか6施設!$16:$20</definedName>
    <definedName name="_xlnm.Print_Titles" localSheetId="1">函館市亀田支所庁舎ほか2施設!$16:$20</definedName>
    <definedName name="_xlnm.Print_Titles" localSheetId="2">函館市水産物地方卸売市場ほか1施設!$16:$20</definedName>
    <definedName name="_xlnm.Print_Titles" localSheetId="8">函館市湯川支所庁舎ほか5施設!$16:$20</definedName>
    <definedName name="_xlnm.Print_Titles" localSheetId="5">函館市椴法華支所庁舎ほか19施設!$16:$20</definedName>
    <definedName name="_xlnm.Print_Titles" localSheetId="0">函館市役所本庁舎!$16:$20</definedName>
    <definedName name="_xlnm.Print_Titles" localSheetId="6">函館市臨海研究所ほか8施設!$16:$20</definedName>
    <definedName name="_xlnm.Print_Titles" localSheetId="3">弁天町電気室!$16:$20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8" l="1"/>
  <c r="J28" i="17"/>
  <c r="J27" i="17"/>
  <c r="J33" i="20"/>
  <c r="J26" i="18"/>
  <c r="J28" i="18"/>
  <c r="J35" i="11"/>
  <c r="J34" i="11"/>
  <c r="J33" i="11"/>
  <c r="J32" i="11"/>
  <c r="J31" i="11"/>
  <c r="J30" i="11"/>
  <c r="J25" i="20" l="1"/>
  <c r="J24" i="20"/>
  <c r="J23" i="20"/>
  <c r="J22" i="11"/>
  <c r="J26" i="19" l="1"/>
  <c r="J24" i="19"/>
  <c r="J22" i="19"/>
  <c r="J24" i="14" l="1"/>
  <c r="J32" i="20" l="1"/>
  <c r="J31" i="20"/>
  <c r="J30" i="20"/>
  <c r="J29" i="20"/>
  <c r="J28" i="20"/>
  <c r="J27" i="20"/>
  <c r="J26" i="20"/>
  <c r="J22" i="20"/>
  <c r="J21" i="20"/>
  <c r="J25" i="19"/>
  <c r="J23" i="19"/>
  <c r="J21" i="19"/>
  <c r="J25" i="18"/>
  <c r="J24" i="18"/>
  <c r="J23" i="18"/>
  <c r="J22" i="18"/>
  <c r="J21" i="18"/>
  <c r="J29" i="17"/>
  <c r="J26" i="17"/>
  <c r="J25" i="17"/>
  <c r="J24" i="17"/>
  <c r="J23" i="17"/>
  <c r="J22" i="17"/>
  <c r="J21" i="17"/>
  <c r="J27" i="19" l="1"/>
  <c r="J29" i="18"/>
  <c r="J30" i="17"/>
  <c r="J34" i="20"/>
  <c r="C13" i="20" s="1"/>
  <c r="C13" i="19" l="1"/>
  <c r="C13" i="18"/>
  <c r="C13" i="17"/>
  <c r="J40" i="11"/>
  <c r="J26" i="9"/>
  <c r="J23" i="9"/>
  <c r="J21" i="9"/>
  <c r="J21" i="16"/>
  <c r="J24" i="16" s="1"/>
  <c r="C13" i="16" s="1"/>
  <c r="J24" i="15"/>
  <c r="J21" i="15"/>
  <c r="J27" i="14"/>
  <c r="J21" i="14"/>
  <c r="J27" i="15" l="1"/>
  <c r="C13" i="15" s="1"/>
  <c r="J30" i="14"/>
  <c r="C13" i="14" s="1"/>
  <c r="J21" i="7"/>
  <c r="J39" i="11" l="1"/>
  <c r="J38" i="11"/>
  <c r="J37" i="11"/>
  <c r="J36" i="11"/>
  <c r="J29" i="11"/>
  <c r="J28" i="11"/>
  <c r="J27" i="11"/>
  <c r="J26" i="11"/>
  <c r="J25" i="11"/>
  <c r="J24" i="11"/>
  <c r="J23" i="11"/>
  <c r="J21" i="11"/>
  <c r="J27" i="9"/>
  <c r="J41" i="11" l="1"/>
  <c r="J25" i="9"/>
  <c r="J24" i="9"/>
  <c r="J22" i="9"/>
  <c r="J28" i="9" l="1"/>
  <c r="C13" i="9" s="1"/>
  <c r="C13" i="11"/>
  <c r="J22" i="7"/>
  <c r="C1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0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9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9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00000000-0006-0000-09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900-00000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87754C12-4FE4-4C25-9B8D-59DBB8653151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8DA8A8B2-0708-49D1-8D3B-9D669BFC3F14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3906EED6-4A88-4F13-9876-0276BFF898D7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41D9D16E-AE5A-4AF9-A716-C854A43DB679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3D622E79-9F4F-42A7-8B25-BF73AD1812FE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FE0EAC73-F0DA-4897-9240-BD34190EC752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00000000-0006-0000-09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00000000-0006-0000-0900-00000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00000000-0006-0000-09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7" authorId="0" shapeId="0" xr:uid="{00000000-0006-0000-0900-00000A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8" authorId="0" shapeId="0" xr:uid="{00000000-0006-0000-09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8" authorId="0" shapeId="0" xr:uid="{00000000-0006-0000-0900-00000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9" authorId="0" shapeId="0" xr:uid="{00000000-0006-0000-09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9" authorId="0" shapeId="0" xr:uid="{00000000-0006-0000-0900-00000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0" authorId="0" shapeId="0" xr:uid="{00000000-0006-0000-09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0" authorId="0" shapeId="0" xr:uid="{00000000-0006-0000-0900-000010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1" authorId="0" shapeId="0" xr:uid="{00000000-0006-0000-0900-00001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1" authorId="0" shapeId="0" xr:uid="{00000000-0006-0000-0900-00001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2" authorId="0" shapeId="0" xr:uid="{00000000-0006-0000-0900-00001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2" authorId="0" shapeId="0" xr:uid="{00000000-0006-0000-0900-00001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3" authorId="0" shapeId="0" xr:uid="{00000000-0006-0000-0900-000015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3" authorId="0" shapeId="0" xr:uid="{00000000-0006-0000-0900-00001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1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3" authorId="0" shapeId="0" xr:uid="{00000000-0006-0000-0100-000003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88610A31-0503-4DB1-A5EC-C67E70EA2F77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F0485AE8-895B-4B24-9E3D-85FF38580CA2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6" authorId="0" shapeId="0" xr:uid="{B7AA3225-4EBA-4134-AE92-42591AB87168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8" authorId="0" shapeId="0" xr:uid="{00000000-0006-0000-0100-000005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9" authorId="0" shapeId="0" xr:uid="{00000000-0006-0000-0100-00000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2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3" authorId="0" shapeId="0" xr:uid="{00000000-0006-0000-0200-000003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00000000-0006-0000-02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200-000005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6" authorId="0" shapeId="0" xr:uid="{00000000-0006-0000-0200-00000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3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3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H23" authorId="0" shapeId="0" xr:uid="{00000000-0006-0000-0300-000003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4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00000000-0006-0000-04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400-00000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00000000-0006-0000-04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00000000-0006-0000-0400-00000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00000000-0006-0000-04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00000000-0006-0000-0400-00000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00000000-0006-0000-04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400-00000A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00000000-0006-0000-04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00000000-0006-0000-0400-00000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00000000-0006-0000-04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7" authorId="0" shapeId="0" xr:uid="{00000000-0006-0000-0400-000010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5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500-00000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00000000-0006-0000-05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500-00000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00000000-0006-0000-05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00000000-0006-0000-0500-00000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00000000-0006-0000-05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00000000-0006-0000-0500-00000A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00000000-0006-0000-05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500-00000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00000000-0006-0000-05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00000000-0006-0000-0500-00000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00000000-0006-0000-05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7" authorId="0" shapeId="0" xr:uid="{00000000-0006-0000-0500-000010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8" authorId="0" shapeId="0" xr:uid="{00000000-0006-0000-0500-00001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8" authorId="0" shapeId="0" xr:uid="{00000000-0006-0000-0500-00001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9" authorId="0" shapeId="0" xr:uid="{00000000-0006-0000-0500-00001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9" authorId="0" shapeId="0" xr:uid="{00000000-0006-0000-0500-00001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0" authorId="0" shapeId="0" xr:uid="{EAF46E17-83BD-4395-945E-09283CB930E9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0" authorId="0" shapeId="0" xr:uid="{732ED9D3-995A-490D-854D-3EB77D5744E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1" authorId="0" shapeId="0" xr:uid="{C371790A-F9AB-459A-BF3E-A17065B3F49C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1" authorId="0" shapeId="0" xr:uid="{5555C7D0-4BD1-4968-BF4C-E9E744A42657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2" authorId="0" shapeId="0" xr:uid="{14D0B34F-D93D-4988-820D-5215C1DA7B42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2" authorId="0" shapeId="0" xr:uid="{2797E829-50BF-42BA-AEF3-9F6552F2A06E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3" authorId="0" shapeId="0" xr:uid="{80B5BBAF-2D3C-4C9A-8C5C-3C0469BA2098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3" authorId="0" shapeId="0" xr:uid="{68C46EE0-DE59-4381-93F3-BC55668138E3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4" authorId="0" shapeId="0" xr:uid="{1A4A1790-6014-4F6E-A0D4-45FA311362B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4" authorId="0" shapeId="0" xr:uid="{DBE54AAC-1C13-44FA-9FCE-42F5AA8B86B2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5" authorId="0" shapeId="0" xr:uid="{F30EF29B-DCDD-4242-A131-F5E697550BF4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5" authorId="0" shapeId="0" xr:uid="{9AD972B0-8C80-4A80-A557-86469A13BB9A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6" authorId="0" shapeId="0" xr:uid="{00000000-0006-0000-0500-00001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6" authorId="0" shapeId="0" xr:uid="{00000000-0006-0000-0500-00001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7" authorId="0" shapeId="0" xr:uid="{00000000-0006-0000-0500-00001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7" authorId="0" shapeId="0" xr:uid="{00000000-0006-0000-0500-00001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8" authorId="0" shapeId="0" xr:uid="{00000000-0006-0000-0500-00001F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8" authorId="0" shapeId="0" xr:uid="{00000000-0006-0000-0500-000020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39" authorId="0" shapeId="0" xr:uid="{00000000-0006-0000-0500-00002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39" authorId="0" shapeId="0" xr:uid="{00000000-0006-0000-0500-00002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40" authorId="0" shapeId="0" xr:uid="{00000000-0006-0000-0500-000025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40" authorId="0" shapeId="0" xr:uid="{00000000-0006-0000-0500-00002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6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6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00000000-0006-0000-06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600-00000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00000000-0006-0000-06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00000000-0006-0000-0600-00000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00000000-0006-0000-06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00000000-0006-0000-0600-00000A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00000000-0006-0000-06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600-00000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00000000-0006-0000-06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00000000-0006-0000-0600-00000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E0C9104F-C2B0-4E2A-BA8E-FA1E2C9E678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7" authorId="0" shapeId="0" xr:uid="{1583E6FB-970C-48B8-B479-36982803AF14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8" authorId="0" shapeId="0" xr:uid="{6B93C0EA-5E75-44E1-835F-B690899F7A96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8" authorId="0" shapeId="0" xr:uid="{EAE3F798-4B89-4CE3-B943-ABE1C57BF19F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9" authorId="0" shapeId="0" xr:uid="{00000000-0006-0000-0600-00001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9" authorId="0" shapeId="0" xr:uid="{00000000-0006-0000-0600-00001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7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7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00000000-0006-0000-07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00000000-0006-0000-0700-000008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00000000-0006-0000-07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00000000-0006-0000-0700-00000A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00000000-0006-0000-07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00000000-0006-0000-0700-00000C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00000000-0006-0000-07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700-00000E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00000000-0006-0000-07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00000000-0006-0000-0700-000010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7" authorId="0" shapeId="0" xr:uid="{A2B4F3D0-A023-4896-9569-AFAC09A286E3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7" authorId="0" shapeId="0" xr:uid="{621DBE71-FAF5-4BD3-97C4-A4BDD389F088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8" authorId="0" shapeId="0" xr:uid="{993AD413-CE65-4DD9-89B9-2C23AE5FA6A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8" authorId="0" shapeId="0" xr:uid="{40B9B1EC-5555-41ED-8899-CE4C7D58DA49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雄二</author>
  </authors>
  <commentList>
    <comment ref="C21" authorId="0" shapeId="0" xr:uid="{00000000-0006-0000-08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1" authorId="0" shapeId="0" xr:uid="{00000000-0006-0000-0800-000002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2" authorId="0" shapeId="0" xr:uid="{66A4F2CB-36D4-446F-8C65-B95D566B6186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2" authorId="0" shapeId="0" xr:uid="{2E59B59D-6A57-4395-81BE-D905D0CBF77B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3" authorId="0" shapeId="0" xr:uid="{00000000-0006-0000-08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3" authorId="0" shapeId="0" xr:uid="{00000000-0006-0000-0800-000004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4" authorId="0" shapeId="0" xr:uid="{8300D296-8CAA-433C-9CDD-AEFF524CC5FD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4" authorId="0" shapeId="0" xr:uid="{90F5AF73-B3FF-48EA-BDA9-60EBDC5F7D85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5" authorId="0" shapeId="0" xr:uid="{00000000-0006-0000-08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5" authorId="0" shapeId="0" xr:uid="{00000000-0006-0000-0800-000006000000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  <comment ref="C26" authorId="0" shapeId="0" xr:uid="{15E5E7A5-B9F7-40DA-9864-B6CB3D29B395}">
      <text>
        <r>
          <rPr>
            <b/>
            <sz val="11"/>
            <color indexed="81"/>
            <rFont val="ＭＳ Ｐゴシック"/>
            <family val="3"/>
            <charset val="128"/>
          </rPr>
          <t>入力欄</t>
        </r>
      </text>
    </comment>
    <comment ref="H26" authorId="0" shapeId="0" xr:uid="{4EF0B11E-CE5C-485B-9940-34DBDE823E2B}">
      <text>
        <r>
          <rPr>
            <b/>
            <sz val="11"/>
            <color indexed="81"/>
            <rFont val="ＭＳ ゴシック"/>
            <family val="3"/>
            <charset val="128"/>
          </rPr>
          <t>入力欄</t>
        </r>
      </text>
    </comment>
  </commentList>
</comments>
</file>

<file path=xl/sharedStrings.xml><?xml version="1.0" encoding="utf-8"?>
<sst xmlns="http://schemas.openxmlformats.org/spreadsheetml/2006/main" count="473" uniqueCount="120">
  <si>
    <t>住所</t>
    <rPh sb="0" eb="2">
      <t>ジュウショ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</si>
  <si>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</si>
  <si>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㊞</t>
    <phoneticPr fontId="5"/>
  </si>
  <si>
    <t>仕様書等を確認のうえ，下記金額をもって入札いたします。</t>
    <rPh sb="0" eb="3">
      <t>シヨウショ</t>
    </rPh>
    <rPh sb="3" eb="4">
      <t>トウ</t>
    </rPh>
    <rPh sb="5" eb="7">
      <t>カクニン</t>
    </rPh>
    <rPh sb="11" eb="13">
      <t>カキ</t>
    </rPh>
    <rPh sb="13" eb="15">
      <t>キンガク</t>
    </rPh>
    <rPh sb="19" eb="21">
      <t>ニュウサツ</t>
    </rPh>
    <phoneticPr fontId="5"/>
  </si>
  <si>
    <t>入札者　</t>
    <phoneticPr fontId="5"/>
  </si>
  <si>
    <t>函館市役所本庁舎の電力供給</t>
    <phoneticPr fontId="1"/>
  </si>
  <si>
    <t>月数</t>
    <rPh sb="0" eb="2">
      <t>ツキスウ</t>
    </rPh>
    <phoneticPr fontId="1"/>
  </si>
  <si>
    <t>力率</t>
    <rPh sb="0" eb="2">
      <t>リキリツ</t>
    </rPh>
    <phoneticPr fontId="1"/>
  </si>
  <si>
    <t>円/kW</t>
    <rPh sb="0" eb="1">
      <t>エン</t>
    </rPh>
    <phoneticPr fontId="1"/>
  </si>
  <si>
    <t>kW</t>
    <phoneticPr fontId="1"/>
  </si>
  <si>
    <t>円/kWh</t>
    <rPh sb="0" eb="1">
      <t>エン</t>
    </rPh>
    <phoneticPr fontId="1"/>
  </si>
  <si>
    <t>kWh</t>
    <phoneticPr fontId="1"/>
  </si>
  <si>
    <t>施設名</t>
    <rPh sb="0" eb="2">
      <t>シセツ</t>
    </rPh>
    <rPh sb="2" eb="3">
      <t>メイ</t>
    </rPh>
    <phoneticPr fontId="1"/>
  </si>
  <si>
    <t>函館市役所本庁舎</t>
    <phoneticPr fontId="1"/>
  </si>
  <si>
    <t>基本料金
単価</t>
    <rPh sb="0" eb="2">
      <t>キホン</t>
    </rPh>
    <rPh sb="2" eb="4">
      <t>リョウキン</t>
    </rPh>
    <rPh sb="5" eb="7">
      <t>タンカ</t>
    </rPh>
    <phoneticPr fontId="1"/>
  </si>
  <si>
    <t>契約
電力</t>
    <rPh sb="0" eb="2">
      <t>ケイヤク</t>
    </rPh>
    <rPh sb="3" eb="5">
      <t>デンリョク</t>
    </rPh>
    <phoneticPr fontId="1"/>
  </si>
  <si>
    <t>月</t>
    <rPh sb="0" eb="1">
      <t>ツキ</t>
    </rPh>
    <phoneticPr fontId="1"/>
  </si>
  <si>
    <t>施設金額</t>
    <rPh sb="0" eb="2">
      <t>シセツ</t>
    </rPh>
    <rPh sb="2" eb="4">
      <t>キンガク</t>
    </rPh>
    <phoneticPr fontId="1"/>
  </si>
  <si>
    <t>予定使用
電力量</t>
    <rPh sb="0" eb="2">
      <t>ヨテイ</t>
    </rPh>
    <rPh sb="2" eb="4">
      <t>シヨウ</t>
    </rPh>
    <rPh sb="5" eb="7">
      <t>デンリョク</t>
    </rPh>
    <rPh sb="7" eb="8">
      <t>リョウ</t>
    </rPh>
    <phoneticPr fontId="1"/>
  </si>
  <si>
    <t>%</t>
    <phoneticPr fontId="1"/>
  </si>
  <si>
    <t>電力量
料金単価</t>
    <rPh sb="0" eb="2">
      <t>デンリョク</t>
    </rPh>
    <rPh sb="2" eb="3">
      <t>リョウ</t>
    </rPh>
    <rPh sb="4" eb="6">
      <t>リョウキン</t>
    </rPh>
    <rPh sb="6" eb="8">
      <t>タンカ</t>
    </rPh>
    <phoneticPr fontId="1"/>
  </si>
  <si>
    <t>円</t>
    <rPh sb="0" eb="1">
      <t>エン</t>
    </rPh>
    <phoneticPr fontId="1"/>
  </si>
  <si>
    <t>(入札内訳）</t>
    <rPh sb="1" eb="3">
      <t>ニュウサツ</t>
    </rPh>
    <rPh sb="3" eb="5">
      <t>ウチワケ</t>
    </rPh>
    <phoneticPr fontId="1"/>
  </si>
  <si>
    <t>合計</t>
    <rPh sb="0" eb="2">
      <t>ゴウケイ</t>
    </rPh>
    <phoneticPr fontId="1"/>
  </si>
  <si>
    <t>入　　札　　書</t>
    <rPh sb="0" eb="1">
      <t>イリ</t>
    </rPh>
    <rPh sb="3" eb="4">
      <t>サツ</t>
    </rPh>
    <rPh sb="6" eb="7">
      <t>ショ</t>
    </rPh>
    <phoneticPr fontId="5"/>
  </si>
  <si>
    <t>函館市亀田支所庁舎</t>
  </si>
  <si>
    <t>平日</t>
    <rPh sb="0" eb="2">
      <t>ヘイジツ</t>
    </rPh>
    <phoneticPr fontId="1"/>
  </si>
  <si>
    <t>休日</t>
    <rPh sb="0" eb="2">
      <t>キュウジツ</t>
    </rPh>
    <phoneticPr fontId="1"/>
  </si>
  <si>
    <t>函館市し尿処理場</t>
  </si>
  <si>
    <t>函館市リサイクルセンター</t>
  </si>
  <si>
    <t>函館市七五郎沢廃棄物最終処分場汚水処理施設</t>
  </si>
  <si>
    <t>函館市恵山クリーンセンター</t>
  </si>
  <si>
    <t>函館市南茅部クリーンセンター</t>
  </si>
  <si>
    <t>函館市戸井ウニ種苗センター</t>
  </si>
  <si>
    <t>入 札 金 額</t>
    <rPh sb="0" eb="1">
      <t>ニュウ</t>
    </rPh>
    <rPh sb="2" eb="3">
      <t>フダ</t>
    </rPh>
    <rPh sb="4" eb="5">
      <t>キン</t>
    </rPh>
    <rPh sb="6" eb="7">
      <t>ガク</t>
    </rPh>
    <phoneticPr fontId="1"/>
  </si>
  <si>
    <t>件　　　名</t>
    <phoneticPr fontId="1"/>
  </si>
  <si>
    <t>　　 上記金額には，消費税および地方消費税相当額を含む。</t>
    <phoneticPr fontId="1"/>
  </si>
  <si>
    <t>北ふ頭可動橋設備</t>
  </si>
  <si>
    <t>函館市消防本部庁舎</t>
  </si>
  <si>
    <t>昼間</t>
    <rPh sb="0" eb="2">
      <t>ヒルマ</t>
    </rPh>
    <phoneticPr fontId="1"/>
  </si>
  <si>
    <t>夜間</t>
    <rPh sb="0" eb="2">
      <t>ヤカン</t>
    </rPh>
    <phoneticPr fontId="1"/>
  </si>
  <si>
    <t>函館市立港中学校</t>
  </si>
  <si>
    <t>函館市立湯川中学校</t>
  </si>
  <si>
    <t>函館市立赤川中学校</t>
  </si>
  <si>
    <t>函館市立本通中学校</t>
  </si>
  <si>
    <t>函館市立恵山中学校</t>
  </si>
  <si>
    <t>市立函館高等学校</t>
  </si>
  <si>
    <t>円</t>
    <phoneticPr fontId="1"/>
  </si>
  <si>
    <t>－</t>
    <phoneticPr fontId="1"/>
  </si>
  <si>
    <t>－</t>
    <phoneticPr fontId="1"/>
  </si>
  <si>
    <t>函館市水産物地方卸売市場ほか１施設の電力供給</t>
    <rPh sb="3" eb="6">
      <t>スイサンブツ</t>
    </rPh>
    <rPh sb="6" eb="8">
      <t>チホウ</t>
    </rPh>
    <rPh sb="8" eb="10">
      <t>オロシウリ</t>
    </rPh>
    <rPh sb="10" eb="12">
      <t>シジョウ</t>
    </rPh>
    <phoneticPr fontId="1"/>
  </si>
  <si>
    <t>函館市水産物地方卸売市場</t>
    <phoneticPr fontId="1"/>
  </si>
  <si>
    <t>函館市青果物地方卸売市場</t>
    <phoneticPr fontId="1"/>
  </si>
  <si>
    <t>弁天町電気室の電力供給</t>
    <rPh sb="0" eb="3">
      <t>ベンテンチョウ</t>
    </rPh>
    <rPh sb="3" eb="5">
      <t>デンキ</t>
    </rPh>
    <rPh sb="5" eb="6">
      <t>シツ</t>
    </rPh>
    <phoneticPr fontId="1"/>
  </si>
  <si>
    <t>弁天町電気室</t>
    <rPh sb="0" eb="3">
      <t>ベンテンチョウ</t>
    </rPh>
    <rPh sb="3" eb="5">
      <t>デンキ</t>
    </rPh>
    <rPh sb="5" eb="6">
      <t>シツ</t>
    </rPh>
    <phoneticPr fontId="1"/>
  </si>
  <si>
    <t>－</t>
    <phoneticPr fontId="1"/>
  </si>
  <si>
    <t>－</t>
    <phoneticPr fontId="1"/>
  </si>
  <si>
    <t>函館市臨海研究所</t>
  </si>
  <si>
    <t>函館市立旭岡中学校</t>
  </si>
  <si>
    <r>
      <t xml:space="preserve">商号
</t>
    </r>
    <r>
      <rPr>
        <sz val="9"/>
        <color theme="1"/>
        <rFont val="ＭＳ 明朝"/>
        <family val="1"/>
        <charset val="128"/>
      </rPr>
      <t xml:space="preserve">または
</t>
    </r>
    <r>
      <rPr>
        <sz val="11"/>
        <color theme="1"/>
        <rFont val="ＭＳ 明朝"/>
        <family val="1"/>
        <charset val="128"/>
      </rPr>
      <t>名称</t>
    </r>
    <rPh sb="0" eb="2">
      <t>ショウゴウ</t>
    </rPh>
    <rPh sb="7" eb="9">
      <t>メイショウ</t>
    </rPh>
    <phoneticPr fontId="5"/>
  </si>
  <si>
    <t>複数頁となる場合は両面印刷してください。</t>
    <rPh sb="0" eb="2">
      <t>フクスウ</t>
    </rPh>
    <rPh sb="2" eb="3">
      <t>ページ</t>
    </rPh>
    <rPh sb="6" eb="8">
      <t>バアイ</t>
    </rPh>
    <rPh sb="9" eb="11">
      <t>リョウメン</t>
    </rPh>
    <rPh sb="11" eb="13">
      <t>インサツ</t>
    </rPh>
    <phoneticPr fontId="1"/>
  </si>
  <si>
    <t>函館市亀田支所庁舎ほか２施設の電力供給</t>
    <rPh sb="3" eb="5">
      <t>カメダ</t>
    </rPh>
    <rPh sb="5" eb="7">
      <t>シショ</t>
    </rPh>
    <rPh sb="7" eb="9">
      <t>チョウシャ</t>
    </rPh>
    <phoneticPr fontId="1"/>
  </si>
  <si>
    <t>函館市総合保健セン</t>
    <rPh sb="3" eb="5">
      <t>ソウゴウ</t>
    </rPh>
    <rPh sb="5" eb="7">
      <t>ホケン</t>
    </rPh>
    <phoneticPr fontId="1"/>
  </si>
  <si>
    <t>ター</t>
    <phoneticPr fontId="1"/>
  </si>
  <si>
    <t>函館市立銭亀沢中学校</t>
  </si>
  <si>
    <t>函館市立北中学校</t>
  </si>
  <si>
    <t>函館市立深堀中学校</t>
  </si>
  <si>
    <t>函館市立戸倉中学校</t>
  </si>
  <si>
    <t>函館市立亀田中学校</t>
  </si>
  <si>
    <t>函館市立桔梗中学校</t>
  </si>
  <si>
    <t>函館市立椴法華中学校</t>
  </si>
  <si>
    <t>函館市椴法華支所庁舎</t>
    <rPh sb="0" eb="3">
      <t>ハコダテシ</t>
    </rPh>
    <rPh sb="3" eb="6">
      <t>トドホッケ</t>
    </rPh>
    <rPh sb="6" eb="8">
      <t>シショ</t>
    </rPh>
    <rPh sb="8" eb="10">
      <t>チョウシャ</t>
    </rPh>
    <phoneticPr fontId="3"/>
  </si>
  <si>
    <t>函館市戸井総合学習センター</t>
    <rPh sb="0" eb="3">
      <t>ハコダテシ</t>
    </rPh>
    <rPh sb="3" eb="5">
      <t>トイ</t>
    </rPh>
    <rPh sb="5" eb="7">
      <t>ソウゴウ</t>
    </rPh>
    <rPh sb="7" eb="9">
      <t>ガクシュウ</t>
    </rPh>
    <phoneticPr fontId="3"/>
  </si>
  <si>
    <t>函館市恵山総合体育館</t>
    <rPh sb="0" eb="3">
      <t>ハコダテシ</t>
    </rPh>
    <rPh sb="3" eb="5">
      <t>エサン</t>
    </rPh>
    <rPh sb="5" eb="7">
      <t>ソウゴウ</t>
    </rPh>
    <rPh sb="7" eb="10">
      <t>タイイクカン</t>
    </rPh>
    <phoneticPr fontId="3"/>
  </si>
  <si>
    <t>函館市南茅部総合センター</t>
    <rPh sb="0" eb="3">
      <t>ハコダテシ</t>
    </rPh>
    <rPh sb="3" eb="4">
      <t>ミナミ</t>
    </rPh>
    <rPh sb="4" eb="6">
      <t>カヤベ</t>
    </rPh>
    <rPh sb="6" eb="8">
      <t>ソウゴウ</t>
    </rPh>
    <phoneticPr fontId="2"/>
  </si>
  <si>
    <t>はこだて療育・自立支援センター</t>
    <rPh sb="4" eb="6">
      <t>リョウイク</t>
    </rPh>
    <rPh sb="7" eb="9">
      <t>ジリツ</t>
    </rPh>
    <rPh sb="9" eb="11">
      <t>シエン</t>
    </rPh>
    <phoneticPr fontId="2"/>
  </si>
  <si>
    <t>函館市湯川支所庁舎</t>
    <rPh sb="0" eb="3">
      <t>ハコダテシ</t>
    </rPh>
    <rPh sb="3" eb="5">
      <t>ユノカワ</t>
    </rPh>
    <rPh sb="5" eb="7">
      <t>シショ</t>
    </rPh>
    <rPh sb="7" eb="9">
      <t>チョウシャ</t>
    </rPh>
    <phoneticPr fontId="3"/>
  </si>
  <si>
    <t>大町緑地</t>
    <rPh sb="0" eb="2">
      <t>オオマチ</t>
    </rPh>
    <rPh sb="1" eb="2">
      <t>カンダイ</t>
    </rPh>
    <rPh sb="2" eb="4">
      <t>リョクチ</t>
    </rPh>
    <phoneticPr fontId="3"/>
  </si>
  <si>
    <t>函館市南茅部支所庁舎</t>
    <rPh sb="0" eb="3">
      <t>ハコダテシ</t>
    </rPh>
    <rPh sb="3" eb="6">
      <t>ミナミカヤベ</t>
    </rPh>
    <rPh sb="6" eb="8">
      <t>シショ</t>
    </rPh>
    <rPh sb="8" eb="10">
      <t>チョウシャ</t>
    </rPh>
    <phoneticPr fontId="2"/>
  </si>
  <si>
    <t>函館市立南茅部中学校</t>
    <rPh sb="0" eb="4">
      <t>ハコダテシリツ</t>
    </rPh>
    <rPh sb="4" eb="8">
      <t>ミナミカヤベチュウ</t>
    </rPh>
    <rPh sb="8" eb="10">
      <t>ガッコウ</t>
    </rPh>
    <phoneticPr fontId="3"/>
  </si>
  <si>
    <t>函館市北消防署</t>
    <rPh sb="0" eb="3">
      <t>ハコダテシ</t>
    </rPh>
    <rPh sb="3" eb="4">
      <t>キタ</t>
    </rPh>
    <rPh sb="4" eb="7">
      <t>ショウボウショ</t>
    </rPh>
    <phoneticPr fontId="2"/>
  </si>
  <si>
    <t>函館市北消防署亀田本町支署</t>
    <rPh sb="0" eb="3">
      <t>ハコダテシ</t>
    </rPh>
    <rPh sb="3" eb="4">
      <t>キタ</t>
    </rPh>
    <rPh sb="4" eb="7">
      <t>ショウボウショ</t>
    </rPh>
    <rPh sb="7" eb="11">
      <t>カメダホンチョウ</t>
    </rPh>
    <rPh sb="11" eb="13">
      <t>シショ</t>
    </rPh>
    <phoneticPr fontId="2"/>
  </si>
  <si>
    <t>函館市北消防署桔梗出張所</t>
    <rPh sb="0" eb="3">
      <t>ハコダテシ</t>
    </rPh>
    <rPh sb="3" eb="4">
      <t>キタ</t>
    </rPh>
    <rPh sb="4" eb="7">
      <t>ショウボウショ</t>
    </rPh>
    <rPh sb="7" eb="9">
      <t>キキョウ</t>
    </rPh>
    <rPh sb="9" eb="11">
      <t>シュッチョウ</t>
    </rPh>
    <rPh sb="11" eb="12">
      <t>ジョ</t>
    </rPh>
    <phoneticPr fontId="2"/>
  </si>
  <si>
    <t>函館市北消防署末広出張所</t>
    <rPh sb="0" eb="3">
      <t>ハコダテシ</t>
    </rPh>
    <rPh sb="3" eb="4">
      <t>キタ</t>
    </rPh>
    <rPh sb="4" eb="7">
      <t>ショウボウショ</t>
    </rPh>
    <rPh sb="7" eb="9">
      <t>スエヒロ</t>
    </rPh>
    <rPh sb="9" eb="11">
      <t>シュッチョウ</t>
    </rPh>
    <rPh sb="11" eb="12">
      <t>ジョ</t>
    </rPh>
    <phoneticPr fontId="2"/>
  </si>
  <si>
    <t>函館市東消防署</t>
    <rPh sb="0" eb="3">
      <t>ハコダテシ</t>
    </rPh>
    <rPh sb="3" eb="4">
      <t>ヒガシ</t>
    </rPh>
    <rPh sb="4" eb="7">
      <t>ショウボウショ</t>
    </rPh>
    <phoneticPr fontId="2"/>
  </si>
  <si>
    <t>函館市東消防署的場支署</t>
    <rPh sb="0" eb="3">
      <t>ハコダテシ</t>
    </rPh>
    <rPh sb="3" eb="4">
      <t>ヒガシ</t>
    </rPh>
    <rPh sb="4" eb="7">
      <t>ショウボウショ</t>
    </rPh>
    <rPh sb="7" eb="9">
      <t>マトバ</t>
    </rPh>
    <rPh sb="9" eb="11">
      <t>シショ</t>
    </rPh>
    <phoneticPr fontId="2"/>
  </si>
  <si>
    <t>函館市東消防署南茅部支署</t>
    <rPh sb="0" eb="3">
      <t>ハコダテシ</t>
    </rPh>
    <rPh sb="3" eb="4">
      <t>ヒガシ</t>
    </rPh>
    <rPh sb="4" eb="7">
      <t>ショウボウショ</t>
    </rPh>
    <rPh sb="7" eb="10">
      <t>ミナミカヤベ</t>
    </rPh>
    <rPh sb="10" eb="12">
      <t>シショ</t>
    </rPh>
    <phoneticPr fontId="2"/>
  </si>
  <si>
    <t>函館市東消防署本通出張所</t>
    <rPh sb="0" eb="3">
      <t>ハコダテシ</t>
    </rPh>
    <rPh sb="3" eb="4">
      <t>ヒガシ</t>
    </rPh>
    <rPh sb="4" eb="7">
      <t>ショウボウショ</t>
    </rPh>
    <rPh sb="7" eb="9">
      <t>ホンドオリ</t>
    </rPh>
    <rPh sb="9" eb="11">
      <t>シュッチョウ</t>
    </rPh>
    <rPh sb="11" eb="12">
      <t>ジョ</t>
    </rPh>
    <phoneticPr fontId="2"/>
  </si>
  <si>
    <t>函館市東消防署小安出張所</t>
    <rPh sb="0" eb="3">
      <t>ハコダテシ</t>
    </rPh>
    <rPh sb="3" eb="4">
      <t>ヒガシ</t>
    </rPh>
    <rPh sb="4" eb="7">
      <t>ショウボウショ</t>
    </rPh>
    <rPh sb="7" eb="9">
      <t>オヤス</t>
    </rPh>
    <rPh sb="9" eb="11">
      <t>シュッチョウ</t>
    </rPh>
    <rPh sb="11" eb="12">
      <t>ジョ</t>
    </rPh>
    <phoneticPr fontId="2"/>
  </si>
  <si>
    <t>函館市東消防署日ノ浜出張所</t>
    <rPh sb="0" eb="3">
      <t>ハコダテシ</t>
    </rPh>
    <rPh sb="3" eb="4">
      <t>ヒガシ</t>
    </rPh>
    <rPh sb="4" eb="7">
      <t>ショウボウショ</t>
    </rPh>
    <rPh sb="7" eb="8">
      <t>ヒ</t>
    </rPh>
    <rPh sb="9" eb="10">
      <t>ハマ</t>
    </rPh>
    <rPh sb="10" eb="12">
      <t>シュッチョウ</t>
    </rPh>
    <rPh sb="12" eb="13">
      <t>ジョ</t>
    </rPh>
    <phoneticPr fontId="2"/>
  </si>
  <si>
    <t>令和８年７月１６日</t>
    <rPh sb="0" eb="1">
      <t>ワ</t>
    </rPh>
    <rPh sb="1" eb="2">
      <t>ガン</t>
    </rPh>
    <phoneticPr fontId="5"/>
  </si>
  <si>
    <t>函館市長　大　泉　　　潤　　様</t>
    <rPh sb="0" eb="3">
      <t>ハコダテシ</t>
    </rPh>
    <rPh sb="3" eb="4">
      <t>チョウ</t>
    </rPh>
    <rPh sb="5" eb="6">
      <t>ダイ</t>
    </rPh>
    <rPh sb="7" eb="8">
      <t>イズミ</t>
    </rPh>
    <rPh sb="11" eb="12">
      <t>ジュン</t>
    </rPh>
    <rPh sb="14" eb="15">
      <t>サマ</t>
    </rPh>
    <phoneticPr fontId="5"/>
  </si>
  <si>
    <t>函館市し尿処理場ほか６施設の電力供給</t>
    <rPh sb="0" eb="3">
      <t>ハコダテシ</t>
    </rPh>
    <rPh sb="4" eb="5">
      <t>ニョウ</t>
    </rPh>
    <rPh sb="5" eb="8">
      <t>ショリジョウ</t>
    </rPh>
    <rPh sb="11" eb="13">
      <t>シセツ</t>
    </rPh>
    <rPh sb="14" eb="16">
      <t>デンリョク</t>
    </rPh>
    <rPh sb="16" eb="18">
      <t>キョウキュウ</t>
    </rPh>
    <phoneticPr fontId="1"/>
  </si>
  <si>
    <t>函館市椴法華支所庁舎ほか１９施設の電力供給</t>
    <rPh sb="3" eb="10">
      <t>トドホッケシショチョウシャ</t>
    </rPh>
    <phoneticPr fontId="1"/>
  </si>
  <si>
    <t>函館市立弥生小学校</t>
  </si>
  <si>
    <t>函館市立青柳小学校</t>
  </si>
  <si>
    <t>函館市立あさひ小学校</t>
  </si>
  <si>
    <t>函館市立中部小学校</t>
  </si>
  <si>
    <t>函館市立北星小学校</t>
  </si>
  <si>
    <t>函館市立港小学校</t>
  </si>
  <si>
    <t>函館市立桔梗小学校</t>
  </si>
  <si>
    <t>函館市立中の沢小学校</t>
  </si>
  <si>
    <t>函館市立北昭和小学校</t>
  </si>
  <si>
    <t>函館市立中央小学校</t>
  </si>
  <si>
    <t>函館市立北美原小学校</t>
  </si>
  <si>
    <t>函館市立巴中学校</t>
  </si>
  <si>
    <t>函館市臨海研究所ほか８施設の電力供給</t>
    <rPh sb="0" eb="3">
      <t>ハコダテシ</t>
    </rPh>
    <rPh sb="3" eb="8">
      <t>リンカイケンキュウショ</t>
    </rPh>
    <phoneticPr fontId="1"/>
  </si>
  <si>
    <t>函館市立八幡小学校</t>
  </si>
  <si>
    <t>函館市立千代田小学校</t>
  </si>
  <si>
    <t>函館市立大森浜小学校</t>
  </si>
  <si>
    <t>函館市立昭和小学校</t>
  </si>
  <si>
    <t>函館市立亀田小学校</t>
  </si>
  <si>
    <t>はこだて療育・自立支援センターほか７施設の電力供給</t>
    <rPh sb="4" eb="6">
      <t>リョウイク</t>
    </rPh>
    <rPh sb="7" eb="9">
      <t>ジリツ</t>
    </rPh>
    <rPh sb="9" eb="11">
      <t>シエン</t>
    </rPh>
    <rPh sb="18" eb="20">
      <t>シセツ</t>
    </rPh>
    <phoneticPr fontId="1"/>
  </si>
  <si>
    <t>函館市立万年橋小学校</t>
  </si>
  <si>
    <t>函館市立中島小学校</t>
  </si>
  <si>
    <t>函館市立赤川小学校</t>
  </si>
  <si>
    <t>函館市立五稜郭中学校</t>
  </si>
  <si>
    <t>函館市湯川支所庁舎ほか５施設の電力供給</t>
    <rPh sb="0" eb="3">
      <t>ハコダテシ</t>
    </rPh>
    <rPh sb="3" eb="5">
      <t>ユカワ</t>
    </rPh>
    <rPh sb="5" eb="7">
      <t>シショ</t>
    </rPh>
    <rPh sb="7" eb="9">
      <t>チョウシャ</t>
    </rPh>
    <rPh sb="12" eb="14">
      <t>シセツ</t>
    </rPh>
    <phoneticPr fontId="1"/>
  </si>
  <si>
    <t>函館市立青柳中学校</t>
  </si>
  <si>
    <t>大町緑地ほか１２施設の電力供給</t>
    <rPh sb="0" eb="4">
      <t>オオマチリョクチ</t>
    </rPh>
    <rPh sb="8" eb="10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</si>
</sst>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rgb="FFFFFF00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38" fontId="6" fillId="0" borderId="1" xfId="1" applyFont="1" applyBorder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1" xfId="4" applyNumberFormat="1" applyFont="1" applyBorder="1" applyAlignment="1">
      <alignment vertical="center"/>
    </xf>
    <xf numFmtId="0" fontId="6" fillId="0" borderId="0" xfId="0" applyFont="1" applyAlignment="1"/>
    <xf numFmtId="38" fontId="14" fillId="0" borderId="0" xfId="0" applyNumberFormat="1" applyFont="1" applyAlignment="1">
      <alignment horizontal="right"/>
    </xf>
    <xf numFmtId="0" fontId="2" fillId="0" borderId="10" xfId="0" applyFont="1" applyBorder="1" applyAlignment="1"/>
    <xf numFmtId="0" fontId="6" fillId="0" borderId="10" xfId="0" applyFont="1" applyBorder="1" applyAlignment="1"/>
    <xf numFmtId="0" fontId="2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distributed" vertical="center" shrinkToFit="1"/>
    </xf>
    <xf numFmtId="0" fontId="2" fillId="0" borderId="0" xfId="0" quotePrefix="1" applyFont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5" xfId="4" applyNumberFormat="1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>
      <alignment vertical="center"/>
    </xf>
    <xf numFmtId="0" fontId="6" fillId="0" borderId="11" xfId="4" applyNumberFormat="1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4" xfId="4" applyNumberFormat="1" applyFont="1" applyBorder="1" applyAlignment="1">
      <alignment vertical="center"/>
    </xf>
    <xf numFmtId="38" fontId="6" fillId="0" borderId="5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4" xfId="1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40" fontId="10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40" fontId="10" fillId="0" borderId="5" xfId="1" applyNumberFormat="1" applyFont="1" applyBorder="1" applyAlignment="1">
      <alignment vertical="center"/>
    </xf>
    <xf numFmtId="40" fontId="10" fillId="0" borderId="4" xfId="1" applyNumberFormat="1" applyFont="1" applyBorder="1" applyAlignment="1">
      <alignment vertical="center"/>
    </xf>
    <xf numFmtId="40" fontId="10" fillId="0" borderId="11" xfId="1" applyNumberFormat="1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38" fontId="2" fillId="0" borderId="10" xfId="0" applyNumberFormat="1" applyFont="1" applyBorder="1" applyAlignment="1"/>
    <xf numFmtId="0" fontId="6" fillId="0" borderId="0" xfId="0" applyFont="1" applyAlignment="1">
      <alignment horizontal="left" vertical="center" inden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2" fontId="10" fillId="0" borderId="3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wrapText="1" shrinkToFit="1"/>
    </xf>
    <xf numFmtId="38" fontId="15" fillId="0" borderId="10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distributed" vertical="center" wrapText="1" shrinkToFit="1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distributed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5"/>
  <sheetViews>
    <sheetView tabSelected="1" view="pageBreakPreview" zoomScaleNormal="100" zoomScaleSheetLayoutView="100" workbookViewId="0">
      <selection activeCell="C24" sqref="C24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J22</f>
        <v>0</v>
      </c>
      <c r="D13" s="76"/>
      <c r="E13" s="76"/>
      <c r="F13" s="76"/>
      <c r="G13" s="76"/>
      <c r="H13" s="25" t="s">
        <v>21</v>
      </c>
      <c r="J13" s="3"/>
    </row>
    <row r="14" spans="2:12" ht="18.75" x14ac:dyDescent="0.2">
      <c r="B14" s="58" t="s">
        <v>36</v>
      </c>
      <c r="C14" s="29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5</v>
      </c>
      <c r="D16" s="27"/>
      <c r="E16" s="26"/>
      <c r="F16" s="26"/>
      <c r="G16" s="26"/>
      <c r="H16" s="27"/>
      <c r="I16" s="27"/>
      <c r="J16" s="27"/>
      <c r="K16" s="27"/>
    </row>
    <row r="17" spans="2:11" ht="22.5" customHeight="1" x14ac:dyDescent="0.15"/>
    <row r="18" spans="2:11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1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1" x14ac:dyDescent="0.15">
      <c r="B20" s="17"/>
      <c r="C20" s="33" t="s">
        <v>8</v>
      </c>
      <c r="D20" s="18" t="s">
        <v>9</v>
      </c>
      <c r="E20" s="18" t="s">
        <v>16</v>
      </c>
      <c r="F20" s="19" t="s">
        <v>19</v>
      </c>
      <c r="G20" s="88" t="s">
        <v>10</v>
      </c>
      <c r="H20" s="89"/>
      <c r="I20" s="18" t="s">
        <v>11</v>
      </c>
      <c r="J20" s="20" t="s">
        <v>21</v>
      </c>
    </row>
    <row r="21" spans="2:11" ht="27.75" customHeight="1" x14ac:dyDescent="0.15">
      <c r="B21" s="12" t="s">
        <v>13</v>
      </c>
      <c r="C21" s="52"/>
      <c r="D21" s="12">
        <v>730</v>
      </c>
      <c r="E21" s="12">
        <v>6</v>
      </c>
      <c r="F21" s="21">
        <v>100</v>
      </c>
      <c r="G21" s="65" t="s">
        <v>48</v>
      </c>
      <c r="H21" s="64"/>
      <c r="I21" s="8">
        <v>718665</v>
      </c>
      <c r="J21" s="8">
        <f>ROUNDDOWN(C21*D21*E21*(185-F21)/100+H21*I21,0)</f>
        <v>0</v>
      </c>
    </row>
    <row r="22" spans="2:11" ht="27.75" customHeight="1" x14ac:dyDescent="0.15">
      <c r="B22" s="81" t="s">
        <v>23</v>
      </c>
      <c r="C22" s="81"/>
      <c r="D22" s="81"/>
      <c r="E22" s="81"/>
      <c r="F22" s="81"/>
      <c r="G22" s="81"/>
      <c r="H22" s="81"/>
      <c r="I22" s="81"/>
      <c r="J22" s="8">
        <f>SUM(J21:J21)</f>
        <v>0</v>
      </c>
    </row>
    <row r="23" spans="2:11" ht="22.5" customHeight="1" x14ac:dyDescent="0.15">
      <c r="B23" s="28"/>
      <c r="C23" s="28"/>
      <c r="D23" s="28"/>
      <c r="E23" s="28"/>
      <c r="F23" s="28"/>
      <c r="G23" s="28"/>
    </row>
    <row r="24" spans="2:11" ht="22.5" customHeight="1" x14ac:dyDescent="0.15">
      <c r="B24" s="1"/>
      <c r="C24" s="1"/>
      <c r="D24" s="1"/>
      <c r="E24" s="1"/>
      <c r="F24" s="1"/>
      <c r="G24" s="1"/>
    </row>
    <row r="25" spans="2:11" ht="22.5" customHeight="1" x14ac:dyDescent="0.15">
      <c r="B25" s="1"/>
      <c r="C25" s="1"/>
      <c r="D25" s="1"/>
      <c r="E25" s="1"/>
      <c r="F25" s="1"/>
      <c r="G25" s="1"/>
    </row>
    <row r="26" spans="2:11" ht="22.5" customHeight="1" x14ac:dyDescent="0.15">
      <c r="B26" s="7"/>
      <c r="C26" s="7"/>
      <c r="D26" s="7"/>
      <c r="E26" s="7"/>
      <c r="F26" s="7"/>
      <c r="G26" s="7"/>
    </row>
    <row r="27" spans="2:11" ht="22.5" customHeight="1" x14ac:dyDescent="0.15">
      <c r="B27" s="6"/>
      <c r="C27" s="6"/>
      <c r="D27" s="6"/>
      <c r="E27" s="6"/>
      <c r="F27" s="6"/>
      <c r="G27" s="6"/>
      <c r="K27" s="6"/>
    </row>
    <row r="28" spans="2:11" ht="22.5" customHeight="1" x14ac:dyDescent="0.15"/>
    <row r="29" spans="2:11" ht="22.5" customHeight="1" x14ac:dyDescent="0.15"/>
    <row r="30" spans="2:11" ht="22.5" customHeight="1" x14ac:dyDescent="0.15">
      <c r="H30" s="4"/>
      <c r="I30" s="11"/>
    </row>
    <row r="31" spans="2:11" ht="22.5" customHeight="1" x14ac:dyDescent="0.15">
      <c r="I31" s="11"/>
    </row>
    <row r="32" spans="2:11" ht="22.5" customHeight="1" x14ac:dyDescent="0.15">
      <c r="I32" s="11"/>
      <c r="K32" s="9"/>
    </row>
    <row r="33" spans="8:11" ht="22.5" customHeight="1" x14ac:dyDescent="0.15">
      <c r="I33" s="11"/>
      <c r="K33" s="3"/>
    </row>
    <row r="34" spans="8:11" ht="22.5" customHeight="1" x14ac:dyDescent="0.15">
      <c r="I34" s="11"/>
      <c r="J34" s="11"/>
      <c r="K34" s="3"/>
    </row>
    <row r="35" spans="8:11" ht="22.5" customHeight="1" x14ac:dyDescent="0.15">
      <c r="H35" s="4"/>
      <c r="I35" s="11"/>
      <c r="K35" s="9"/>
    </row>
  </sheetData>
  <mergeCells count="11">
    <mergeCell ref="B2:K2"/>
    <mergeCell ref="B22:I22"/>
    <mergeCell ref="G19:H19"/>
    <mergeCell ref="G20:H20"/>
    <mergeCell ref="F8:G8"/>
    <mergeCell ref="F9:G9"/>
    <mergeCell ref="F10:G10"/>
    <mergeCell ref="C13:G13"/>
    <mergeCell ref="H8:J8"/>
    <mergeCell ref="H9:J9"/>
    <mergeCell ref="H10:J10"/>
  </mergeCells>
  <phoneticPr fontId="1"/>
  <pageMargins left="0.98425196850393704" right="0.59055118110236227" top="1.3779527559055118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47"/>
  <sheetViews>
    <sheetView view="pageBreakPreview" zoomScaleNormal="100" zoomScaleSheetLayoutView="100" workbookViewId="0">
      <selection activeCell="I15" sqref="I15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J34</f>
        <v>0</v>
      </c>
      <c r="D13" s="76"/>
      <c r="E13" s="76"/>
      <c r="F13" s="76"/>
      <c r="G13" s="76"/>
      <c r="H13" s="24" t="s">
        <v>21</v>
      </c>
      <c r="I13" s="25"/>
      <c r="J13" s="3"/>
    </row>
    <row r="14" spans="2:12" ht="18.75" x14ac:dyDescent="0.2">
      <c r="B14" s="58" t="s">
        <v>36</v>
      </c>
      <c r="C14" s="54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119</v>
      </c>
      <c r="D16" s="27"/>
      <c r="E16" s="26"/>
      <c r="F16" s="26"/>
      <c r="G16" s="26"/>
      <c r="H16" s="27"/>
      <c r="I16" s="27"/>
      <c r="J16" s="27"/>
      <c r="K16" s="27"/>
    </row>
    <row r="17" spans="2:10" ht="22.5" customHeight="1" x14ac:dyDescent="0.15"/>
    <row r="18" spans="2:10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0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0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0" ht="27.75" customHeight="1" x14ac:dyDescent="0.15">
      <c r="B21" s="66" t="s">
        <v>77</v>
      </c>
      <c r="C21" s="52"/>
      <c r="D21" s="12">
        <v>14</v>
      </c>
      <c r="E21" s="12">
        <v>6</v>
      </c>
      <c r="F21" s="21">
        <v>100</v>
      </c>
      <c r="G21" s="65" t="s">
        <v>56</v>
      </c>
      <c r="H21" s="64"/>
      <c r="I21" s="8">
        <v>20236</v>
      </c>
      <c r="J21" s="8">
        <f>ROUNDDOWN(C21*D21*E21*(185-F21)/100+H21*I21,0)</f>
        <v>0</v>
      </c>
    </row>
    <row r="22" spans="2:10" ht="27.75" customHeight="1" x14ac:dyDescent="0.15">
      <c r="B22" s="66" t="s">
        <v>78</v>
      </c>
      <c r="C22" s="52"/>
      <c r="D22" s="12">
        <v>20</v>
      </c>
      <c r="E22" s="12">
        <v>6</v>
      </c>
      <c r="F22" s="21">
        <v>100</v>
      </c>
      <c r="G22" s="65" t="s">
        <v>56</v>
      </c>
      <c r="H22" s="64"/>
      <c r="I22" s="8">
        <v>30582</v>
      </c>
      <c r="J22" s="8">
        <f>ROUNDDOWN(C22*D22*E22*(185-F22)/100+H22*I22,0)</f>
        <v>0</v>
      </c>
    </row>
    <row r="23" spans="2:10" ht="27.75" customHeight="1" x14ac:dyDescent="0.15">
      <c r="B23" s="66" t="s">
        <v>79</v>
      </c>
      <c r="C23" s="52"/>
      <c r="D23" s="12">
        <v>35</v>
      </c>
      <c r="E23" s="12">
        <v>6</v>
      </c>
      <c r="F23" s="21">
        <v>100</v>
      </c>
      <c r="G23" s="65" t="s">
        <v>48</v>
      </c>
      <c r="H23" s="64"/>
      <c r="I23" s="8">
        <v>77663</v>
      </c>
      <c r="J23" s="8">
        <f t="shared" ref="J23:J25" si="0">ROUNDDOWN(C23*D23*E23*(185-F23)/100+H23*I23,0)</f>
        <v>0</v>
      </c>
    </row>
    <row r="24" spans="2:10" ht="27.75" customHeight="1" x14ac:dyDescent="0.15">
      <c r="B24" s="67" t="s">
        <v>80</v>
      </c>
      <c r="C24" s="52"/>
      <c r="D24" s="12">
        <v>28</v>
      </c>
      <c r="E24" s="12">
        <v>6</v>
      </c>
      <c r="F24" s="21">
        <v>100</v>
      </c>
      <c r="G24" s="65" t="s">
        <v>48</v>
      </c>
      <c r="H24" s="64"/>
      <c r="I24" s="8">
        <v>59244</v>
      </c>
      <c r="J24" s="8">
        <f t="shared" si="0"/>
        <v>0</v>
      </c>
    </row>
    <row r="25" spans="2:10" ht="27.75" customHeight="1" x14ac:dyDescent="0.15">
      <c r="B25" s="67" t="s">
        <v>81</v>
      </c>
      <c r="C25" s="52"/>
      <c r="D25" s="12">
        <v>24</v>
      </c>
      <c r="E25" s="12">
        <v>6</v>
      </c>
      <c r="F25" s="21">
        <v>100</v>
      </c>
      <c r="G25" s="65" t="s">
        <v>48</v>
      </c>
      <c r="H25" s="64"/>
      <c r="I25" s="8">
        <v>42502</v>
      </c>
      <c r="J25" s="8">
        <f t="shared" si="0"/>
        <v>0</v>
      </c>
    </row>
    <row r="26" spans="2:10" ht="27.75" customHeight="1" x14ac:dyDescent="0.15">
      <c r="B26" s="66" t="s">
        <v>82</v>
      </c>
      <c r="C26" s="52"/>
      <c r="D26" s="12">
        <v>14</v>
      </c>
      <c r="E26" s="12">
        <v>6</v>
      </c>
      <c r="F26" s="21">
        <v>100</v>
      </c>
      <c r="G26" s="65" t="s">
        <v>56</v>
      </c>
      <c r="H26" s="64"/>
      <c r="I26" s="8">
        <v>23190</v>
      </c>
      <c r="J26" s="8">
        <f t="shared" ref="J26:J33" si="1">ROUNDDOWN(C26*D26*E26*(185-F26)/100+H26*I26,0)</f>
        <v>0</v>
      </c>
    </row>
    <row r="27" spans="2:10" ht="27.75" customHeight="1" x14ac:dyDescent="0.15">
      <c r="B27" s="66" t="s">
        <v>83</v>
      </c>
      <c r="C27" s="52"/>
      <c r="D27" s="12">
        <v>15</v>
      </c>
      <c r="E27" s="12">
        <v>6</v>
      </c>
      <c r="F27" s="21">
        <v>100</v>
      </c>
      <c r="G27" s="65" t="s">
        <v>56</v>
      </c>
      <c r="H27" s="64"/>
      <c r="I27" s="8">
        <v>29369</v>
      </c>
      <c r="J27" s="8">
        <f t="shared" si="1"/>
        <v>0</v>
      </c>
    </row>
    <row r="28" spans="2:10" ht="27.75" customHeight="1" x14ac:dyDescent="0.15">
      <c r="B28" s="67" t="s">
        <v>84</v>
      </c>
      <c r="C28" s="52"/>
      <c r="D28" s="12">
        <v>25</v>
      </c>
      <c r="E28" s="12">
        <v>6</v>
      </c>
      <c r="F28" s="21">
        <v>100</v>
      </c>
      <c r="G28" s="65" t="s">
        <v>56</v>
      </c>
      <c r="H28" s="64"/>
      <c r="I28" s="8">
        <v>52126</v>
      </c>
      <c r="J28" s="8">
        <f t="shared" si="1"/>
        <v>0</v>
      </c>
    </row>
    <row r="29" spans="2:10" ht="27.75" customHeight="1" x14ac:dyDescent="0.15">
      <c r="B29" s="67" t="s">
        <v>85</v>
      </c>
      <c r="C29" s="52"/>
      <c r="D29" s="12">
        <v>23</v>
      </c>
      <c r="E29" s="12">
        <v>6</v>
      </c>
      <c r="F29" s="21">
        <v>100</v>
      </c>
      <c r="G29" s="65" t="s">
        <v>56</v>
      </c>
      <c r="H29" s="64"/>
      <c r="I29" s="8">
        <v>40495</v>
      </c>
      <c r="J29" s="8">
        <f t="shared" si="1"/>
        <v>0</v>
      </c>
    </row>
    <row r="30" spans="2:10" ht="27.75" customHeight="1" x14ac:dyDescent="0.15">
      <c r="B30" s="67" t="s">
        <v>86</v>
      </c>
      <c r="C30" s="52"/>
      <c r="D30" s="12">
        <v>25</v>
      </c>
      <c r="E30" s="12">
        <v>6</v>
      </c>
      <c r="F30" s="21">
        <v>100</v>
      </c>
      <c r="G30" s="65" t="s">
        <v>56</v>
      </c>
      <c r="H30" s="64"/>
      <c r="I30" s="8">
        <v>44818</v>
      </c>
      <c r="J30" s="8">
        <f t="shared" si="1"/>
        <v>0</v>
      </c>
    </row>
    <row r="31" spans="2:10" ht="27.75" customHeight="1" x14ac:dyDescent="0.15">
      <c r="B31" s="67" t="s">
        <v>87</v>
      </c>
      <c r="C31" s="52"/>
      <c r="D31" s="12">
        <v>16</v>
      </c>
      <c r="E31" s="12">
        <v>6</v>
      </c>
      <c r="F31" s="21">
        <v>100</v>
      </c>
      <c r="G31" s="65" t="s">
        <v>56</v>
      </c>
      <c r="H31" s="64"/>
      <c r="I31" s="8">
        <v>27253</v>
      </c>
      <c r="J31" s="8">
        <f t="shared" si="1"/>
        <v>0</v>
      </c>
    </row>
    <row r="32" spans="2:10" ht="27.75" customHeight="1" x14ac:dyDescent="0.15">
      <c r="B32" s="67" t="s">
        <v>88</v>
      </c>
      <c r="C32" s="52"/>
      <c r="D32" s="12">
        <v>18</v>
      </c>
      <c r="E32" s="12">
        <v>6</v>
      </c>
      <c r="F32" s="21">
        <v>100</v>
      </c>
      <c r="G32" s="65" t="s">
        <v>56</v>
      </c>
      <c r="H32" s="64"/>
      <c r="I32" s="8">
        <v>36046</v>
      </c>
      <c r="J32" s="8">
        <f t="shared" si="1"/>
        <v>0</v>
      </c>
    </row>
    <row r="33" spans="2:11" ht="27.75" customHeight="1" x14ac:dyDescent="0.15">
      <c r="B33" s="67" t="s">
        <v>89</v>
      </c>
      <c r="C33" s="52"/>
      <c r="D33" s="12">
        <v>20</v>
      </c>
      <c r="E33" s="12">
        <v>6</v>
      </c>
      <c r="F33" s="21">
        <v>100</v>
      </c>
      <c r="G33" s="65" t="s">
        <v>56</v>
      </c>
      <c r="H33" s="64"/>
      <c r="I33" s="8">
        <v>40080</v>
      </c>
      <c r="J33" s="8">
        <f t="shared" si="1"/>
        <v>0</v>
      </c>
    </row>
    <row r="34" spans="2:11" ht="27.75" customHeight="1" x14ac:dyDescent="0.15">
      <c r="B34" s="81" t="s">
        <v>23</v>
      </c>
      <c r="C34" s="81"/>
      <c r="D34" s="81"/>
      <c r="E34" s="81"/>
      <c r="F34" s="81"/>
      <c r="G34" s="81"/>
      <c r="H34" s="81"/>
      <c r="I34" s="81"/>
      <c r="J34" s="8">
        <f>SUM(J21:J33)</f>
        <v>0</v>
      </c>
    </row>
    <row r="35" spans="2:11" ht="22.5" customHeight="1" x14ac:dyDescent="0.15">
      <c r="B35" s="28"/>
      <c r="C35" s="28"/>
      <c r="D35" s="28"/>
      <c r="E35" s="28"/>
      <c r="F35" s="28"/>
      <c r="G35" s="28"/>
    </row>
    <row r="36" spans="2:11" ht="22.5" customHeight="1" x14ac:dyDescent="0.15">
      <c r="B36" s="1"/>
      <c r="C36" s="1"/>
      <c r="D36" s="1"/>
      <c r="E36" s="1"/>
      <c r="F36" s="1"/>
      <c r="G36" s="1"/>
    </row>
    <row r="37" spans="2:11" ht="22.5" customHeight="1" x14ac:dyDescent="0.15">
      <c r="B37" s="1"/>
      <c r="C37" s="1"/>
      <c r="D37" s="1"/>
      <c r="E37" s="1"/>
      <c r="F37" s="1"/>
      <c r="G37" s="1"/>
    </row>
    <row r="38" spans="2:11" ht="22.5" customHeight="1" x14ac:dyDescent="0.15">
      <c r="B38" s="7"/>
      <c r="C38" s="7"/>
      <c r="D38" s="7"/>
      <c r="E38" s="7"/>
      <c r="F38" s="7"/>
      <c r="G38" s="7"/>
    </row>
    <row r="39" spans="2:11" ht="22.5" customHeight="1" x14ac:dyDescent="0.15">
      <c r="B39" s="6"/>
      <c r="C39" s="6"/>
      <c r="D39" s="6"/>
      <c r="E39" s="6"/>
      <c r="F39" s="6"/>
      <c r="G39" s="6"/>
      <c r="K39" s="6"/>
    </row>
    <row r="40" spans="2:11" ht="22.5" customHeight="1" x14ac:dyDescent="0.15"/>
    <row r="41" spans="2:11" ht="22.5" customHeight="1" x14ac:dyDescent="0.15"/>
    <row r="42" spans="2:11" ht="22.5" customHeight="1" x14ac:dyDescent="0.15">
      <c r="H42" s="4"/>
      <c r="I42" s="11"/>
    </row>
    <row r="43" spans="2:11" ht="22.5" customHeight="1" x14ac:dyDescent="0.15">
      <c r="I43" s="11"/>
    </row>
    <row r="44" spans="2:11" ht="22.5" customHeight="1" x14ac:dyDescent="0.15">
      <c r="I44" s="11"/>
      <c r="K44" s="9"/>
    </row>
    <row r="45" spans="2:11" ht="22.5" customHeight="1" x14ac:dyDescent="0.15">
      <c r="I45" s="11"/>
      <c r="K45" s="3"/>
    </row>
    <row r="46" spans="2:11" ht="22.5" customHeight="1" x14ac:dyDescent="0.15">
      <c r="I46" s="11"/>
      <c r="J46" s="11"/>
      <c r="K46" s="3"/>
    </row>
    <row r="47" spans="2:11" ht="22.5" customHeight="1" x14ac:dyDescent="0.15">
      <c r="H47" s="4"/>
      <c r="I47" s="11"/>
      <c r="K47" s="9"/>
    </row>
  </sheetData>
  <mergeCells count="11">
    <mergeCell ref="C13:G13"/>
    <mergeCell ref="G19:H19"/>
    <mergeCell ref="G20:H20"/>
    <mergeCell ref="B34:I34"/>
    <mergeCell ref="B2:K2"/>
    <mergeCell ref="F8:G8"/>
    <mergeCell ref="H8:J8"/>
    <mergeCell ref="F9:G9"/>
    <mergeCell ref="H9:J9"/>
    <mergeCell ref="F10:G10"/>
    <mergeCell ref="H10:J10"/>
  </mergeCells>
  <phoneticPr fontId="1"/>
  <pageMargins left="0.98425196850393704" right="0.59055118110236227" top="0.7874015748031496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43"/>
  <sheetViews>
    <sheetView view="pageBreakPreview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J30</f>
        <v>0</v>
      </c>
      <c r="D13" s="76"/>
      <c r="E13" s="76"/>
      <c r="F13" s="76"/>
      <c r="G13" s="76"/>
      <c r="H13" s="24" t="s">
        <v>21</v>
      </c>
      <c r="J13" s="3"/>
    </row>
    <row r="14" spans="2:12" ht="18.75" x14ac:dyDescent="0.2">
      <c r="B14" s="58" t="s">
        <v>36</v>
      </c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61</v>
      </c>
      <c r="D16" s="27"/>
      <c r="E16" s="26"/>
      <c r="F16" s="26"/>
      <c r="G16" s="26"/>
      <c r="H16" s="27"/>
      <c r="I16" s="27"/>
      <c r="J16" s="27"/>
      <c r="K16" s="27"/>
    </row>
    <row r="17" spans="2:10" ht="22.5" customHeight="1" x14ac:dyDescent="0.15"/>
    <row r="18" spans="2:10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0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0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0" ht="27.75" customHeight="1" x14ac:dyDescent="0.15">
      <c r="B21" s="36" t="s">
        <v>25</v>
      </c>
      <c r="C21" s="55"/>
      <c r="D21" s="37">
        <v>41</v>
      </c>
      <c r="E21" s="37">
        <v>6</v>
      </c>
      <c r="F21" s="38">
        <v>100</v>
      </c>
      <c r="G21" s="65" t="s">
        <v>49</v>
      </c>
      <c r="H21" s="64"/>
      <c r="I21" s="8">
        <v>58775</v>
      </c>
      <c r="J21" s="44">
        <f>ROUNDDOWN(C21*D21*E21*(185-F21)/100+H21*I21+H22*I22+H23*I23,0)</f>
        <v>0</v>
      </c>
    </row>
    <row r="22" spans="2:10" ht="27.75" customHeight="1" x14ac:dyDescent="0.15">
      <c r="B22" s="39"/>
      <c r="C22" s="57"/>
      <c r="D22" s="40"/>
      <c r="E22" s="40"/>
      <c r="F22" s="41"/>
      <c r="G22" s="63" t="s">
        <v>26</v>
      </c>
      <c r="H22" s="64"/>
      <c r="I22" s="8">
        <v>51187</v>
      </c>
      <c r="J22" s="45"/>
    </row>
    <row r="23" spans="2:10" ht="27.75" customHeight="1" x14ac:dyDescent="0.15">
      <c r="B23" s="42"/>
      <c r="C23" s="56"/>
      <c r="D23" s="17"/>
      <c r="E23" s="17"/>
      <c r="F23" s="43"/>
      <c r="G23" s="63" t="s">
        <v>27</v>
      </c>
      <c r="H23" s="64"/>
      <c r="I23" s="8">
        <v>7588</v>
      </c>
      <c r="J23" s="46"/>
    </row>
    <row r="24" spans="2:10" ht="27.75" customHeight="1" x14ac:dyDescent="0.15">
      <c r="B24" s="36" t="s">
        <v>62</v>
      </c>
      <c r="C24" s="55"/>
      <c r="D24" s="37">
        <v>152</v>
      </c>
      <c r="E24" s="37">
        <v>6</v>
      </c>
      <c r="F24" s="38">
        <v>100</v>
      </c>
      <c r="G24" s="65" t="s">
        <v>48</v>
      </c>
      <c r="H24" s="64"/>
      <c r="I24" s="8">
        <v>243809</v>
      </c>
      <c r="J24" s="44">
        <f>ROUNDDOWN(C24*D24*E24*(185-F24)/100+H24*I24+H25*I25+H26*I26,0)</f>
        <v>0</v>
      </c>
    </row>
    <row r="25" spans="2:10" ht="27.75" customHeight="1" x14ac:dyDescent="0.15">
      <c r="B25" s="39" t="s">
        <v>63</v>
      </c>
      <c r="C25" s="57"/>
      <c r="D25" s="40"/>
      <c r="E25" s="40"/>
      <c r="F25" s="41"/>
      <c r="G25" s="62" t="s">
        <v>26</v>
      </c>
      <c r="H25" s="64"/>
      <c r="I25" s="8">
        <v>170653</v>
      </c>
      <c r="J25" s="45"/>
    </row>
    <row r="26" spans="2:10" ht="27.75" customHeight="1" x14ac:dyDescent="0.15">
      <c r="B26" s="42"/>
      <c r="C26" s="56"/>
      <c r="D26" s="17"/>
      <c r="E26" s="17"/>
      <c r="F26" s="43"/>
      <c r="G26" s="62" t="s">
        <v>27</v>
      </c>
      <c r="H26" s="64"/>
      <c r="I26" s="8">
        <v>73156</v>
      </c>
      <c r="J26" s="46"/>
    </row>
    <row r="27" spans="2:10" ht="27.75" customHeight="1" x14ac:dyDescent="0.15">
      <c r="B27" s="36" t="s">
        <v>38</v>
      </c>
      <c r="C27" s="55"/>
      <c r="D27" s="37">
        <v>75</v>
      </c>
      <c r="E27" s="37">
        <v>6</v>
      </c>
      <c r="F27" s="38">
        <v>100</v>
      </c>
      <c r="G27" s="65" t="s">
        <v>49</v>
      </c>
      <c r="H27" s="64"/>
      <c r="I27" s="8">
        <v>152477</v>
      </c>
      <c r="J27" s="44">
        <f>ROUNDDOWN(C27*D27*E27*(185-F27)/100+H27*I27+H28*I28+H29*I29,0)</f>
        <v>0</v>
      </c>
    </row>
    <row r="28" spans="2:10" ht="27.75" customHeight="1" x14ac:dyDescent="0.15">
      <c r="B28" s="39"/>
      <c r="C28" s="57"/>
      <c r="D28" s="40"/>
      <c r="E28" s="40"/>
      <c r="F28" s="41"/>
      <c r="G28" s="62" t="s">
        <v>26</v>
      </c>
      <c r="H28" s="64"/>
      <c r="I28" s="8">
        <v>102357</v>
      </c>
      <c r="J28" s="45"/>
    </row>
    <row r="29" spans="2:10" ht="27.75" customHeight="1" x14ac:dyDescent="0.15">
      <c r="B29" s="42"/>
      <c r="C29" s="56"/>
      <c r="D29" s="17"/>
      <c r="E29" s="17"/>
      <c r="F29" s="43"/>
      <c r="G29" s="62" t="s">
        <v>27</v>
      </c>
      <c r="H29" s="64"/>
      <c r="I29" s="8">
        <v>50120</v>
      </c>
      <c r="J29" s="46"/>
    </row>
    <row r="30" spans="2:10" ht="27.75" customHeight="1" x14ac:dyDescent="0.15">
      <c r="B30" s="81" t="s">
        <v>23</v>
      </c>
      <c r="C30" s="81"/>
      <c r="D30" s="81"/>
      <c r="E30" s="81"/>
      <c r="F30" s="81"/>
      <c r="G30" s="81"/>
      <c r="H30" s="81"/>
      <c r="I30" s="81"/>
      <c r="J30" s="8">
        <f>SUM(J21:J29)</f>
        <v>0</v>
      </c>
    </row>
    <row r="31" spans="2:10" ht="22.5" customHeight="1" x14ac:dyDescent="0.15">
      <c r="B31" s="28"/>
      <c r="C31" s="28"/>
      <c r="D31" s="28"/>
      <c r="E31" s="28"/>
      <c r="F31" s="28"/>
      <c r="G31" s="28"/>
    </row>
    <row r="32" spans="2:10" ht="22.5" customHeight="1" x14ac:dyDescent="0.15">
      <c r="B32" s="1"/>
      <c r="C32" s="1"/>
      <c r="D32" s="1"/>
      <c r="E32" s="1"/>
      <c r="F32" s="1"/>
      <c r="G32" s="1"/>
    </row>
    <row r="33" spans="2:11" ht="22.5" customHeight="1" x14ac:dyDescent="0.15">
      <c r="B33" s="1"/>
      <c r="C33" s="1"/>
      <c r="D33" s="1"/>
      <c r="E33" s="1"/>
      <c r="F33" s="1"/>
      <c r="G33" s="1"/>
    </row>
    <row r="34" spans="2:11" ht="22.5" customHeight="1" x14ac:dyDescent="0.15">
      <c r="B34" s="7"/>
      <c r="C34" s="7"/>
      <c r="D34" s="7"/>
      <c r="E34" s="7"/>
      <c r="F34" s="7"/>
      <c r="G34" s="7"/>
    </row>
    <row r="35" spans="2:11" ht="22.5" customHeight="1" x14ac:dyDescent="0.15">
      <c r="B35" s="6"/>
      <c r="C35" s="6"/>
      <c r="D35" s="6"/>
      <c r="E35" s="6"/>
      <c r="F35" s="6"/>
      <c r="G35" s="6"/>
      <c r="K35" s="6"/>
    </row>
    <row r="36" spans="2:11" ht="22.5" customHeight="1" x14ac:dyDescent="0.15"/>
    <row r="37" spans="2:11" ht="22.5" customHeight="1" x14ac:dyDescent="0.15"/>
    <row r="38" spans="2:11" ht="22.5" customHeight="1" x14ac:dyDescent="0.15">
      <c r="H38" s="4"/>
      <c r="I38" s="11"/>
    </row>
    <row r="39" spans="2:11" ht="22.5" customHeight="1" x14ac:dyDescent="0.15">
      <c r="I39" s="11"/>
    </row>
    <row r="40" spans="2:11" ht="22.5" customHeight="1" x14ac:dyDescent="0.15">
      <c r="I40" s="11"/>
      <c r="K40" s="9"/>
    </row>
    <row r="41" spans="2:11" ht="22.5" customHeight="1" x14ac:dyDescent="0.15">
      <c r="I41" s="11"/>
      <c r="K41" s="3"/>
    </row>
    <row r="42" spans="2:11" ht="22.5" customHeight="1" x14ac:dyDescent="0.15">
      <c r="I42" s="11"/>
      <c r="J42" s="11"/>
      <c r="K42" s="3"/>
    </row>
    <row r="43" spans="2:11" ht="22.5" customHeight="1" x14ac:dyDescent="0.15">
      <c r="H43" s="4"/>
      <c r="I43" s="11"/>
      <c r="K43" s="9"/>
    </row>
  </sheetData>
  <mergeCells count="11">
    <mergeCell ref="B2:K2"/>
    <mergeCell ref="F8:G8"/>
    <mergeCell ref="F9:G9"/>
    <mergeCell ref="F10:G10"/>
    <mergeCell ref="C13:G13"/>
    <mergeCell ref="G20:H20"/>
    <mergeCell ref="B30:I30"/>
    <mergeCell ref="H8:J8"/>
    <mergeCell ref="H9:J9"/>
    <mergeCell ref="H10:J10"/>
    <mergeCell ref="G19:H19"/>
  </mergeCells>
  <phoneticPr fontId="1"/>
  <printOptions horizontalCentered="1" verticalCentered="1"/>
  <pageMargins left="0.98425196850393704" right="0.59055118110236227" top="0.7874015748031496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40"/>
  <sheetViews>
    <sheetView view="pageBreakPreview" zoomScaleNormal="100" zoomScaleSheetLayoutView="100" workbookViewId="0">
      <selection activeCell="B28" sqref="B28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J27</f>
        <v>0</v>
      </c>
      <c r="D13" s="76"/>
      <c r="E13" s="76"/>
      <c r="F13" s="76"/>
      <c r="G13" s="76"/>
      <c r="H13" s="24" t="s">
        <v>21</v>
      </c>
      <c r="J13" s="3"/>
    </row>
    <row r="14" spans="2:12" ht="18.75" x14ac:dyDescent="0.2">
      <c r="B14" s="58" t="s">
        <v>36</v>
      </c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50</v>
      </c>
      <c r="D16" s="27"/>
      <c r="E16" s="26"/>
      <c r="F16" s="26"/>
      <c r="G16" s="26"/>
      <c r="H16" s="27"/>
      <c r="I16" s="27"/>
      <c r="J16" s="27"/>
      <c r="K16" s="27"/>
    </row>
    <row r="17" spans="2:11" ht="22.5" customHeight="1" x14ac:dyDescent="0.15"/>
    <row r="18" spans="2:11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1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1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1" ht="27.95" customHeight="1" x14ac:dyDescent="0.15">
      <c r="B21" s="68" t="s">
        <v>51</v>
      </c>
      <c r="C21" s="55"/>
      <c r="D21" s="37">
        <v>283</v>
      </c>
      <c r="E21" s="37">
        <v>6</v>
      </c>
      <c r="F21" s="38">
        <v>100</v>
      </c>
      <c r="G21" s="65" t="s">
        <v>49</v>
      </c>
      <c r="H21" s="64"/>
      <c r="I21" s="8">
        <v>699986</v>
      </c>
      <c r="J21" s="44">
        <f>ROUNDDOWN(C21*D21*E21*(185-F21)/100+H21*I21+H22*I22+H23*I23,0)</f>
        <v>0</v>
      </c>
    </row>
    <row r="22" spans="2:11" ht="27.95" customHeight="1" x14ac:dyDescent="0.15">
      <c r="B22" s="69"/>
      <c r="C22" s="57"/>
      <c r="D22" s="40"/>
      <c r="E22" s="40"/>
      <c r="F22" s="41"/>
      <c r="G22" s="63" t="s">
        <v>26</v>
      </c>
      <c r="H22" s="64"/>
      <c r="I22" s="8">
        <v>477251</v>
      </c>
      <c r="J22" s="45"/>
    </row>
    <row r="23" spans="2:11" ht="27.95" customHeight="1" x14ac:dyDescent="0.15">
      <c r="B23" s="42"/>
      <c r="C23" s="56"/>
      <c r="D23" s="17"/>
      <c r="E23" s="17"/>
      <c r="F23" s="43"/>
      <c r="G23" s="63" t="s">
        <v>27</v>
      </c>
      <c r="H23" s="64"/>
      <c r="I23" s="8">
        <v>222735</v>
      </c>
      <c r="J23" s="46"/>
    </row>
    <row r="24" spans="2:11" ht="27.95" customHeight="1" x14ac:dyDescent="0.15">
      <c r="B24" s="68" t="s">
        <v>52</v>
      </c>
      <c r="C24" s="55"/>
      <c r="D24" s="37">
        <v>350</v>
      </c>
      <c r="E24" s="37">
        <v>6</v>
      </c>
      <c r="F24" s="38">
        <v>100</v>
      </c>
      <c r="G24" s="65" t="s">
        <v>49</v>
      </c>
      <c r="H24" s="64"/>
      <c r="I24" s="8">
        <v>578671</v>
      </c>
      <c r="J24" s="44">
        <f>ROUNDDOWN(C24*D24*E24*(185-F24)/100+H24*I24+H25*I25+H26*I26,0)</f>
        <v>0</v>
      </c>
    </row>
    <row r="25" spans="2:11" ht="27.95" customHeight="1" x14ac:dyDescent="0.15">
      <c r="B25" s="69"/>
      <c r="C25" s="57"/>
      <c r="D25" s="40"/>
      <c r="E25" s="40"/>
      <c r="F25" s="41"/>
      <c r="G25" s="62" t="s">
        <v>26</v>
      </c>
      <c r="H25" s="64"/>
      <c r="I25" s="8">
        <v>392159</v>
      </c>
      <c r="J25" s="45"/>
    </row>
    <row r="26" spans="2:11" ht="27.95" customHeight="1" x14ac:dyDescent="0.15">
      <c r="B26" s="42"/>
      <c r="C26" s="56"/>
      <c r="D26" s="17"/>
      <c r="E26" s="17"/>
      <c r="F26" s="43"/>
      <c r="G26" s="62" t="s">
        <v>27</v>
      </c>
      <c r="H26" s="64"/>
      <c r="I26" s="8">
        <v>186512</v>
      </c>
      <c r="J26" s="46"/>
    </row>
    <row r="27" spans="2:11" ht="27.95" customHeight="1" x14ac:dyDescent="0.15">
      <c r="B27" s="81" t="s">
        <v>23</v>
      </c>
      <c r="C27" s="81"/>
      <c r="D27" s="81"/>
      <c r="E27" s="81"/>
      <c r="F27" s="81"/>
      <c r="G27" s="81"/>
      <c r="H27" s="81"/>
      <c r="I27" s="81"/>
      <c r="J27" s="8">
        <f>SUM(J21:J26)</f>
        <v>0</v>
      </c>
    </row>
    <row r="28" spans="2:11" ht="22.5" customHeight="1" x14ac:dyDescent="0.15">
      <c r="B28" s="28"/>
      <c r="C28" s="28"/>
      <c r="D28" s="28"/>
      <c r="E28" s="28"/>
      <c r="F28" s="28"/>
      <c r="G28" s="28"/>
    </row>
    <row r="29" spans="2:11" ht="22.5" customHeight="1" x14ac:dyDescent="0.15">
      <c r="B29" s="1"/>
      <c r="C29" s="1"/>
      <c r="D29" s="1"/>
      <c r="E29" s="1"/>
      <c r="F29" s="1"/>
      <c r="G29" s="1"/>
    </row>
    <row r="30" spans="2:11" ht="22.5" customHeight="1" x14ac:dyDescent="0.15">
      <c r="B30" s="1"/>
      <c r="C30" s="1"/>
      <c r="D30" s="1"/>
      <c r="E30" s="1"/>
      <c r="F30" s="1"/>
      <c r="G30" s="1"/>
    </row>
    <row r="31" spans="2:11" ht="22.5" customHeight="1" x14ac:dyDescent="0.15">
      <c r="B31" s="7"/>
      <c r="C31" s="7"/>
      <c r="D31" s="7"/>
      <c r="E31" s="7"/>
      <c r="F31" s="7"/>
      <c r="G31" s="7"/>
    </row>
    <row r="32" spans="2:11" ht="22.5" customHeight="1" x14ac:dyDescent="0.15">
      <c r="B32" s="6"/>
      <c r="C32" s="6"/>
      <c r="D32" s="6"/>
      <c r="E32" s="6"/>
      <c r="F32" s="6"/>
      <c r="G32" s="6"/>
      <c r="K32" s="6"/>
    </row>
    <row r="33" spans="8:11" ht="22.5" customHeight="1" x14ac:dyDescent="0.15"/>
    <row r="34" spans="8:11" ht="22.5" customHeight="1" x14ac:dyDescent="0.15"/>
    <row r="35" spans="8:11" ht="22.5" customHeight="1" x14ac:dyDescent="0.15">
      <c r="H35" s="4"/>
      <c r="I35" s="11"/>
    </row>
    <row r="36" spans="8:11" ht="22.5" customHeight="1" x14ac:dyDescent="0.15">
      <c r="I36" s="11"/>
    </row>
    <row r="37" spans="8:11" ht="22.5" customHeight="1" x14ac:dyDescent="0.15">
      <c r="I37" s="11"/>
      <c r="K37" s="9"/>
    </row>
    <row r="38" spans="8:11" ht="22.5" customHeight="1" x14ac:dyDescent="0.15">
      <c r="I38" s="11"/>
      <c r="K38" s="3"/>
    </row>
    <row r="39" spans="8:11" ht="22.5" customHeight="1" x14ac:dyDescent="0.15">
      <c r="I39" s="11"/>
      <c r="J39" s="11"/>
      <c r="K39" s="3"/>
    </row>
    <row r="40" spans="8:11" ht="22.5" customHeight="1" x14ac:dyDescent="0.15">
      <c r="H40" s="4"/>
      <c r="I40" s="11"/>
      <c r="K40" s="9"/>
    </row>
  </sheetData>
  <mergeCells count="11">
    <mergeCell ref="B2:K2"/>
    <mergeCell ref="F8:G8"/>
    <mergeCell ref="F9:G9"/>
    <mergeCell ref="F10:G10"/>
    <mergeCell ref="C13:G13"/>
    <mergeCell ref="G20:H20"/>
    <mergeCell ref="B27:I27"/>
    <mergeCell ref="H8:J8"/>
    <mergeCell ref="H9:J9"/>
    <mergeCell ref="H10:J10"/>
    <mergeCell ref="G19:H19"/>
  </mergeCells>
  <phoneticPr fontId="1"/>
  <pageMargins left="0.98425196850393704" right="0.59055118110236227" top="1.181102362204724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37"/>
  <sheetViews>
    <sheetView view="pageBreakPreview" zoomScaleNormal="100" zoomScaleSheetLayoutView="100" workbookViewId="0">
      <selection activeCell="C18" sqref="C18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J24</f>
        <v>0</v>
      </c>
      <c r="D13" s="76"/>
      <c r="E13" s="76"/>
      <c r="F13" s="76"/>
      <c r="G13" s="76"/>
      <c r="H13" s="24" t="s">
        <v>21</v>
      </c>
      <c r="J13" s="3"/>
    </row>
    <row r="14" spans="2:12" ht="18.75" x14ac:dyDescent="0.2">
      <c r="B14" s="58" t="s">
        <v>36</v>
      </c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53</v>
      </c>
      <c r="D16" s="27"/>
      <c r="E16" s="26"/>
      <c r="F16" s="26"/>
      <c r="G16" s="26"/>
      <c r="H16" s="27"/>
      <c r="I16" s="27"/>
      <c r="J16" s="27"/>
      <c r="K16" s="27"/>
    </row>
    <row r="17" spans="2:11" ht="22.5" customHeight="1" x14ac:dyDescent="0.15"/>
    <row r="18" spans="2:11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1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1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1" ht="27.75" customHeight="1" x14ac:dyDescent="0.15">
      <c r="B21" s="36" t="s">
        <v>54</v>
      </c>
      <c r="C21" s="55"/>
      <c r="D21" s="37">
        <v>179</v>
      </c>
      <c r="E21" s="37">
        <v>6</v>
      </c>
      <c r="F21" s="38">
        <v>100</v>
      </c>
      <c r="G21" s="65" t="s">
        <v>49</v>
      </c>
      <c r="H21" s="64"/>
      <c r="I21" s="8">
        <v>301735</v>
      </c>
      <c r="J21" s="44">
        <f>ROUNDDOWN(C21*D21*E21*(185-F21)/100+H21*I21+H22*I22+H23*I23,0)</f>
        <v>0</v>
      </c>
    </row>
    <row r="22" spans="2:11" ht="27.75" customHeight="1" x14ac:dyDescent="0.15">
      <c r="B22" s="39"/>
      <c r="C22" s="57"/>
      <c r="D22" s="40"/>
      <c r="E22" s="40"/>
      <c r="F22" s="41"/>
      <c r="G22" s="63" t="s">
        <v>39</v>
      </c>
      <c r="H22" s="64"/>
      <c r="I22" s="8">
        <v>135390</v>
      </c>
      <c r="J22" s="45"/>
    </row>
    <row r="23" spans="2:11" ht="27.75" customHeight="1" x14ac:dyDescent="0.15">
      <c r="B23" s="42"/>
      <c r="C23" s="56"/>
      <c r="D23" s="17"/>
      <c r="E23" s="17"/>
      <c r="F23" s="43"/>
      <c r="G23" s="63" t="s">
        <v>40</v>
      </c>
      <c r="H23" s="64"/>
      <c r="I23" s="8">
        <v>166345</v>
      </c>
      <c r="J23" s="46"/>
    </row>
    <row r="24" spans="2:11" ht="27.75" customHeight="1" x14ac:dyDescent="0.15">
      <c r="B24" s="81" t="s">
        <v>23</v>
      </c>
      <c r="C24" s="81"/>
      <c r="D24" s="81"/>
      <c r="E24" s="81"/>
      <c r="F24" s="81"/>
      <c r="G24" s="81"/>
      <c r="H24" s="81"/>
      <c r="I24" s="81"/>
      <c r="J24" s="8">
        <f>SUM(J21:J23)</f>
        <v>0</v>
      </c>
    </row>
    <row r="25" spans="2:11" ht="22.5" customHeight="1" x14ac:dyDescent="0.15">
      <c r="B25" s="28"/>
      <c r="C25" s="28"/>
      <c r="D25" s="28"/>
      <c r="E25" s="28"/>
      <c r="F25" s="28"/>
      <c r="G25" s="28"/>
    </row>
    <row r="26" spans="2:11" ht="22.5" customHeight="1" x14ac:dyDescent="0.15">
      <c r="B26" s="1"/>
      <c r="C26" s="1"/>
      <c r="D26" s="1"/>
      <c r="E26" s="1"/>
      <c r="F26" s="1"/>
      <c r="G26" s="1"/>
    </row>
    <row r="27" spans="2:11" ht="22.5" customHeight="1" x14ac:dyDescent="0.15">
      <c r="B27" s="1"/>
      <c r="C27" s="1"/>
      <c r="D27" s="1"/>
      <c r="E27" s="1"/>
      <c r="F27" s="1"/>
      <c r="G27" s="1"/>
    </row>
    <row r="28" spans="2:11" ht="22.5" customHeight="1" x14ac:dyDescent="0.15">
      <c r="B28" s="7"/>
      <c r="C28" s="7"/>
      <c r="D28" s="7"/>
      <c r="E28" s="7"/>
      <c r="F28" s="7"/>
      <c r="G28" s="7"/>
    </row>
    <row r="29" spans="2:11" ht="22.5" customHeight="1" x14ac:dyDescent="0.15">
      <c r="B29" s="6"/>
      <c r="C29" s="6"/>
      <c r="D29" s="6"/>
      <c r="E29" s="6"/>
      <c r="F29" s="6"/>
      <c r="G29" s="6"/>
      <c r="K29" s="6"/>
    </row>
    <row r="30" spans="2:11" ht="22.5" customHeight="1" x14ac:dyDescent="0.15"/>
    <row r="31" spans="2:11" ht="22.5" customHeight="1" x14ac:dyDescent="0.15"/>
    <row r="32" spans="2:11" ht="22.5" customHeight="1" x14ac:dyDescent="0.15">
      <c r="H32" s="4"/>
      <c r="I32" s="11"/>
    </row>
    <row r="33" spans="8:11" ht="22.5" customHeight="1" x14ac:dyDescent="0.15">
      <c r="I33" s="11"/>
    </row>
    <row r="34" spans="8:11" ht="22.5" customHeight="1" x14ac:dyDescent="0.15">
      <c r="I34" s="11"/>
      <c r="K34" s="9"/>
    </row>
    <row r="35" spans="8:11" ht="22.5" customHeight="1" x14ac:dyDescent="0.15">
      <c r="I35" s="11"/>
      <c r="K35" s="3"/>
    </row>
    <row r="36" spans="8:11" ht="22.5" customHeight="1" x14ac:dyDescent="0.15">
      <c r="I36" s="11"/>
      <c r="J36" s="11"/>
      <c r="K36" s="3"/>
    </row>
    <row r="37" spans="8:11" ht="22.5" customHeight="1" x14ac:dyDescent="0.15">
      <c r="H37" s="4"/>
      <c r="I37" s="11"/>
      <c r="K37" s="9"/>
    </row>
  </sheetData>
  <mergeCells count="11">
    <mergeCell ref="B2:K2"/>
    <mergeCell ref="F8:G8"/>
    <mergeCell ref="F9:G9"/>
    <mergeCell ref="F10:G10"/>
    <mergeCell ref="C13:G13"/>
    <mergeCell ref="G20:H20"/>
    <mergeCell ref="B24:I24"/>
    <mergeCell ref="H8:J8"/>
    <mergeCell ref="H9:J9"/>
    <mergeCell ref="H10:J10"/>
    <mergeCell ref="G19:H19"/>
  </mergeCells>
  <phoneticPr fontId="1"/>
  <pageMargins left="0.98425196850393704" right="0.59055118110236227" top="1.181102362204724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41"/>
  <sheetViews>
    <sheetView view="pageBreakPreview" zoomScaleNormal="100" zoomScaleSheetLayoutView="100" workbookViewId="0">
      <selection activeCell="A26" sqref="A26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J28</f>
        <v>0</v>
      </c>
      <c r="D13" s="76"/>
      <c r="E13" s="76"/>
      <c r="F13" s="76"/>
      <c r="G13" s="76"/>
      <c r="H13" s="60" t="s">
        <v>47</v>
      </c>
      <c r="I13" s="25"/>
      <c r="J13" s="3"/>
    </row>
    <row r="14" spans="2:12" ht="18.75" x14ac:dyDescent="0.2">
      <c r="B14" s="58" t="s">
        <v>36</v>
      </c>
      <c r="D14" s="23"/>
      <c r="E14" s="23"/>
      <c r="F14" s="22"/>
    </row>
    <row r="15" spans="2:12" ht="18.75" x14ac:dyDescent="0.2">
      <c r="B15" s="29"/>
      <c r="D15" s="23"/>
      <c r="E15" s="23"/>
      <c r="F15" s="22"/>
    </row>
    <row r="16" spans="2:12" ht="20.25" customHeight="1" x14ac:dyDescent="0.15">
      <c r="B16" s="35" t="s">
        <v>35</v>
      </c>
      <c r="C16" s="51" t="s">
        <v>92</v>
      </c>
      <c r="D16" s="27"/>
      <c r="E16" s="26"/>
      <c r="F16" s="26"/>
      <c r="G16" s="26"/>
      <c r="H16" s="27"/>
      <c r="I16" s="27"/>
      <c r="J16" s="27"/>
      <c r="K16" s="27"/>
    </row>
    <row r="17" spans="2:10" ht="22.5" customHeight="1" x14ac:dyDescent="0.15"/>
    <row r="18" spans="2:10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0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0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0" ht="27.75" customHeight="1" x14ac:dyDescent="0.15">
      <c r="B21" s="66" t="s">
        <v>28</v>
      </c>
      <c r="C21" s="52"/>
      <c r="D21" s="12">
        <v>38</v>
      </c>
      <c r="E21" s="12">
        <v>6</v>
      </c>
      <c r="F21" s="21">
        <v>100</v>
      </c>
      <c r="G21" s="65" t="s">
        <v>55</v>
      </c>
      <c r="H21" s="64"/>
      <c r="I21" s="8">
        <v>52132</v>
      </c>
      <c r="J21" s="8">
        <f>ROUNDDOWN(C21*D21*E21*(185-F21)/100+H21*I21,0)</f>
        <v>0</v>
      </c>
    </row>
    <row r="22" spans="2:10" ht="27.75" customHeight="1" x14ac:dyDescent="0.15">
      <c r="B22" s="66" t="s">
        <v>29</v>
      </c>
      <c r="C22" s="52"/>
      <c r="D22" s="12">
        <v>98</v>
      </c>
      <c r="E22" s="12">
        <v>6</v>
      </c>
      <c r="F22" s="21">
        <v>100</v>
      </c>
      <c r="G22" s="65" t="s">
        <v>55</v>
      </c>
      <c r="H22" s="64"/>
      <c r="I22" s="8">
        <v>93488</v>
      </c>
      <c r="J22" s="8">
        <f>ROUNDDOWN(C22*D22*E22*(185-F22)/100+H22*I22,0)</f>
        <v>0</v>
      </c>
    </row>
    <row r="23" spans="2:10" ht="27.75" customHeight="1" x14ac:dyDescent="0.15">
      <c r="B23" s="53" t="s">
        <v>30</v>
      </c>
      <c r="C23" s="52"/>
      <c r="D23" s="12">
        <v>45</v>
      </c>
      <c r="E23" s="12">
        <v>6</v>
      </c>
      <c r="F23" s="21">
        <v>100</v>
      </c>
      <c r="G23" s="65" t="s">
        <v>55</v>
      </c>
      <c r="H23" s="64"/>
      <c r="I23" s="8">
        <v>136176</v>
      </c>
      <c r="J23" s="8">
        <f t="shared" ref="J23" si="0">ROUNDDOWN(C23*D23*E23*(185-F23)/100+H23*I23,0)</f>
        <v>0</v>
      </c>
    </row>
    <row r="24" spans="2:10" ht="27.75" customHeight="1" x14ac:dyDescent="0.15">
      <c r="B24" s="66" t="s">
        <v>31</v>
      </c>
      <c r="C24" s="52"/>
      <c r="D24" s="12">
        <v>16</v>
      </c>
      <c r="E24" s="12">
        <v>6</v>
      </c>
      <c r="F24" s="21">
        <v>100</v>
      </c>
      <c r="G24" s="65" t="s">
        <v>55</v>
      </c>
      <c r="H24" s="64"/>
      <c r="I24" s="8">
        <v>29530</v>
      </c>
      <c r="J24" s="8">
        <f t="shared" ref="J24:J25" si="1">ROUNDDOWN(C24*D24*E24*(185-F24)/100+H24*I24,0)</f>
        <v>0</v>
      </c>
    </row>
    <row r="25" spans="2:10" ht="27.75" customHeight="1" x14ac:dyDescent="0.15">
      <c r="B25" s="66" t="s">
        <v>32</v>
      </c>
      <c r="C25" s="52"/>
      <c r="D25" s="12">
        <v>20</v>
      </c>
      <c r="E25" s="12">
        <v>6</v>
      </c>
      <c r="F25" s="21">
        <v>100</v>
      </c>
      <c r="G25" s="65" t="s">
        <v>55</v>
      </c>
      <c r="H25" s="64"/>
      <c r="I25" s="8">
        <v>41378</v>
      </c>
      <c r="J25" s="8">
        <f t="shared" si="1"/>
        <v>0</v>
      </c>
    </row>
    <row r="26" spans="2:10" ht="27.75" customHeight="1" x14ac:dyDescent="0.15">
      <c r="B26" s="66" t="s">
        <v>33</v>
      </c>
      <c r="C26" s="52"/>
      <c r="D26" s="12">
        <v>30</v>
      </c>
      <c r="E26" s="12">
        <v>6</v>
      </c>
      <c r="F26" s="21">
        <v>100</v>
      </c>
      <c r="G26" s="65" t="s">
        <v>55</v>
      </c>
      <c r="H26" s="64"/>
      <c r="I26" s="8">
        <v>69054</v>
      </c>
      <c r="J26" s="8">
        <f>ROUNDDOWN(C26*D26*E26*(185-F26)/100+H26*I26,0)</f>
        <v>0</v>
      </c>
    </row>
    <row r="27" spans="2:10" ht="27.75" customHeight="1" x14ac:dyDescent="0.15">
      <c r="B27" s="66" t="s">
        <v>37</v>
      </c>
      <c r="C27" s="52"/>
      <c r="D27" s="12">
        <v>24</v>
      </c>
      <c r="E27" s="12">
        <v>6</v>
      </c>
      <c r="F27" s="21">
        <v>100</v>
      </c>
      <c r="G27" s="65" t="s">
        <v>55</v>
      </c>
      <c r="H27" s="64"/>
      <c r="I27" s="8">
        <v>25076</v>
      </c>
      <c r="J27" s="8">
        <f>ROUNDDOWN(C27*D27*E27*(185-F27)/100+H27*I27,0)</f>
        <v>0</v>
      </c>
    </row>
    <row r="28" spans="2:10" ht="27.75" customHeight="1" x14ac:dyDescent="0.15">
      <c r="B28" s="81" t="s">
        <v>23</v>
      </c>
      <c r="C28" s="81"/>
      <c r="D28" s="81"/>
      <c r="E28" s="81"/>
      <c r="F28" s="81"/>
      <c r="G28" s="81"/>
      <c r="H28" s="81"/>
      <c r="I28" s="81"/>
      <c r="J28" s="8">
        <f>SUM(J21:J27)</f>
        <v>0</v>
      </c>
    </row>
    <row r="29" spans="2:10" ht="22.5" customHeight="1" x14ac:dyDescent="0.15">
      <c r="B29" s="28"/>
      <c r="C29" s="28"/>
      <c r="D29" s="28"/>
      <c r="E29" s="28"/>
      <c r="F29" s="28"/>
      <c r="G29" s="28"/>
    </row>
    <row r="30" spans="2:10" ht="22.5" customHeight="1" x14ac:dyDescent="0.15">
      <c r="B30" s="1"/>
      <c r="C30" s="1"/>
      <c r="D30" s="1"/>
      <c r="E30" s="1"/>
      <c r="F30" s="1"/>
      <c r="G30" s="1"/>
    </row>
    <row r="31" spans="2:10" ht="22.5" customHeight="1" x14ac:dyDescent="0.15">
      <c r="B31" s="1"/>
      <c r="C31" s="1"/>
      <c r="D31" s="1"/>
      <c r="E31" s="1"/>
      <c r="F31" s="1"/>
      <c r="G31" s="1"/>
    </row>
    <row r="32" spans="2:10" ht="22.5" customHeight="1" x14ac:dyDescent="0.15">
      <c r="B32" s="7"/>
      <c r="C32" s="7"/>
      <c r="D32" s="7"/>
      <c r="E32" s="7"/>
      <c r="F32" s="7"/>
      <c r="G32" s="7"/>
    </row>
    <row r="33" spans="2:11" ht="22.5" customHeight="1" x14ac:dyDescent="0.15">
      <c r="B33" s="6"/>
      <c r="C33" s="6"/>
      <c r="D33" s="6"/>
      <c r="E33" s="6"/>
      <c r="F33" s="6"/>
      <c r="G33" s="6"/>
      <c r="K33" s="6"/>
    </row>
    <row r="34" spans="2:11" ht="22.5" customHeight="1" x14ac:dyDescent="0.15"/>
    <row r="35" spans="2:11" ht="22.5" customHeight="1" x14ac:dyDescent="0.15"/>
    <row r="36" spans="2:11" ht="22.5" customHeight="1" x14ac:dyDescent="0.15">
      <c r="H36" s="4"/>
      <c r="I36" s="11"/>
    </row>
    <row r="37" spans="2:11" ht="22.5" customHeight="1" x14ac:dyDescent="0.15">
      <c r="I37" s="11"/>
    </row>
    <row r="38" spans="2:11" ht="22.5" customHeight="1" x14ac:dyDescent="0.15">
      <c r="I38" s="11"/>
      <c r="K38" s="9"/>
    </row>
    <row r="39" spans="2:11" ht="22.5" customHeight="1" x14ac:dyDescent="0.15">
      <c r="I39" s="11"/>
      <c r="K39" s="3"/>
    </row>
    <row r="40" spans="2:11" ht="22.5" customHeight="1" x14ac:dyDescent="0.15">
      <c r="I40" s="11"/>
      <c r="J40" s="11"/>
      <c r="K40" s="3"/>
    </row>
    <row r="41" spans="2:11" ht="22.5" customHeight="1" x14ac:dyDescent="0.15">
      <c r="H41" s="4"/>
      <c r="I41" s="11"/>
      <c r="K41" s="9"/>
    </row>
  </sheetData>
  <mergeCells count="11">
    <mergeCell ref="G19:H19"/>
    <mergeCell ref="G20:H20"/>
    <mergeCell ref="B28:I28"/>
    <mergeCell ref="C13:G13"/>
    <mergeCell ref="B2:K2"/>
    <mergeCell ref="F8:G8"/>
    <mergeCell ref="F9:G9"/>
    <mergeCell ref="F10:G10"/>
    <mergeCell ref="H8:J8"/>
    <mergeCell ref="H9:J9"/>
    <mergeCell ref="H10:J10"/>
  </mergeCells>
  <phoneticPr fontId="1"/>
  <pageMargins left="0.98425196850393704" right="0.59055118110236227" top="1.181102362204724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4"/>
  <sheetViews>
    <sheetView view="pageBreakPreview" zoomScaleNormal="100" zoomScaleSheetLayoutView="100" workbookViewId="0">
      <selection activeCell="J32" sqref="J32"/>
    </sheetView>
  </sheetViews>
  <sheetFormatPr defaultColWidth="9" defaultRowHeight="13.5" x14ac:dyDescent="0.15"/>
  <cols>
    <col min="1" max="1" width="9" style="2"/>
    <col min="2" max="2" width="27.5" style="2" customWidth="1"/>
    <col min="3" max="3" width="12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J41</f>
        <v>0</v>
      </c>
      <c r="D13" s="76"/>
      <c r="E13" s="76"/>
      <c r="F13" s="76"/>
      <c r="G13" s="76"/>
      <c r="H13" s="24" t="s">
        <v>21</v>
      </c>
      <c r="I13" s="25"/>
      <c r="J13" s="3"/>
    </row>
    <row r="14" spans="2:12" ht="18.75" x14ac:dyDescent="0.2">
      <c r="B14" s="58" t="s">
        <v>36</v>
      </c>
      <c r="C14" s="54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93</v>
      </c>
      <c r="D16" s="27"/>
      <c r="E16" s="26"/>
      <c r="F16" s="26"/>
      <c r="G16" s="26"/>
      <c r="H16" s="27"/>
      <c r="I16" s="27"/>
      <c r="J16" s="27"/>
      <c r="K16" s="27"/>
    </row>
    <row r="17" spans="2:12" ht="22.5" customHeight="1" x14ac:dyDescent="0.15"/>
    <row r="18" spans="2:12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2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  <c r="L19" s="59"/>
    </row>
    <row r="20" spans="2:12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2" ht="24" customHeight="1" x14ac:dyDescent="0.15">
      <c r="B21" s="74" t="s">
        <v>71</v>
      </c>
      <c r="C21" s="52"/>
      <c r="D21" s="12">
        <v>63</v>
      </c>
      <c r="E21" s="12">
        <v>6</v>
      </c>
      <c r="F21" s="21">
        <v>100</v>
      </c>
      <c r="G21" s="65" t="s">
        <v>56</v>
      </c>
      <c r="H21" s="64"/>
      <c r="I21" s="8">
        <v>67267</v>
      </c>
      <c r="J21" s="8">
        <f>ROUNDDOWN(C21*D21*E21*(185-F21)/100+H21*I21,0)</f>
        <v>0</v>
      </c>
    </row>
    <row r="22" spans="2:12" ht="24" customHeight="1" x14ac:dyDescent="0.15">
      <c r="B22" s="74" t="s">
        <v>72</v>
      </c>
      <c r="C22" s="52"/>
      <c r="D22" s="12">
        <v>29</v>
      </c>
      <c r="E22" s="12">
        <v>6</v>
      </c>
      <c r="F22" s="21">
        <v>100</v>
      </c>
      <c r="G22" s="65" t="s">
        <v>56</v>
      </c>
      <c r="H22" s="64"/>
      <c r="I22" s="8">
        <v>30506</v>
      </c>
      <c r="J22" s="8">
        <f>ROUNDDOWN(C22*D22*E22*(185-F22)/100+H22*I22,0)</f>
        <v>0</v>
      </c>
    </row>
    <row r="23" spans="2:12" ht="24" customHeight="1" x14ac:dyDescent="0.15">
      <c r="B23" s="74" t="s">
        <v>73</v>
      </c>
      <c r="C23" s="52"/>
      <c r="D23" s="12">
        <v>15</v>
      </c>
      <c r="E23" s="12">
        <v>6</v>
      </c>
      <c r="F23" s="21">
        <v>100</v>
      </c>
      <c r="G23" s="65" t="s">
        <v>56</v>
      </c>
      <c r="H23" s="64"/>
      <c r="I23" s="8">
        <v>8819</v>
      </c>
      <c r="J23" s="8">
        <f t="shared" ref="J23:J39" si="0">ROUNDDOWN(C23*D23*E23*(185-F23)/100+H23*I23,0)</f>
        <v>0</v>
      </c>
    </row>
    <row r="24" spans="2:12" ht="24" customHeight="1" x14ac:dyDescent="0.15">
      <c r="B24" s="74" t="s">
        <v>74</v>
      </c>
      <c r="C24" s="52"/>
      <c r="D24" s="12">
        <v>12</v>
      </c>
      <c r="E24" s="12">
        <v>6</v>
      </c>
      <c r="F24" s="21">
        <v>100</v>
      </c>
      <c r="G24" s="65" t="s">
        <v>56</v>
      </c>
      <c r="H24" s="64"/>
      <c r="I24" s="8">
        <v>8526</v>
      </c>
      <c r="J24" s="8">
        <f t="shared" si="0"/>
        <v>0</v>
      </c>
    </row>
    <row r="25" spans="2:12" ht="24" customHeight="1" x14ac:dyDescent="0.15">
      <c r="B25" s="75" t="s">
        <v>94</v>
      </c>
      <c r="C25" s="52"/>
      <c r="D25" s="12">
        <v>66</v>
      </c>
      <c r="E25" s="12">
        <v>6</v>
      </c>
      <c r="F25" s="21">
        <v>100</v>
      </c>
      <c r="G25" s="65" t="s">
        <v>56</v>
      </c>
      <c r="H25" s="64"/>
      <c r="I25" s="8">
        <v>53329</v>
      </c>
      <c r="J25" s="8">
        <f t="shared" si="0"/>
        <v>0</v>
      </c>
    </row>
    <row r="26" spans="2:12" ht="24" customHeight="1" x14ac:dyDescent="0.15">
      <c r="B26" s="75" t="s">
        <v>95</v>
      </c>
      <c r="C26" s="52"/>
      <c r="D26" s="12">
        <v>48</v>
      </c>
      <c r="E26" s="12">
        <v>6</v>
      </c>
      <c r="F26" s="21">
        <v>100</v>
      </c>
      <c r="G26" s="65" t="s">
        <v>56</v>
      </c>
      <c r="H26" s="64"/>
      <c r="I26" s="8">
        <v>32077</v>
      </c>
      <c r="J26" s="8">
        <f t="shared" si="0"/>
        <v>0</v>
      </c>
    </row>
    <row r="27" spans="2:12" ht="24" customHeight="1" x14ac:dyDescent="0.15">
      <c r="B27" s="75" t="s">
        <v>96</v>
      </c>
      <c r="C27" s="52"/>
      <c r="D27" s="12">
        <v>118</v>
      </c>
      <c r="E27" s="12">
        <v>6</v>
      </c>
      <c r="F27" s="21">
        <v>100</v>
      </c>
      <c r="G27" s="65" t="s">
        <v>56</v>
      </c>
      <c r="H27" s="64"/>
      <c r="I27" s="8">
        <v>79450</v>
      </c>
      <c r="J27" s="8">
        <f t="shared" si="0"/>
        <v>0</v>
      </c>
    </row>
    <row r="28" spans="2:12" ht="24" customHeight="1" x14ac:dyDescent="0.15">
      <c r="B28" s="75" t="s">
        <v>97</v>
      </c>
      <c r="C28" s="52"/>
      <c r="D28" s="12">
        <v>54</v>
      </c>
      <c r="E28" s="12">
        <v>6</v>
      </c>
      <c r="F28" s="21">
        <v>100</v>
      </c>
      <c r="G28" s="65" t="s">
        <v>56</v>
      </c>
      <c r="H28" s="64"/>
      <c r="I28" s="8">
        <v>37772</v>
      </c>
      <c r="J28" s="8">
        <f t="shared" si="0"/>
        <v>0</v>
      </c>
    </row>
    <row r="29" spans="2:12" ht="24" customHeight="1" x14ac:dyDescent="0.15">
      <c r="B29" s="75" t="s">
        <v>98</v>
      </c>
      <c r="C29" s="52"/>
      <c r="D29" s="12">
        <v>42</v>
      </c>
      <c r="E29" s="12">
        <v>6</v>
      </c>
      <c r="F29" s="21">
        <v>100</v>
      </c>
      <c r="G29" s="65" t="s">
        <v>56</v>
      </c>
      <c r="H29" s="64"/>
      <c r="I29" s="8">
        <v>41218</v>
      </c>
      <c r="J29" s="8">
        <f t="shared" si="0"/>
        <v>0</v>
      </c>
    </row>
    <row r="30" spans="2:12" ht="24" customHeight="1" x14ac:dyDescent="0.15">
      <c r="B30" s="74" t="s">
        <v>99</v>
      </c>
      <c r="C30" s="52"/>
      <c r="D30" s="12">
        <v>82</v>
      </c>
      <c r="E30" s="12">
        <v>6</v>
      </c>
      <c r="F30" s="21">
        <v>100</v>
      </c>
      <c r="G30" s="65" t="s">
        <v>48</v>
      </c>
      <c r="H30" s="64"/>
      <c r="I30" s="8">
        <v>72689</v>
      </c>
      <c r="J30" s="8">
        <f t="shared" ref="J30:J35" si="1">ROUNDDOWN(C30*D30*E30*(185-F30)/100+H30*I30,0)</f>
        <v>0</v>
      </c>
    </row>
    <row r="31" spans="2:12" ht="24" customHeight="1" x14ac:dyDescent="0.15">
      <c r="B31" s="75" t="s">
        <v>100</v>
      </c>
      <c r="C31" s="52"/>
      <c r="D31" s="12">
        <v>112</v>
      </c>
      <c r="E31" s="12">
        <v>6</v>
      </c>
      <c r="F31" s="21">
        <v>100</v>
      </c>
      <c r="G31" s="65" t="s">
        <v>48</v>
      </c>
      <c r="H31" s="64"/>
      <c r="I31" s="8">
        <v>91488</v>
      </c>
      <c r="J31" s="8">
        <f t="shared" si="1"/>
        <v>0</v>
      </c>
    </row>
    <row r="32" spans="2:12" ht="24" customHeight="1" x14ac:dyDescent="0.15">
      <c r="B32" s="75" t="s">
        <v>101</v>
      </c>
      <c r="C32" s="52"/>
      <c r="D32" s="12">
        <v>59</v>
      </c>
      <c r="E32" s="12">
        <v>6</v>
      </c>
      <c r="F32" s="21">
        <v>100</v>
      </c>
      <c r="G32" s="65" t="s">
        <v>48</v>
      </c>
      <c r="H32" s="64"/>
      <c r="I32" s="8">
        <v>32726</v>
      </c>
      <c r="J32" s="8">
        <f t="shared" si="1"/>
        <v>0</v>
      </c>
    </row>
    <row r="33" spans="2:12" ht="24" customHeight="1" x14ac:dyDescent="0.15">
      <c r="B33" s="75" t="s">
        <v>102</v>
      </c>
      <c r="C33" s="52"/>
      <c r="D33" s="12">
        <v>48</v>
      </c>
      <c r="E33" s="12">
        <v>6</v>
      </c>
      <c r="F33" s="21">
        <v>100</v>
      </c>
      <c r="G33" s="65" t="s">
        <v>48</v>
      </c>
      <c r="H33" s="64"/>
      <c r="I33" s="8">
        <v>30618</v>
      </c>
      <c r="J33" s="8">
        <f t="shared" si="1"/>
        <v>0</v>
      </c>
    </row>
    <row r="34" spans="2:12" ht="24" customHeight="1" x14ac:dyDescent="0.15">
      <c r="B34" s="75" t="s">
        <v>103</v>
      </c>
      <c r="C34" s="52"/>
      <c r="D34" s="12">
        <v>55</v>
      </c>
      <c r="E34" s="12">
        <v>6</v>
      </c>
      <c r="F34" s="21">
        <v>100</v>
      </c>
      <c r="G34" s="65" t="s">
        <v>48</v>
      </c>
      <c r="H34" s="64"/>
      <c r="I34" s="8">
        <v>39389</v>
      </c>
      <c r="J34" s="8">
        <f t="shared" si="1"/>
        <v>0</v>
      </c>
    </row>
    <row r="35" spans="2:12" ht="24" customHeight="1" x14ac:dyDescent="0.15">
      <c r="B35" s="75" t="s">
        <v>104</v>
      </c>
      <c r="C35" s="52"/>
      <c r="D35" s="12">
        <v>90</v>
      </c>
      <c r="E35" s="12">
        <v>6</v>
      </c>
      <c r="F35" s="21">
        <v>100</v>
      </c>
      <c r="G35" s="65" t="s">
        <v>48</v>
      </c>
      <c r="H35" s="64"/>
      <c r="I35" s="8">
        <v>52814</v>
      </c>
      <c r="J35" s="8">
        <f t="shared" si="1"/>
        <v>0</v>
      </c>
    </row>
    <row r="36" spans="2:12" ht="24" customHeight="1" x14ac:dyDescent="0.15">
      <c r="B36" s="74" t="s">
        <v>105</v>
      </c>
      <c r="C36" s="52"/>
      <c r="D36" s="12">
        <v>269</v>
      </c>
      <c r="E36" s="12">
        <v>6</v>
      </c>
      <c r="F36" s="21">
        <v>100</v>
      </c>
      <c r="G36" s="65" t="s">
        <v>56</v>
      </c>
      <c r="H36" s="64"/>
      <c r="I36" s="8">
        <v>236814</v>
      </c>
      <c r="J36" s="8">
        <f t="shared" si="0"/>
        <v>0</v>
      </c>
    </row>
    <row r="37" spans="2:12" ht="24" customHeight="1" x14ac:dyDescent="0.15">
      <c r="B37" s="74" t="s">
        <v>58</v>
      </c>
      <c r="C37" s="52"/>
      <c r="D37" s="12">
        <v>41</v>
      </c>
      <c r="E37" s="12">
        <v>6</v>
      </c>
      <c r="F37" s="21">
        <v>100</v>
      </c>
      <c r="G37" s="65" t="s">
        <v>56</v>
      </c>
      <c r="H37" s="64"/>
      <c r="I37" s="8">
        <v>32379</v>
      </c>
      <c r="J37" s="8">
        <f t="shared" si="0"/>
        <v>0</v>
      </c>
      <c r="L37" s="59"/>
    </row>
    <row r="38" spans="2:12" ht="24" customHeight="1" x14ac:dyDescent="0.15">
      <c r="B38" s="74" t="s">
        <v>64</v>
      </c>
      <c r="C38" s="52"/>
      <c r="D38" s="12">
        <v>31</v>
      </c>
      <c r="E38" s="12">
        <v>6</v>
      </c>
      <c r="F38" s="21">
        <v>100</v>
      </c>
      <c r="G38" s="65" t="s">
        <v>56</v>
      </c>
      <c r="H38" s="64"/>
      <c r="I38" s="8">
        <v>24627</v>
      </c>
      <c r="J38" s="8">
        <f t="shared" si="0"/>
        <v>0</v>
      </c>
    </row>
    <row r="39" spans="2:12" ht="24" customHeight="1" x14ac:dyDescent="0.15">
      <c r="B39" s="74" t="s">
        <v>44</v>
      </c>
      <c r="C39" s="52"/>
      <c r="D39" s="12">
        <v>82</v>
      </c>
      <c r="E39" s="12">
        <v>6</v>
      </c>
      <c r="F39" s="21">
        <v>100</v>
      </c>
      <c r="G39" s="65" t="s">
        <v>56</v>
      </c>
      <c r="H39" s="64"/>
      <c r="I39" s="8">
        <v>68291</v>
      </c>
      <c r="J39" s="8">
        <f t="shared" si="0"/>
        <v>0</v>
      </c>
      <c r="L39" s="59"/>
    </row>
    <row r="40" spans="2:12" ht="24" customHeight="1" x14ac:dyDescent="0.15">
      <c r="B40" s="74" t="s">
        <v>65</v>
      </c>
      <c r="C40" s="52"/>
      <c r="D40" s="12">
        <v>69</v>
      </c>
      <c r="E40" s="12">
        <v>6</v>
      </c>
      <c r="F40" s="21">
        <v>100</v>
      </c>
      <c r="G40" s="65" t="s">
        <v>56</v>
      </c>
      <c r="H40" s="64"/>
      <c r="I40" s="8">
        <v>47090</v>
      </c>
      <c r="J40" s="8">
        <f t="shared" ref="J40" si="2">ROUNDDOWN(C40*D40*E40*(185-F40)/100+H40*I40,0)</f>
        <v>0</v>
      </c>
    </row>
    <row r="41" spans="2:12" ht="24" customHeight="1" x14ac:dyDescent="0.15">
      <c r="B41" s="81" t="s">
        <v>23</v>
      </c>
      <c r="C41" s="81"/>
      <c r="D41" s="81"/>
      <c r="E41" s="81"/>
      <c r="F41" s="81"/>
      <c r="G41" s="81"/>
      <c r="H41" s="81"/>
      <c r="I41" s="81"/>
      <c r="J41" s="8">
        <f>SUM(J21:J40)</f>
        <v>0</v>
      </c>
    </row>
    <row r="42" spans="2:12" ht="22.5" customHeight="1" x14ac:dyDescent="0.15">
      <c r="B42" s="28"/>
      <c r="C42" s="28"/>
      <c r="D42" s="28"/>
      <c r="E42" s="28"/>
      <c r="F42" s="28"/>
      <c r="G42" s="28"/>
    </row>
    <row r="43" spans="2:12" ht="22.5" customHeight="1" x14ac:dyDescent="0.15">
      <c r="B43" s="1"/>
      <c r="C43" s="1"/>
      <c r="D43" s="1"/>
      <c r="E43" s="1"/>
      <c r="F43" s="1"/>
      <c r="G43" s="1"/>
    </row>
    <row r="44" spans="2:12" ht="22.5" customHeight="1" x14ac:dyDescent="0.15">
      <c r="B44" s="1"/>
      <c r="C44" s="1"/>
      <c r="D44" s="1"/>
      <c r="E44" s="1"/>
      <c r="F44" s="1"/>
      <c r="G44" s="1"/>
    </row>
    <row r="45" spans="2:12" ht="22.5" customHeight="1" x14ac:dyDescent="0.15">
      <c r="B45" s="7"/>
      <c r="C45" s="7"/>
      <c r="D45" s="7"/>
      <c r="E45" s="7"/>
      <c r="F45" s="7"/>
      <c r="G45" s="7"/>
    </row>
    <row r="46" spans="2:12" ht="22.5" customHeight="1" x14ac:dyDescent="0.15">
      <c r="B46" s="6"/>
      <c r="C46" s="6"/>
      <c r="D46" s="6"/>
      <c r="E46" s="6"/>
      <c r="F46" s="6"/>
      <c r="G46" s="6"/>
      <c r="K46" s="6"/>
    </row>
    <row r="47" spans="2:12" ht="22.5" customHeight="1" x14ac:dyDescent="0.15"/>
    <row r="48" spans="2:12" ht="22.5" customHeight="1" x14ac:dyDescent="0.15"/>
    <row r="49" spans="8:11" ht="22.5" customHeight="1" x14ac:dyDescent="0.15">
      <c r="H49" s="4"/>
      <c r="I49" s="11"/>
    </row>
    <row r="50" spans="8:11" ht="22.5" customHeight="1" x14ac:dyDescent="0.15">
      <c r="I50" s="11"/>
    </row>
    <row r="51" spans="8:11" ht="22.5" customHeight="1" x14ac:dyDescent="0.15">
      <c r="I51" s="11"/>
      <c r="K51" s="9"/>
    </row>
    <row r="52" spans="8:11" ht="22.5" customHeight="1" x14ac:dyDescent="0.15">
      <c r="I52" s="11"/>
      <c r="K52" s="3"/>
    </row>
    <row r="53" spans="8:11" ht="22.5" customHeight="1" x14ac:dyDescent="0.15">
      <c r="I53" s="11"/>
      <c r="J53" s="11"/>
      <c r="K53" s="3"/>
    </row>
    <row r="54" spans="8:11" ht="22.5" customHeight="1" x14ac:dyDescent="0.15">
      <c r="H54" s="4"/>
      <c r="I54" s="11"/>
      <c r="K54" s="9"/>
    </row>
  </sheetData>
  <mergeCells count="11">
    <mergeCell ref="G19:H19"/>
    <mergeCell ref="G20:H20"/>
    <mergeCell ref="B41:I41"/>
    <mergeCell ref="B2:K2"/>
    <mergeCell ref="F8:G8"/>
    <mergeCell ref="F9:G9"/>
    <mergeCell ref="F10:G10"/>
    <mergeCell ref="C13:G13"/>
    <mergeCell ref="H8:J8"/>
    <mergeCell ref="H9:J9"/>
    <mergeCell ref="H10:J10"/>
  </mergeCells>
  <phoneticPr fontId="1"/>
  <pageMargins left="0.98425196850393704" right="0.59055118110236227" top="0.78740157480314965" bottom="0.39370078740157483" header="0.31496062992125984" footer="0.31496062992125984"/>
  <pageSetup paperSize="9" scale="89" orientation="portrait" r:id="rId1"/>
  <colBreaks count="1" manualBreakCount="1">
    <brk id="11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43"/>
  <sheetViews>
    <sheetView view="pageBreakPreview" zoomScaleNormal="100" zoomScaleSheetLayoutView="100" workbookViewId="0">
      <selection activeCell="C28" sqref="C28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J30</f>
        <v>0</v>
      </c>
      <c r="D13" s="76"/>
      <c r="E13" s="76"/>
      <c r="F13" s="76"/>
      <c r="G13" s="76"/>
      <c r="H13" s="24" t="s">
        <v>21</v>
      </c>
      <c r="I13" s="25"/>
      <c r="J13" s="3"/>
    </row>
    <row r="14" spans="2:12" ht="18.75" x14ac:dyDescent="0.2">
      <c r="B14" s="58" t="s">
        <v>36</v>
      </c>
      <c r="C14" s="54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106</v>
      </c>
      <c r="D16" s="27"/>
      <c r="E16" s="26"/>
      <c r="F16" s="26"/>
      <c r="G16" s="26"/>
      <c r="H16" s="27"/>
      <c r="I16" s="27"/>
      <c r="J16" s="27"/>
      <c r="K16" s="27"/>
    </row>
    <row r="17" spans="2:12" ht="22.5" customHeight="1" x14ac:dyDescent="0.15"/>
    <row r="18" spans="2:12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2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  <c r="L19" s="59"/>
    </row>
    <row r="20" spans="2:12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2" ht="27.75" customHeight="1" x14ac:dyDescent="0.15">
      <c r="B21" s="66" t="s">
        <v>57</v>
      </c>
      <c r="C21" s="52"/>
      <c r="D21" s="12">
        <v>64</v>
      </c>
      <c r="E21" s="12">
        <v>6</v>
      </c>
      <c r="F21" s="21">
        <v>100</v>
      </c>
      <c r="G21" s="65" t="s">
        <v>56</v>
      </c>
      <c r="H21" s="64"/>
      <c r="I21" s="8">
        <v>71667</v>
      </c>
      <c r="J21" s="8">
        <f>ROUNDDOWN(C21*D21*E21*(185-F21)/100+H21*I21,0)</f>
        <v>0</v>
      </c>
    </row>
    <row r="22" spans="2:12" ht="27.75" customHeight="1" x14ac:dyDescent="0.15">
      <c r="B22" s="66" t="s">
        <v>107</v>
      </c>
      <c r="C22" s="52"/>
      <c r="D22" s="12">
        <v>95</v>
      </c>
      <c r="E22" s="12">
        <v>6</v>
      </c>
      <c r="F22" s="21">
        <v>100</v>
      </c>
      <c r="G22" s="65" t="s">
        <v>56</v>
      </c>
      <c r="H22" s="64"/>
      <c r="I22" s="8">
        <v>86912</v>
      </c>
      <c r="J22" s="8">
        <f>ROUNDDOWN(C22*D22*E22*(185-F22)/100+H22*I22,0)</f>
        <v>0</v>
      </c>
    </row>
    <row r="23" spans="2:12" ht="27.75" customHeight="1" x14ac:dyDescent="0.15">
      <c r="B23" s="66" t="s">
        <v>108</v>
      </c>
      <c r="C23" s="52"/>
      <c r="D23" s="12">
        <v>56</v>
      </c>
      <c r="E23" s="12">
        <v>6</v>
      </c>
      <c r="F23" s="21">
        <v>100</v>
      </c>
      <c r="G23" s="65" t="s">
        <v>56</v>
      </c>
      <c r="H23" s="64"/>
      <c r="I23" s="8">
        <v>58835</v>
      </c>
      <c r="J23" s="8">
        <f t="shared" ref="J23:J29" si="0">ROUNDDOWN(C23*D23*E23*(185-F23)/100+H23*I23,0)</f>
        <v>0</v>
      </c>
    </row>
    <row r="24" spans="2:12" ht="27.75" customHeight="1" x14ac:dyDescent="0.15">
      <c r="B24" s="66" t="s">
        <v>109</v>
      </c>
      <c r="C24" s="52"/>
      <c r="D24" s="12">
        <v>84</v>
      </c>
      <c r="E24" s="12">
        <v>6</v>
      </c>
      <c r="F24" s="21">
        <v>100</v>
      </c>
      <c r="G24" s="65" t="s">
        <v>56</v>
      </c>
      <c r="H24" s="64"/>
      <c r="I24" s="8">
        <v>92012</v>
      </c>
      <c r="J24" s="8">
        <f t="shared" si="0"/>
        <v>0</v>
      </c>
    </row>
    <row r="25" spans="2:12" ht="27.75" customHeight="1" x14ac:dyDescent="0.15">
      <c r="B25" s="67" t="s">
        <v>110</v>
      </c>
      <c r="C25" s="52"/>
      <c r="D25" s="12">
        <v>164</v>
      </c>
      <c r="E25" s="12">
        <v>6</v>
      </c>
      <c r="F25" s="21">
        <v>100</v>
      </c>
      <c r="G25" s="65" t="s">
        <v>56</v>
      </c>
      <c r="H25" s="64"/>
      <c r="I25" s="8">
        <v>137417</v>
      </c>
      <c r="J25" s="8">
        <f t="shared" si="0"/>
        <v>0</v>
      </c>
    </row>
    <row r="26" spans="2:12" ht="27.75" customHeight="1" x14ac:dyDescent="0.15">
      <c r="B26" s="67" t="s">
        <v>111</v>
      </c>
      <c r="C26" s="52"/>
      <c r="D26" s="12">
        <v>87</v>
      </c>
      <c r="E26" s="12">
        <v>6</v>
      </c>
      <c r="F26" s="21">
        <v>100</v>
      </c>
      <c r="G26" s="65" t="s">
        <v>56</v>
      </c>
      <c r="H26" s="64"/>
      <c r="I26" s="8">
        <v>89114</v>
      </c>
      <c r="J26" s="8">
        <f t="shared" si="0"/>
        <v>0</v>
      </c>
    </row>
    <row r="27" spans="2:12" ht="27.75" customHeight="1" x14ac:dyDescent="0.15">
      <c r="B27" s="67" t="s">
        <v>66</v>
      </c>
      <c r="C27" s="52"/>
      <c r="D27" s="12">
        <v>77</v>
      </c>
      <c r="E27" s="12">
        <v>6</v>
      </c>
      <c r="F27" s="21">
        <v>100</v>
      </c>
      <c r="G27" s="65" t="s">
        <v>48</v>
      </c>
      <c r="H27" s="64"/>
      <c r="I27" s="8">
        <v>82306</v>
      </c>
      <c r="J27" s="8">
        <f t="shared" ref="J27:J28" si="1">ROUNDDOWN(C27*D27*E27*(185-F27)/100+H27*I27,0)</f>
        <v>0</v>
      </c>
    </row>
    <row r="28" spans="2:12" ht="27.75" customHeight="1" x14ac:dyDescent="0.15">
      <c r="B28" s="67" t="s">
        <v>67</v>
      </c>
      <c r="C28" s="52"/>
      <c r="D28" s="12">
        <v>62</v>
      </c>
      <c r="E28" s="12">
        <v>6</v>
      </c>
      <c r="F28" s="21">
        <v>100</v>
      </c>
      <c r="G28" s="65" t="s">
        <v>48</v>
      </c>
      <c r="H28" s="64"/>
      <c r="I28" s="8">
        <v>55645</v>
      </c>
      <c r="J28" s="8">
        <f t="shared" si="1"/>
        <v>0</v>
      </c>
    </row>
    <row r="29" spans="2:12" ht="27.75" customHeight="1" x14ac:dyDescent="0.15">
      <c r="B29" s="66" t="s">
        <v>46</v>
      </c>
      <c r="C29" s="52"/>
      <c r="D29" s="12">
        <v>163</v>
      </c>
      <c r="E29" s="12">
        <v>6</v>
      </c>
      <c r="F29" s="21">
        <v>100</v>
      </c>
      <c r="G29" s="65" t="s">
        <v>56</v>
      </c>
      <c r="H29" s="64"/>
      <c r="I29" s="8">
        <v>138397</v>
      </c>
      <c r="J29" s="8">
        <f t="shared" si="0"/>
        <v>0</v>
      </c>
    </row>
    <row r="30" spans="2:12" ht="27.75" customHeight="1" x14ac:dyDescent="0.15">
      <c r="B30" s="81" t="s">
        <v>23</v>
      </c>
      <c r="C30" s="81"/>
      <c r="D30" s="81"/>
      <c r="E30" s="81"/>
      <c r="F30" s="81"/>
      <c r="G30" s="81"/>
      <c r="H30" s="81"/>
      <c r="I30" s="81"/>
      <c r="J30" s="8">
        <f>SUM(J21:J29)</f>
        <v>0</v>
      </c>
    </row>
    <row r="31" spans="2:12" ht="22.5" customHeight="1" x14ac:dyDescent="0.15">
      <c r="B31" s="28"/>
      <c r="C31" s="28"/>
      <c r="D31" s="28"/>
      <c r="E31" s="28"/>
      <c r="F31" s="28"/>
      <c r="G31" s="28"/>
    </row>
    <row r="32" spans="2:12" ht="22.5" customHeight="1" x14ac:dyDescent="0.15">
      <c r="B32" s="1"/>
      <c r="C32" s="1"/>
      <c r="D32" s="1"/>
      <c r="E32" s="1"/>
      <c r="F32" s="1"/>
      <c r="G32" s="1"/>
    </row>
    <row r="33" spans="2:11" ht="22.5" customHeight="1" x14ac:dyDescent="0.15">
      <c r="B33" s="1"/>
      <c r="C33" s="1"/>
      <c r="D33" s="1"/>
      <c r="E33" s="1"/>
      <c r="F33" s="1"/>
      <c r="G33" s="1"/>
    </row>
    <row r="34" spans="2:11" ht="22.5" customHeight="1" x14ac:dyDescent="0.15">
      <c r="B34" s="7"/>
      <c r="C34" s="7"/>
      <c r="D34" s="7"/>
      <c r="E34" s="7"/>
      <c r="F34" s="7"/>
      <c r="G34" s="7"/>
    </row>
    <row r="35" spans="2:11" ht="22.5" customHeight="1" x14ac:dyDescent="0.15">
      <c r="B35" s="6"/>
      <c r="C35" s="6"/>
      <c r="D35" s="6"/>
      <c r="E35" s="6"/>
      <c r="F35" s="6"/>
      <c r="G35" s="6"/>
      <c r="K35" s="6"/>
    </row>
    <row r="36" spans="2:11" ht="22.5" customHeight="1" x14ac:dyDescent="0.15"/>
    <row r="37" spans="2:11" ht="22.5" customHeight="1" x14ac:dyDescent="0.15"/>
    <row r="38" spans="2:11" ht="22.5" customHeight="1" x14ac:dyDescent="0.15">
      <c r="H38" s="4"/>
      <c r="I38" s="11"/>
    </row>
    <row r="39" spans="2:11" ht="22.5" customHeight="1" x14ac:dyDescent="0.15">
      <c r="I39" s="11"/>
    </row>
    <row r="40" spans="2:11" ht="22.5" customHeight="1" x14ac:dyDescent="0.15">
      <c r="I40" s="11"/>
      <c r="K40" s="9"/>
    </row>
    <row r="41" spans="2:11" ht="22.5" customHeight="1" x14ac:dyDescent="0.15">
      <c r="I41" s="11"/>
      <c r="K41" s="3"/>
    </row>
    <row r="42" spans="2:11" ht="22.5" customHeight="1" x14ac:dyDescent="0.15">
      <c r="I42" s="11"/>
      <c r="J42" s="11"/>
      <c r="K42" s="3"/>
    </row>
    <row r="43" spans="2:11" ht="22.5" customHeight="1" x14ac:dyDescent="0.15">
      <c r="H43" s="4"/>
      <c r="I43" s="11"/>
      <c r="K43" s="9"/>
    </row>
  </sheetData>
  <mergeCells count="11">
    <mergeCell ref="C13:G13"/>
    <mergeCell ref="G19:H19"/>
    <mergeCell ref="G20:H20"/>
    <mergeCell ref="B30:I30"/>
    <mergeCell ref="B2:K2"/>
    <mergeCell ref="F8:G8"/>
    <mergeCell ref="H8:J8"/>
    <mergeCell ref="F9:G9"/>
    <mergeCell ref="H9:J9"/>
    <mergeCell ref="F10:G10"/>
    <mergeCell ref="H10:J10"/>
  </mergeCells>
  <phoneticPr fontId="1"/>
  <pageMargins left="0.98425196850393704" right="0.59055118110236227" top="0.7874015748031496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L42"/>
  <sheetViews>
    <sheetView view="pageBreakPreview" zoomScaleNormal="100" zoomScaleSheetLayoutView="100" workbookViewId="0">
      <selection activeCell="B26" sqref="B26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J29</f>
        <v>0</v>
      </c>
      <c r="D13" s="76"/>
      <c r="E13" s="76"/>
      <c r="F13" s="76"/>
      <c r="G13" s="76"/>
      <c r="H13" s="24" t="s">
        <v>21</v>
      </c>
      <c r="I13" s="25"/>
      <c r="J13" s="3"/>
    </row>
    <row r="14" spans="2:12" ht="18.75" x14ac:dyDescent="0.2">
      <c r="B14" s="58" t="s">
        <v>36</v>
      </c>
      <c r="C14" s="54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112</v>
      </c>
      <c r="D16" s="27"/>
      <c r="E16" s="26"/>
      <c r="F16" s="26"/>
      <c r="G16" s="26"/>
      <c r="H16" s="27"/>
      <c r="I16" s="27"/>
      <c r="J16" s="27"/>
      <c r="K16" s="27"/>
    </row>
    <row r="17" spans="2:10" ht="22.5" customHeight="1" x14ac:dyDescent="0.15"/>
    <row r="18" spans="2:10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0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0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0" ht="27.75" customHeight="1" x14ac:dyDescent="0.15">
      <c r="B21" s="71" t="s">
        <v>75</v>
      </c>
      <c r="C21" s="52"/>
      <c r="D21" s="12">
        <v>85</v>
      </c>
      <c r="E21" s="12">
        <v>6</v>
      </c>
      <c r="F21" s="21">
        <v>100</v>
      </c>
      <c r="G21" s="65" t="s">
        <v>56</v>
      </c>
      <c r="H21" s="64"/>
      <c r="I21" s="8">
        <v>91431</v>
      </c>
      <c r="J21" s="8">
        <f>ROUNDDOWN(C21*D21*E21*(185-F21)/100+H21*I21,0)</f>
        <v>0</v>
      </c>
    </row>
    <row r="22" spans="2:10" ht="27.75" customHeight="1" x14ac:dyDescent="0.15">
      <c r="B22" s="71" t="s">
        <v>113</v>
      </c>
      <c r="C22" s="52"/>
      <c r="D22" s="12">
        <v>55</v>
      </c>
      <c r="E22" s="12">
        <v>6</v>
      </c>
      <c r="F22" s="21">
        <v>100</v>
      </c>
      <c r="G22" s="65" t="s">
        <v>56</v>
      </c>
      <c r="H22" s="64"/>
      <c r="I22" s="8">
        <v>76400</v>
      </c>
      <c r="J22" s="8">
        <f t="shared" ref="J22:J26" si="0">ROUNDDOWN(C22*D22*E22*(185-F22)/100+H22*I22,0)</f>
        <v>0</v>
      </c>
    </row>
    <row r="23" spans="2:10" ht="27.75" customHeight="1" x14ac:dyDescent="0.15">
      <c r="B23" s="71" t="s">
        <v>114</v>
      </c>
      <c r="C23" s="52"/>
      <c r="D23" s="12">
        <v>58</v>
      </c>
      <c r="E23" s="12">
        <v>6</v>
      </c>
      <c r="F23" s="21">
        <v>100</v>
      </c>
      <c r="G23" s="65" t="s">
        <v>56</v>
      </c>
      <c r="H23" s="64"/>
      <c r="I23" s="8">
        <v>77415</v>
      </c>
      <c r="J23" s="8">
        <f t="shared" si="0"/>
        <v>0</v>
      </c>
    </row>
    <row r="24" spans="2:10" ht="27.75" customHeight="1" x14ac:dyDescent="0.15">
      <c r="B24" s="72" t="s">
        <v>115</v>
      </c>
      <c r="C24" s="52"/>
      <c r="D24" s="12">
        <v>50</v>
      </c>
      <c r="E24" s="12">
        <v>6</v>
      </c>
      <c r="F24" s="21">
        <v>100</v>
      </c>
      <c r="G24" s="65" t="s">
        <v>56</v>
      </c>
      <c r="H24" s="64"/>
      <c r="I24" s="8">
        <v>62287</v>
      </c>
      <c r="J24" s="8">
        <f t="shared" si="0"/>
        <v>0</v>
      </c>
    </row>
    <row r="25" spans="2:10" ht="27.75" customHeight="1" x14ac:dyDescent="0.15">
      <c r="B25" s="72" t="s">
        <v>41</v>
      </c>
      <c r="C25" s="52"/>
      <c r="D25" s="12">
        <v>67</v>
      </c>
      <c r="E25" s="12">
        <v>6</v>
      </c>
      <c r="F25" s="21">
        <v>100</v>
      </c>
      <c r="G25" s="65" t="s">
        <v>56</v>
      </c>
      <c r="H25" s="64"/>
      <c r="I25" s="8">
        <v>84900</v>
      </c>
      <c r="J25" s="8">
        <f t="shared" si="0"/>
        <v>0</v>
      </c>
    </row>
    <row r="26" spans="2:10" ht="27.75" customHeight="1" x14ac:dyDescent="0.15">
      <c r="B26" s="72" t="s">
        <v>69</v>
      </c>
      <c r="C26" s="52"/>
      <c r="D26" s="12">
        <v>113</v>
      </c>
      <c r="E26" s="12">
        <v>6</v>
      </c>
      <c r="F26" s="21">
        <v>100</v>
      </c>
      <c r="G26" s="65" t="s">
        <v>56</v>
      </c>
      <c r="H26" s="64"/>
      <c r="I26" s="8">
        <v>121713</v>
      </c>
      <c r="J26" s="8">
        <f t="shared" si="0"/>
        <v>0</v>
      </c>
    </row>
    <row r="27" spans="2:10" ht="27.75" customHeight="1" x14ac:dyDescent="0.15">
      <c r="B27" s="72" t="s">
        <v>68</v>
      </c>
      <c r="C27" s="52"/>
      <c r="D27" s="12">
        <v>94</v>
      </c>
      <c r="E27" s="12">
        <v>6</v>
      </c>
      <c r="F27" s="21">
        <v>100</v>
      </c>
      <c r="G27" s="65" t="s">
        <v>48</v>
      </c>
      <c r="H27" s="64"/>
      <c r="I27" s="8">
        <v>106816</v>
      </c>
      <c r="J27" s="8">
        <f t="shared" ref="J27" si="1">ROUNDDOWN(C27*D27*E27*(185-F27)/100+H27*I27,0)</f>
        <v>0</v>
      </c>
    </row>
    <row r="28" spans="2:10" ht="27.75" customHeight="1" x14ac:dyDescent="0.15">
      <c r="B28" s="72" t="s">
        <v>116</v>
      </c>
      <c r="C28" s="52"/>
      <c r="D28" s="12">
        <v>90</v>
      </c>
      <c r="E28" s="12">
        <v>6</v>
      </c>
      <c r="F28" s="21">
        <v>100</v>
      </c>
      <c r="G28" s="65" t="s">
        <v>48</v>
      </c>
      <c r="H28" s="64"/>
      <c r="I28" s="8">
        <v>96622</v>
      </c>
      <c r="J28" s="8">
        <f t="shared" ref="J28" si="2">ROUNDDOWN(C28*D28*E28*(185-F28)/100+H28*I28,0)</f>
        <v>0</v>
      </c>
    </row>
    <row r="29" spans="2:10" ht="27.75" customHeight="1" x14ac:dyDescent="0.15">
      <c r="B29" s="81" t="s">
        <v>23</v>
      </c>
      <c r="C29" s="81"/>
      <c r="D29" s="81"/>
      <c r="E29" s="81"/>
      <c r="F29" s="81"/>
      <c r="G29" s="81"/>
      <c r="H29" s="81"/>
      <c r="I29" s="81"/>
      <c r="J29" s="8">
        <f>SUM(J21:J28)</f>
        <v>0</v>
      </c>
    </row>
    <row r="30" spans="2:10" ht="22.5" customHeight="1" x14ac:dyDescent="0.15">
      <c r="B30" s="28"/>
      <c r="C30" s="28"/>
      <c r="D30" s="28"/>
      <c r="E30" s="28"/>
      <c r="F30" s="28"/>
      <c r="G30" s="28"/>
    </row>
    <row r="31" spans="2:10" ht="22.5" customHeight="1" x14ac:dyDescent="0.15">
      <c r="B31" s="1"/>
      <c r="C31" s="1"/>
      <c r="D31" s="1"/>
      <c r="E31" s="1"/>
      <c r="F31" s="1"/>
      <c r="G31" s="1"/>
    </row>
    <row r="32" spans="2:10" ht="22.5" customHeight="1" x14ac:dyDescent="0.15">
      <c r="B32" s="1"/>
      <c r="C32" s="1"/>
      <c r="D32" s="1"/>
      <c r="E32" s="1"/>
      <c r="F32" s="1"/>
      <c r="G32" s="1"/>
    </row>
    <row r="33" spans="2:11" ht="22.5" customHeight="1" x14ac:dyDescent="0.15">
      <c r="B33" s="7"/>
      <c r="C33" s="7"/>
      <c r="D33" s="7"/>
      <c r="E33" s="7"/>
      <c r="F33" s="7"/>
      <c r="G33" s="7"/>
    </row>
    <row r="34" spans="2:11" ht="22.5" customHeight="1" x14ac:dyDescent="0.15">
      <c r="B34" s="6"/>
      <c r="C34" s="6"/>
      <c r="D34" s="6"/>
      <c r="E34" s="6"/>
      <c r="F34" s="6"/>
      <c r="G34" s="6"/>
      <c r="K34" s="6"/>
    </row>
    <row r="35" spans="2:11" ht="22.5" customHeight="1" x14ac:dyDescent="0.15"/>
    <row r="36" spans="2:11" ht="22.5" customHeight="1" x14ac:dyDescent="0.15"/>
    <row r="37" spans="2:11" ht="22.5" customHeight="1" x14ac:dyDescent="0.15">
      <c r="H37" s="4"/>
      <c r="I37" s="11"/>
    </row>
    <row r="38" spans="2:11" ht="22.5" customHeight="1" x14ac:dyDescent="0.15">
      <c r="I38" s="11"/>
    </row>
    <row r="39" spans="2:11" ht="22.5" customHeight="1" x14ac:dyDescent="0.15">
      <c r="I39" s="11"/>
      <c r="K39" s="9"/>
    </row>
    <row r="40" spans="2:11" ht="22.5" customHeight="1" x14ac:dyDescent="0.15">
      <c r="I40" s="11"/>
      <c r="K40" s="3"/>
    </row>
    <row r="41" spans="2:11" ht="22.5" customHeight="1" x14ac:dyDescent="0.15">
      <c r="I41" s="11"/>
      <c r="J41" s="11"/>
      <c r="K41" s="3"/>
    </row>
    <row r="42" spans="2:11" ht="22.5" customHeight="1" x14ac:dyDescent="0.15">
      <c r="H42" s="4"/>
      <c r="I42" s="11"/>
      <c r="K42" s="9"/>
    </row>
  </sheetData>
  <mergeCells count="11">
    <mergeCell ref="C13:G13"/>
    <mergeCell ref="G19:H19"/>
    <mergeCell ref="G20:H20"/>
    <mergeCell ref="B29:I29"/>
    <mergeCell ref="B2:K2"/>
    <mergeCell ref="F8:G8"/>
    <mergeCell ref="H8:J8"/>
    <mergeCell ref="F9:G9"/>
    <mergeCell ref="H9:J9"/>
    <mergeCell ref="F10:G10"/>
    <mergeCell ref="H10:J10"/>
  </mergeCells>
  <phoneticPr fontId="1"/>
  <pageMargins left="0.98425196850393704" right="0.59055118110236227" top="0.7874015748031496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40"/>
  <sheetViews>
    <sheetView view="pageBreakPreview" zoomScaleNormal="100" zoomScaleSheetLayoutView="100" workbookViewId="0">
      <selection activeCell="B24" sqref="B24"/>
    </sheetView>
  </sheetViews>
  <sheetFormatPr defaultColWidth="9" defaultRowHeight="13.5" x14ac:dyDescent="0.15"/>
  <cols>
    <col min="1" max="1" width="9" style="2"/>
    <col min="2" max="2" width="22.5" style="2" customWidth="1"/>
    <col min="3" max="3" width="11.25" style="2" customWidth="1"/>
    <col min="4" max="5" width="5.5" style="2" bestFit="1" customWidth="1"/>
    <col min="6" max="6" width="5.5" style="2" customWidth="1"/>
    <col min="7" max="7" width="5.125" style="2" customWidth="1"/>
    <col min="8" max="8" width="8" style="2" bestFit="1" customWidth="1"/>
    <col min="9" max="9" width="10.375" style="2" customWidth="1"/>
    <col min="10" max="10" width="13.25" style="2" customWidth="1"/>
    <col min="11" max="11" width="3" style="2" bestFit="1" customWidth="1"/>
    <col min="12" max="16384" width="9" style="2"/>
  </cols>
  <sheetData>
    <row r="2" spans="2:12" ht="25.5" x14ac:dyDescent="0.15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59" t="s">
        <v>60</v>
      </c>
    </row>
    <row r="3" spans="2:12" ht="14.25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 ht="14.25" customHeight="1" x14ac:dyDescent="0.15">
      <c r="J4" s="31" t="s">
        <v>90</v>
      </c>
    </row>
    <row r="5" spans="2:12" ht="14.25" customHeight="1" x14ac:dyDescent="0.15">
      <c r="J5" s="31"/>
    </row>
    <row r="6" spans="2:12" ht="14.25" customHeight="1" x14ac:dyDescent="0.15">
      <c r="B6" s="2" t="s">
        <v>91</v>
      </c>
      <c r="J6" s="7"/>
    </row>
    <row r="7" spans="2:12" ht="14.25" customHeight="1" x14ac:dyDescent="0.15">
      <c r="J7" s="7"/>
    </row>
    <row r="8" spans="2:12" ht="35.25" customHeight="1" x14ac:dyDescent="0.15">
      <c r="E8" s="4" t="s">
        <v>4</v>
      </c>
      <c r="F8" s="83" t="s">
        <v>0</v>
      </c>
      <c r="G8" s="83"/>
      <c r="H8" s="84"/>
      <c r="I8" s="84"/>
      <c r="J8" s="84"/>
    </row>
    <row r="9" spans="2:12" ht="35.25" customHeight="1" x14ac:dyDescent="0.15">
      <c r="F9" s="85" t="s">
        <v>59</v>
      </c>
      <c r="G9" s="83"/>
      <c r="H9" s="86"/>
      <c r="I9" s="86"/>
      <c r="J9" s="86"/>
    </row>
    <row r="10" spans="2:12" ht="35.25" customHeight="1" x14ac:dyDescent="0.15">
      <c r="F10" s="87" t="s">
        <v>1</v>
      </c>
      <c r="G10" s="87"/>
      <c r="H10" s="84"/>
      <c r="I10" s="84"/>
      <c r="J10" s="84"/>
      <c r="K10" s="9" t="s">
        <v>2</v>
      </c>
      <c r="L10" s="5"/>
    </row>
    <row r="11" spans="2:12" ht="20.25" customHeight="1" x14ac:dyDescent="0.15">
      <c r="F11" s="30"/>
      <c r="G11" s="30"/>
      <c r="H11" s="61"/>
      <c r="K11" s="9"/>
    </row>
    <row r="12" spans="2:12" ht="14.25" x14ac:dyDescent="0.15">
      <c r="B12" s="2" t="s">
        <v>3</v>
      </c>
      <c r="C12" s="1"/>
      <c r="D12" s="1"/>
      <c r="E12" s="1"/>
      <c r="F12" s="1"/>
      <c r="G12" s="1"/>
      <c r="I12" s="9"/>
    </row>
    <row r="13" spans="2:12" ht="51" customHeight="1" x14ac:dyDescent="0.3">
      <c r="B13" s="34" t="s">
        <v>34</v>
      </c>
      <c r="C13" s="76">
        <f>J27</f>
        <v>0</v>
      </c>
      <c r="D13" s="76"/>
      <c r="E13" s="76"/>
      <c r="F13" s="76"/>
      <c r="G13" s="76"/>
      <c r="H13" s="24" t="s">
        <v>21</v>
      </c>
      <c r="I13" s="25"/>
      <c r="J13" s="3"/>
    </row>
    <row r="14" spans="2:12" ht="18.75" x14ac:dyDescent="0.2">
      <c r="B14" s="58" t="s">
        <v>36</v>
      </c>
      <c r="C14" s="54"/>
      <c r="D14" s="23"/>
      <c r="E14" s="23"/>
      <c r="F14" s="22"/>
    </row>
    <row r="15" spans="2:12" ht="18.75" x14ac:dyDescent="0.2">
      <c r="B15" s="29"/>
      <c r="C15" s="23"/>
      <c r="D15" s="23"/>
      <c r="E15" s="23"/>
      <c r="F15" s="22"/>
    </row>
    <row r="16" spans="2:12" ht="20.25" customHeight="1" x14ac:dyDescent="0.15">
      <c r="B16" s="35" t="s">
        <v>35</v>
      </c>
      <c r="C16" s="51" t="s">
        <v>117</v>
      </c>
      <c r="D16" s="27"/>
      <c r="E16" s="26"/>
      <c r="F16" s="26"/>
      <c r="G16" s="26"/>
      <c r="H16" s="27"/>
      <c r="I16" s="27"/>
      <c r="J16" s="27"/>
      <c r="K16" s="27"/>
    </row>
    <row r="17" spans="2:11" ht="22.5" customHeight="1" x14ac:dyDescent="0.15"/>
    <row r="18" spans="2:11" ht="14.25" x14ac:dyDescent="0.15">
      <c r="B18" s="1" t="s">
        <v>22</v>
      </c>
      <c r="C18" s="1"/>
      <c r="D18" s="1"/>
      <c r="E18" s="1"/>
      <c r="F18" s="1"/>
      <c r="G18" s="1"/>
      <c r="J18" s="10"/>
    </row>
    <row r="19" spans="2:11" ht="27" x14ac:dyDescent="0.15">
      <c r="B19" s="13" t="s">
        <v>12</v>
      </c>
      <c r="C19" s="32" t="s">
        <v>14</v>
      </c>
      <c r="D19" s="14" t="s">
        <v>15</v>
      </c>
      <c r="E19" s="13" t="s">
        <v>6</v>
      </c>
      <c r="F19" s="15" t="s">
        <v>7</v>
      </c>
      <c r="G19" s="77" t="s">
        <v>20</v>
      </c>
      <c r="H19" s="78"/>
      <c r="I19" s="14" t="s">
        <v>18</v>
      </c>
      <c r="J19" s="16" t="s">
        <v>17</v>
      </c>
    </row>
    <row r="20" spans="2:11" x14ac:dyDescent="0.15">
      <c r="B20" s="17"/>
      <c r="C20" s="47" t="s">
        <v>8</v>
      </c>
      <c r="D20" s="48" t="s">
        <v>9</v>
      </c>
      <c r="E20" s="48" t="s">
        <v>16</v>
      </c>
      <c r="F20" s="49" t="s">
        <v>19</v>
      </c>
      <c r="G20" s="79" t="s">
        <v>10</v>
      </c>
      <c r="H20" s="80"/>
      <c r="I20" s="48" t="s">
        <v>11</v>
      </c>
      <c r="J20" s="50" t="s">
        <v>21</v>
      </c>
    </row>
    <row r="21" spans="2:11" ht="27.75" customHeight="1" x14ac:dyDescent="0.15">
      <c r="B21" s="73" t="s">
        <v>76</v>
      </c>
      <c r="C21" s="52"/>
      <c r="D21" s="12">
        <v>24</v>
      </c>
      <c r="E21" s="12">
        <v>6</v>
      </c>
      <c r="F21" s="21">
        <v>100</v>
      </c>
      <c r="G21" s="65" t="s">
        <v>56</v>
      </c>
      <c r="H21" s="64"/>
      <c r="I21" s="8">
        <v>30412</v>
      </c>
      <c r="J21" s="8">
        <f>ROUNDDOWN(C21*D21*E21*(185-F21)/100+H21*I21,0)</f>
        <v>0</v>
      </c>
    </row>
    <row r="22" spans="2:11" ht="27.75" customHeight="1" x14ac:dyDescent="0.15">
      <c r="B22" s="73" t="s">
        <v>118</v>
      </c>
      <c r="C22" s="52"/>
      <c r="D22" s="12">
        <v>63</v>
      </c>
      <c r="E22" s="12">
        <v>6</v>
      </c>
      <c r="F22" s="21">
        <v>100</v>
      </c>
      <c r="G22" s="65" t="s">
        <v>48</v>
      </c>
      <c r="H22" s="64"/>
      <c r="I22" s="8">
        <v>79542</v>
      </c>
      <c r="J22" s="8">
        <f>ROUNDDOWN(C22*D22*E22*(185-F22)/100+H22*I22,0)</f>
        <v>0</v>
      </c>
    </row>
    <row r="23" spans="2:11" ht="27.75" customHeight="1" x14ac:dyDescent="0.15">
      <c r="B23" s="73" t="s">
        <v>42</v>
      </c>
      <c r="C23" s="52"/>
      <c r="D23" s="12">
        <v>66</v>
      </c>
      <c r="E23" s="12">
        <v>6</v>
      </c>
      <c r="F23" s="21">
        <v>100</v>
      </c>
      <c r="G23" s="65" t="s">
        <v>56</v>
      </c>
      <c r="H23" s="64"/>
      <c r="I23" s="8">
        <v>102846</v>
      </c>
      <c r="J23" s="8">
        <f>ROUNDDOWN(C23*D23*E23*(185-F23)/100+H23*I23,0)</f>
        <v>0</v>
      </c>
    </row>
    <row r="24" spans="2:11" ht="27.75" customHeight="1" x14ac:dyDescent="0.15">
      <c r="B24" s="73" t="s">
        <v>43</v>
      </c>
      <c r="C24" s="52"/>
      <c r="D24" s="12">
        <v>58</v>
      </c>
      <c r="E24" s="12">
        <v>6</v>
      </c>
      <c r="F24" s="21">
        <v>100</v>
      </c>
      <c r="G24" s="65" t="s">
        <v>48</v>
      </c>
      <c r="H24" s="64"/>
      <c r="I24" s="8">
        <v>85632</v>
      </c>
      <c r="J24" s="8">
        <f>ROUNDDOWN(C24*D24*E24*(185-F24)/100+H24*I24,0)</f>
        <v>0</v>
      </c>
    </row>
    <row r="25" spans="2:11" ht="27.75" customHeight="1" x14ac:dyDescent="0.15">
      <c r="B25" s="73" t="s">
        <v>45</v>
      </c>
      <c r="C25" s="52"/>
      <c r="D25" s="12">
        <v>41</v>
      </c>
      <c r="E25" s="12">
        <v>6</v>
      </c>
      <c r="F25" s="21">
        <v>100</v>
      </c>
      <c r="G25" s="65" t="s">
        <v>56</v>
      </c>
      <c r="H25" s="64"/>
      <c r="I25" s="8">
        <v>61549</v>
      </c>
      <c r="J25" s="8">
        <f>ROUNDDOWN(C25*D25*E25*(185-F25)/100+H25*I25,0)</f>
        <v>0</v>
      </c>
    </row>
    <row r="26" spans="2:11" ht="27.75" customHeight="1" x14ac:dyDescent="0.15">
      <c r="B26" s="73" t="s">
        <v>70</v>
      </c>
      <c r="C26" s="52"/>
      <c r="D26" s="12">
        <v>140</v>
      </c>
      <c r="E26" s="12">
        <v>6</v>
      </c>
      <c r="F26" s="21">
        <v>100</v>
      </c>
      <c r="G26" s="65" t="s">
        <v>48</v>
      </c>
      <c r="H26" s="64"/>
      <c r="I26" s="8">
        <v>188841</v>
      </c>
      <c r="J26" s="8">
        <f t="shared" ref="J26" si="0">ROUNDDOWN(C26*D26*E26*(185-F26)/100+H26*I26,0)</f>
        <v>0</v>
      </c>
    </row>
    <row r="27" spans="2:11" ht="27.75" customHeight="1" x14ac:dyDescent="0.15">
      <c r="B27" s="81" t="s">
        <v>23</v>
      </c>
      <c r="C27" s="81"/>
      <c r="D27" s="81"/>
      <c r="E27" s="81"/>
      <c r="F27" s="81"/>
      <c r="G27" s="81"/>
      <c r="H27" s="81"/>
      <c r="I27" s="81"/>
      <c r="J27" s="8">
        <f>SUM(J21:J26)</f>
        <v>0</v>
      </c>
    </row>
    <row r="28" spans="2:11" ht="22.5" customHeight="1" x14ac:dyDescent="0.15">
      <c r="B28" s="28"/>
      <c r="C28" s="28"/>
      <c r="D28" s="28"/>
      <c r="E28" s="28"/>
      <c r="F28" s="28"/>
      <c r="G28" s="28"/>
    </row>
    <row r="29" spans="2:11" ht="22.5" customHeight="1" x14ac:dyDescent="0.15">
      <c r="B29" s="1"/>
      <c r="C29" s="1"/>
      <c r="D29" s="1"/>
      <c r="E29" s="1"/>
      <c r="F29" s="1"/>
      <c r="G29" s="1"/>
    </row>
    <row r="30" spans="2:11" ht="22.5" customHeight="1" x14ac:dyDescent="0.15">
      <c r="B30" s="1"/>
      <c r="C30" s="1"/>
      <c r="D30" s="1"/>
      <c r="E30" s="1"/>
      <c r="F30" s="1"/>
      <c r="G30" s="1"/>
    </row>
    <row r="31" spans="2:11" ht="22.5" customHeight="1" x14ac:dyDescent="0.15">
      <c r="B31" s="7"/>
      <c r="C31" s="7"/>
      <c r="D31" s="7"/>
      <c r="E31" s="7"/>
      <c r="F31" s="7"/>
      <c r="G31" s="7"/>
    </row>
    <row r="32" spans="2:11" ht="22.5" customHeight="1" x14ac:dyDescent="0.15">
      <c r="B32" s="6"/>
      <c r="C32" s="6"/>
      <c r="D32" s="6"/>
      <c r="E32" s="6"/>
      <c r="F32" s="6"/>
      <c r="G32" s="6"/>
      <c r="K32" s="6"/>
    </row>
    <row r="33" spans="8:11" ht="22.5" customHeight="1" x14ac:dyDescent="0.15"/>
    <row r="34" spans="8:11" ht="22.5" customHeight="1" x14ac:dyDescent="0.15"/>
    <row r="35" spans="8:11" ht="22.5" customHeight="1" x14ac:dyDescent="0.15">
      <c r="H35" s="4"/>
      <c r="I35" s="11"/>
    </row>
    <row r="36" spans="8:11" ht="22.5" customHeight="1" x14ac:dyDescent="0.15">
      <c r="I36" s="11"/>
    </row>
    <row r="37" spans="8:11" ht="22.5" customHeight="1" x14ac:dyDescent="0.15">
      <c r="I37" s="11"/>
      <c r="K37" s="9"/>
    </row>
    <row r="38" spans="8:11" ht="22.5" customHeight="1" x14ac:dyDescent="0.15">
      <c r="I38" s="11"/>
      <c r="K38" s="3"/>
    </row>
    <row r="39" spans="8:11" ht="22.5" customHeight="1" x14ac:dyDescent="0.15">
      <c r="I39" s="11"/>
      <c r="J39" s="11"/>
      <c r="K39" s="3"/>
    </row>
    <row r="40" spans="8:11" ht="22.5" customHeight="1" x14ac:dyDescent="0.15">
      <c r="H40" s="4"/>
      <c r="I40" s="11"/>
      <c r="K40" s="9"/>
    </row>
  </sheetData>
  <mergeCells count="11">
    <mergeCell ref="C13:G13"/>
    <mergeCell ref="G19:H19"/>
    <mergeCell ref="G20:H20"/>
    <mergeCell ref="B27:I27"/>
    <mergeCell ref="B2:K2"/>
    <mergeCell ref="F8:G8"/>
    <mergeCell ref="H8:J8"/>
    <mergeCell ref="F9:G9"/>
    <mergeCell ref="H9:J9"/>
    <mergeCell ref="F10:G10"/>
    <mergeCell ref="H10:J10"/>
  </mergeCells>
  <phoneticPr fontId="1"/>
  <pageMargins left="0.98425196850393704" right="0.59055118110236227" top="0.78740157480314965" bottom="0.78740157480314965" header="0.31496062992125984" footer="0.31496062992125984"/>
  <pageSetup paperSize="9" scale="96" orientation="portrait" r:id="rId1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函館市役所本庁舎</vt:lpstr>
      <vt:lpstr>函館市亀田支所庁舎ほか2施設</vt:lpstr>
      <vt:lpstr>函館市水産物地方卸売市場ほか1施設</vt:lpstr>
      <vt:lpstr>弁天町電気室</vt:lpstr>
      <vt:lpstr>函館市し尿処理場ほか6施設</vt:lpstr>
      <vt:lpstr>函館市椴法華支所庁舎ほか19施設</vt:lpstr>
      <vt:lpstr>函館市臨海研究所ほか8施設</vt:lpstr>
      <vt:lpstr>はこだて療育・自立支援センターほか7施設</vt:lpstr>
      <vt:lpstr>函館市湯川支所庁舎ほか5施設</vt:lpstr>
      <vt:lpstr>大町緑地ほか12施設</vt:lpstr>
      <vt:lpstr>はこだて療育・自立支援センターほか7施設!Print_Area</vt:lpstr>
      <vt:lpstr>大町緑地ほか12施設!Print_Area</vt:lpstr>
      <vt:lpstr>函館市し尿処理場ほか6施設!Print_Area</vt:lpstr>
      <vt:lpstr>函館市亀田支所庁舎ほか2施設!Print_Area</vt:lpstr>
      <vt:lpstr>函館市水産物地方卸売市場ほか1施設!Print_Area</vt:lpstr>
      <vt:lpstr>函館市湯川支所庁舎ほか5施設!Print_Area</vt:lpstr>
      <vt:lpstr>函館市椴法華支所庁舎ほか19施設!Print_Area</vt:lpstr>
      <vt:lpstr>函館市役所本庁舎!Print_Area</vt:lpstr>
      <vt:lpstr>函館市臨海研究所ほか8施設!Print_Area</vt:lpstr>
      <vt:lpstr>弁天町電気室!Print_Area</vt:lpstr>
      <vt:lpstr>はこだて療育・自立支援センターほか7施設!Print_Titles</vt:lpstr>
      <vt:lpstr>大町緑地ほか12施設!Print_Titles</vt:lpstr>
      <vt:lpstr>函館市し尿処理場ほか6施設!Print_Titles</vt:lpstr>
      <vt:lpstr>函館市亀田支所庁舎ほか2施設!Print_Titles</vt:lpstr>
      <vt:lpstr>函館市水産物地方卸売市場ほか1施設!Print_Titles</vt:lpstr>
      <vt:lpstr>函館市湯川支所庁舎ほか5施設!Print_Titles</vt:lpstr>
      <vt:lpstr>函館市椴法華支所庁舎ほか19施設!Print_Titles</vt:lpstr>
      <vt:lpstr>函館市役所本庁舎!Print_Titles</vt:lpstr>
      <vt:lpstr>函館市臨海研究所ほか8施設!Print_Titles</vt:lpstr>
      <vt:lpstr>弁天町電気室!Print_Titles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村上　奈々恵</cp:lastModifiedBy>
  <cp:lastPrinted>2026-06-05T13:31:28Z</cp:lastPrinted>
  <dcterms:created xsi:type="dcterms:W3CDTF">2018-06-25T04:17:43Z</dcterms:created>
  <dcterms:modified xsi:type="dcterms:W3CDTF">2026-06-05T13:38:10Z</dcterms:modified>
</cp:coreProperties>
</file>