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81.42\gakumu\2学校再編担当\☆学級編制\学級編制表\R8\"/>
    </mc:Choice>
  </mc:AlternateContent>
  <xr:revisionPtr revIDLastSave="0" documentId="13_ncr:1_{A2B52B0C-9426-4F3D-9535-AA4A5078F09C}" xr6:coauthVersionLast="47" xr6:coauthVersionMax="47" xr10:uidLastSave="{00000000-0000-0000-0000-000000000000}"/>
  <bookViews>
    <workbookView xWindow="-28920" yWindow="-4980" windowWidth="29040" windowHeight="15720" xr2:uid="{A5BBD958-9032-4DA5-8E50-371F594DB8CD}"/>
  </bookViews>
  <sheets>
    <sheet name="R7.5.1小（実）" sheetId="5" r:id="rId1"/>
    <sheet name="R7.5.1中 （実）" sheetId="6" r:id="rId2"/>
  </sheets>
  <definedNames>
    <definedName name="_xlnm.Print_Area" localSheetId="0">'R7.5.1小（実）'!$A$2:$AO$72</definedName>
    <definedName name="_xlnm.Print_Area" localSheetId="1">'R7.5.1中 （実）'!$A$2:$AC$39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4" i="6" l="1"/>
  <c r="AO67" i="5"/>
  <c r="AD55" i="5"/>
  <c r="Y2" i="6" l="1"/>
  <c r="AA37" i="6"/>
  <c r="Z37" i="6"/>
  <c r="Y37" i="6"/>
  <c r="X37" i="6"/>
  <c r="AA36" i="6"/>
  <c r="Z36" i="6"/>
  <c r="Y36" i="6"/>
  <c r="X36" i="6"/>
  <c r="AA35" i="6"/>
  <c r="Z35" i="6"/>
  <c r="Y35" i="6"/>
  <c r="X35" i="6"/>
  <c r="AA34" i="6"/>
  <c r="AA38" i="6" s="1"/>
  <c r="Z34" i="6"/>
  <c r="Z38" i="6" s="1"/>
  <c r="Y34" i="6"/>
  <c r="X34" i="6"/>
  <c r="AA33" i="6"/>
  <c r="Z33" i="6"/>
  <c r="Y33" i="6"/>
  <c r="U33" i="6"/>
  <c r="S33" i="6"/>
  <c r="R33" i="6"/>
  <c r="Q33" i="6"/>
  <c r="AC32" i="6"/>
  <c r="AB32" i="6" s="1"/>
  <c r="U32" i="6"/>
  <c r="T32" i="6"/>
  <c r="T33" i="6" s="1"/>
  <c r="AC31" i="6"/>
  <c r="AB31" i="6" s="1"/>
  <c r="AB33" i="6" s="1"/>
  <c r="S31" i="6"/>
  <c r="R31" i="6"/>
  <c r="Q31" i="6"/>
  <c r="AC30" i="6"/>
  <c r="AA30" i="6"/>
  <c r="Z30" i="6"/>
  <c r="Y30" i="6"/>
  <c r="U30" i="6"/>
  <c r="T30" i="6" s="1"/>
  <c r="AC29" i="6"/>
  <c r="AB29" i="6"/>
  <c r="U29" i="6"/>
  <c r="T29" i="6" s="1"/>
  <c r="AC28" i="6"/>
  <c r="AB28" i="6" s="1"/>
  <c r="AB30" i="6" s="1"/>
  <c r="U28" i="6"/>
  <c r="S28" i="6"/>
  <c r="R28" i="6"/>
  <c r="Q28" i="6"/>
  <c r="AA27" i="6"/>
  <c r="Z27" i="6"/>
  <c r="Y27" i="6"/>
  <c r="U27" i="6"/>
  <c r="AC37" i="6" s="1"/>
  <c r="T27" i="6"/>
  <c r="AB37" i="6" s="1"/>
  <c r="AC26" i="6"/>
  <c r="AB26" i="6" s="1"/>
  <c r="U26" i="6"/>
  <c r="T26" i="6" s="1"/>
  <c r="AC25" i="6"/>
  <c r="AB25" i="6" s="1"/>
  <c r="AB27" i="6" s="1"/>
  <c r="U25" i="6"/>
  <c r="T25" i="6"/>
  <c r="AA24" i="6"/>
  <c r="Z24" i="6"/>
  <c r="Y24" i="6"/>
  <c r="S24" i="6"/>
  <c r="R24" i="6"/>
  <c r="Q24" i="6"/>
  <c r="AC23" i="6"/>
  <c r="AB23" i="6" s="1"/>
  <c r="U23" i="6"/>
  <c r="U24" i="6" s="1"/>
  <c r="AC22" i="6"/>
  <c r="AC24" i="6" s="1"/>
  <c r="AB22" i="6"/>
  <c r="AB24" i="6" s="1"/>
  <c r="U22" i="6"/>
  <c r="T22" i="6" s="1"/>
  <c r="AA21" i="6"/>
  <c r="Z21" i="6"/>
  <c r="Y21" i="6"/>
  <c r="U21" i="6"/>
  <c r="S21" i="6"/>
  <c r="R21" i="6"/>
  <c r="Q21" i="6"/>
  <c r="AC20" i="6"/>
  <c r="AB20" i="6" s="1"/>
  <c r="U20" i="6"/>
  <c r="T20" i="6"/>
  <c r="AC19" i="6"/>
  <c r="AB19" i="6" s="1"/>
  <c r="U19" i="6"/>
  <c r="T19" i="6" s="1"/>
  <c r="T21" i="6" s="1"/>
  <c r="AC18" i="6"/>
  <c r="AB18" i="6" s="1"/>
  <c r="S18" i="6"/>
  <c r="R18" i="6"/>
  <c r="Q18" i="6"/>
  <c r="AA17" i="6"/>
  <c r="Z17" i="6"/>
  <c r="Y17" i="6"/>
  <c r="U17" i="6"/>
  <c r="T17" i="6" s="1"/>
  <c r="AC16" i="6"/>
  <c r="AB16" i="6" s="1"/>
  <c r="U16" i="6"/>
  <c r="T16" i="6" s="1"/>
  <c r="T18" i="6" s="1"/>
  <c r="AC15" i="6"/>
  <c r="AC17" i="6" s="1"/>
  <c r="AB15" i="6"/>
  <c r="AB17" i="6" s="1"/>
  <c r="S15" i="6"/>
  <c r="R15" i="6"/>
  <c r="Q15" i="6"/>
  <c r="AA14" i="6"/>
  <c r="Z14" i="6"/>
  <c r="Y14" i="6"/>
  <c r="U14" i="6"/>
  <c r="AC36" i="6" s="1"/>
  <c r="AC13" i="6"/>
  <c r="AC14" i="6" s="1"/>
  <c r="U13" i="6"/>
  <c r="T13" i="6"/>
  <c r="AC12" i="6"/>
  <c r="AB12" i="6" s="1"/>
  <c r="U12" i="6"/>
  <c r="U15" i="6" s="1"/>
  <c r="AC11" i="6"/>
  <c r="AA11" i="6"/>
  <c r="Z11" i="6"/>
  <c r="Y11" i="6"/>
  <c r="S11" i="6"/>
  <c r="R11" i="6"/>
  <c r="Q11" i="6"/>
  <c r="AC10" i="6"/>
  <c r="AB10" i="6"/>
  <c r="U10" i="6"/>
  <c r="T10" i="6" s="1"/>
  <c r="AC9" i="6"/>
  <c r="AB9" i="6" s="1"/>
  <c r="AB11" i="6" s="1"/>
  <c r="U9" i="6"/>
  <c r="T9" i="6" s="1"/>
  <c r="T11" i="6" s="1"/>
  <c r="AA8" i="6"/>
  <c r="Z8" i="6"/>
  <c r="Y8" i="6"/>
  <c r="S8" i="6"/>
  <c r="R8" i="6"/>
  <c r="Q8" i="6"/>
  <c r="AC7" i="6"/>
  <c r="AB7" i="6" s="1"/>
  <c r="U7" i="6"/>
  <c r="AC35" i="6" s="1"/>
  <c r="AC6" i="6"/>
  <c r="AB6" i="6" s="1"/>
  <c r="AB8" i="6" s="1"/>
  <c r="U6" i="6"/>
  <c r="AC34" i="6" s="1"/>
  <c r="T6" i="6"/>
  <c r="AO70" i="5"/>
  <c r="AN70" i="5"/>
  <c r="AM70" i="5"/>
  <c r="AL70" i="5"/>
  <c r="AK70" i="5"/>
  <c r="AJ70" i="5"/>
  <c r="AI70" i="5"/>
  <c r="AH70" i="5"/>
  <c r="AG70" i="5"/>
  <c r="AO69" i="5"/>
  <c r="AN69" i="5"/>
  <c r="AM69" i="5"/>
  <c r="AL69" i="5"/>
  <c r="AK69" i="5"/>
  <c r="AJ69" i="5"/>
  <c r="AI69" i="5"/>
  <c r="AH69" i="5"/>
  <c r="AG69" i="5"/>
  <c r="AO68" i="5"/>
  <c r="AN68" i="5"/>
  <c r="AM68" i="5"/>
  <c r="AL68" i="5"/>
  <c r="AK68" i="5"/>
  <c r="AJ68" i="5"/>
  <c r="AI68" i="5"/>
  <c r="AH68" i="5"/>
  <c r="AG68" i="5"/>
  <c r="AM67" i="5"/>
  <c r="AL67" i="5"/>
  <c r="AK67" i="5"/>
  <c r="AJ67" i="5"/>
  <c r="AI67" i="5"/>
  <c r="AH67" i="5"/>
  <c r="AG67" i="5"/>
  <c r="AM66" i="5"/>
  <c r="AL66" i="5"/>
  <c r="AK66" i="5"/>
  <c r="AJ66" i="5"/>
  <c r="AI66" i="5"/>
  <c r="AH66" i="5"/>
  <c r="AG66" i="5"/>
  <c r="X23" i="5"/>
  <c r="Y23" i="5"/>
  <c r="Z23" i="5"/>
  <c r="AA23" i="5"/>
  <c r="AB23" i="5"/>
  <c r="W23" i="5"/>
  <c r="AK2" i="5"/>
  <c r="Y38" i="6" l="1"/>
  <c r="AC38" i="6"/>
  <c r="T31" i="6"/>
  <c r="AB21" i="6"/>
  <c r="T28" i="6"/>
  <c r="T7" i="6"/>
  <c r="AB35" i="6" s="1"/>
  <c r="U8" i="6"/>
  <c r="T12" i="6"/>
  <c r="T15" i="6" s="1"/>
  <c r="T14" i="6"/>
  <c r="AB36" i="6" s="1"/>
  <c r="AC21" i="6"/>
  <c r="U31" i="6"/>
  <c r="AC33" i="6"/>
  <c r="U11" i="6"/>
  <c r="AC27" i="6"/>
  <c r="AC8" i="6"/>
  <c r="U18" i="6"/>
  <c r="AB13" i="6"/>
  <c r="AB14" i="6" s="1"/>
  <c r="T23" i="6"/>
  <c r="T24" i="6" s="1"/>
  <c r="AB38" i="6" l="1"/>
  <c r="T8" i="6"/>
  <c r="AE72" i="5" l="1"/>
  <c r="AE71" i="5"/>
  <c r="AE69" i="5"/>
  <c r="AE68" i="5"/>
  <c r="AB67" i="5"/>
  <c r="AA67" i="5"/>
  <c r="Z67" i="5"/>
  <c r="Y67" i="5"/>
  <c r="X67" i="5"/>
  <c r="W67" i="5"/>
  <c r="AE67" i="5"/>
  <c r="AD66" i="5"/>
  <c r="AC66" i="5" s="1"/>
  <c r="AE66" i="5"/>
  <c r="AD65" i="5"/>
  <c r="AC65" i="5" s="1"/>
  <c r="AM65" i="5"/>
  <c r="AL65" i="5"/>
  <c r="AK65" i="5"/>
  <c r="AJ65" i="5"/>
  <c r="AI65" i="5"/>
  <c r="AH65" i="5"/>
  <c r="AE65" i="5"/>
  <c r="AB64" i="5"/>
  <c r="AA64" i="5"/>
  <c r="Z64" i="5"/>
  <c r="Y64" i="5"/>
  <c r="X64" i="5"/>
  <c r="W64" i="5"/>
  <c r="AO64" i="5"/>
  <c r="AO65" i="5" s="1"/>
  <c r="AE64" i="5"/>
  <c r="AD63" i="5"/>
  <c r="AC63" i="5" s="1"/>
  <c r="AO63" i="5"/>
  <c r="AN63" i="5"/>
  <c r="AE63" i="5"/>
  <c r="AD62" i="5"/>
  <c r="AM62" i="5"/>
  <c r="AL62" i="5"/>
  <c r="AK62" i="5"/>
  <c r="AJ62" i="5"/>
  <c r="AI62" i="5"/>
  <c r="AH62" i="5"/>
  <c r="AE62" i="5"/>
  <c r="AB61" i="5"/>
  <c r="AA61" i="5"/>
  <c r="Z61" i="5"/>
  <c r="Y61" i="5"/>
  <c r="X61" i="5"/>
  <c r="W61" i="5"/>
  <c r="AO61" i="5"/>
  <c r="AN61" i="5" s="1"/>
  <c r="AE61" i="5"/>
  <c r="AD60" i="5"/>
  <c r="AC60" i="5" s="1"/>
  <c r="AO60" i="5"/>
  <c r="AN60" i="5" s="1"/>
  <c r="AE60" i="5"/>
  <c r="AD59" i="5"/>
  <c r="AO59" i="5"/>
  <c r="AN59" i="5" s="1"/>
  <c r="AE59" i="5"/>
  <c r="AB58" i="5"/>
  <c r="AA58" i="5"/>
  <c r="Z58" i="5"/>
  <c r="Y58" i="5"/>
  <c r="X58" i="5"/>
  <c r="W58" i="5"/>
  <c r="AM58" i="5"/>
  <c r="AL58" i="5"/>
  <c r="AK58" i="5"/>
  <c r="AJ58" i="5"/>
  <c r="AI58" i="5"/>
  <c r="AH58" i="5"/>
  <c r="AE58" i="5"/>
  <c r="AD57" i="5"/>
  <c r="AC57" i="5" s="1"/>
  <c r="AO57" i="5"/>
  <c r="AO58" i="5" s="1"/>
  <c r="AE57" i="5"/>
  <c r="AD56" i="5"/>
  <c r="AC56" i="5" s="1"/>
  <c r="AM56" i="5"/>
  <c r="AL56" i="5"/>
  <c r="AK56" i="5"/>
  <c r="AJ56" i="5"/>
  <c r="AI56" i="5"/>
  <c r="AH56" i="5"/>
  <c r="AE56" i="5"/>
  <c r="AO55" i="5"/>
  <c r="AN55" i="5" s="1"/>
  <c r="AE55" i="5"/>
  <c r="AB54" i="5"/>
  <c r="AA54" i="5"/>
  <c r="Z54" i="5"/>
  <c r="Y54" i="5"/>
  <c r="X54" i="5"/>
  <c r="W54" i="5"/>
  <c r="AO54" i="5"/>
  <c r="AN54" i="5" s="1"/>
  <c r="AE54" i="5"/>
  <c r="AD53" i="5"/>
  <c r="AC53" i="5" s="1"/>
  <c r="AM53" i="5"/>
  <c r="AL53" i="5"/>
  <c r="AK53" i="5"/>
  <c r="AJ53" i="5"/>
  <c r="AI53" i="5"/>
  <c r="AH53" i="5"/>
  <c r="AE53" i="5"/>
  <c r="AD52" i="5"/>
  <c r="AC52" i="5" s="1"/>
  <c r="AO52" i="5"/>
  <c r="AN52" i="5" s="1"/>
  <c r="AE52" i="5"/>
  <c r="AB51" i="5"/>
  <c r="AA51" i="5"/>
  <c r="Z51" i="5"/>
  <c r="Y51" i="5"/>
  <c r="X51" i="5"/>
  <c r="W51" i="5"/>
  <c r="AO51" i="5"/>
  <c r="AN51" i="5"/>
  <c r="AE51" i="5"/>
  <c r="AD50" i="5"/>
  <c r="AC50" i="5"/>
  <c r="AM50" i="5"/>
  <c r="AL50" i="5"/>
  <c r="AK50" i="5"/>
  <c r="AJ50" i="5"/>
  <c r="AI50" i="5"/>
  <c r="AH50" i="5"/>
  <c r="AE50" i="5"/>
  <c r="AD49" i="5"/>
  <c r="AC49" i="5" s="1"/>
  <c r="AC51" i="5" s="1"/>
  <c r="AO49" i="5"/>
  <c r="AN49" i="5" s="1"/>
  <c r="AE49" i="5"/>
  <c r="AB48" i="5"/>
  <c r="AA48" i="5"/>
  <c r="Z48" i="5"/>
  <c r="Y48" i="5"/>
  <c r="X48" i="5"/>
  <c r="W48" i="5"/>
  <c r="AO48" i="5"/>
  <c r="AN48" i="5"/>
  <c r="AE48" i="5"/>
  <c r="AD47" i="5"/>
  <c r="AC47" i="5"/>
  <c r="AO47" i="5"/>
  <c r="AO50" i="5" s="1"/>
  <c r="AN47" i="5"/>
  <c r="AE47" i="5"/>
  <c r="AD46" i="5"/>
  <c r="AC46" i="5" s="1"/>
  <c r="AM46" i="5"/>
  <c r="AL46" i="5"/>
  <c r="AK46" i="5"/>
  <c r="AJ46" i="5"/>
  <c r="AI46" i="5"/>
  <c r="AH46" i="5"/>
  <c r="AE46" i="5"/>
  <c r="AB45" i="5"/>
  <c r="AA45" i="5"/>
  <c r="Z45" i="5"/>
  <c r="Y45" i="5"/>
  <c r="X45" i="5"/>
  <c r="W45" i="5"/>
  <c r="AO45" i="5"/>
  <c r="AN45" i="5" s="1"/>
  <c r="AE45" i="5"/>
  <c r="AD44" i="5"/>
  <c r="AC44" i="5" s="1"/>
  <c r="AO44" i="5"/>
  <c r="AO46" i="5" s="1"/>
  <c r="AN44" i="5"/>
  <c r="AE44" i="5"/>
  <c r="AD43" i="5"/>
  <c r="AC43" i="5" s="1"/>
  <c r="AM43" i="5"/>
  <c r="AL43" i="5"/>
  <c r="AK43" i="5"/>
  <c r="AJ43" i="5"/>
  <c r="AI43" i="5"/>
  <c r="AH43" i="5"/>
  <c r="AE43" i="5"/>
  <c r="AB42" i="5"/>
  <c r="AA42" i="5"/>
  <c r="Z42" i="5"/>
  <c r="Y42" i="5"/>
  <c r="X42" i="5"/>
  <c r="W42" i="5"/>
  <c r="AO42" i="5"/>
  <c r="AN42" i="5"/>
  <c r="AE42" i="5"/>
  <c r="AD41" i="5"/>
  <c r="AC41" i="5"/>
  <c r="AO41" i="5"/>
  <c r="AN41" i="5" s="1"/>
  <c r="AE41" i="5"/>
  <c r="AD40" i="5"/>
  <c r="AC40" i="5" s="1"/>
  <c r="AO40" i="5"/>
  <c r="AN40" i="5" s="1"/>
  <c r="AE40" i="5"/>
  <c r="AB39" i="5"/>
  <c r="AA39" i="5"/>
  <c r="Z39" i="5"/>
  <c r="Y39" i="5"/>
  <c r="X39" i="5"/>
  <c r="W39" i="5"/>
  <c r="AM39" i="5"/>
  <c r="AL39" i="5"/>
  <c r="AK39" i="5"/>
  <c r="AJ39" i="5"/>
  <c r="AI39" i="5"/>
  <c r="AH39" i="5"/>
  <c r="AE39" i="5"/>
  <c r="AD38" i="5"/>
  <c r="AC38" i="5" s="1"/>
  <c r="AO38" i="5"/>
  <c r="AN38" i="5"/>
  <c r="AE38" i="5"/>
  <c r="AD37" i="5"/>
  <c r="AC37" i="5" s="1"/>
  <c r="AO37" i="5"/>
  <c r="AO39" i="5" s="1"/>
  <c r="AN37" i="5"/>
  <c r="AN39" i="5" s="1"/>
  <c r="AE37" i="5"/>
  <c r="AB36" i="5"/>
  <c r="AA36" i="5"/>
  <c r="Z36" i="5"/>
  <c r="Y36" i="5"/>
  <c r="X36" i="5"/>
  <c r="W36" i="5"/>
  <c r="AM36" i="5"/>
  <c r="AL36" i="5"/>
  <c r="AK36" i="5"/>
  <c r="AJ36" i="5"/>
  <c r="AI36" i="5"/>
  <c r="AH36" i="5"/>
  <c r="AE36" i="5"/>
  <c r="AD35" i="5"/>
  <c r="AC35" i="5" s="1"/>
  <c r="AO35" i="5"/>
  <c r="AN35" i="5" s="1"/>
  <c r="AE35" i="5"/>
  <c r="AD34" i="5"/>
  <c r="AC34" i="5" s="1"/>
  <c r="AO34" i="5"/>
  <c r="AN34" i="5" s="1"/>
  <c r="AN36" i="5" s="1"/>
  <c r="AE34" i="5"/>
  <c r="AB33" i="5"/>
  <c r="AA33" i="5"/>
  <c r="Z33" i="5"/>
  <c r="Y33" i="5"/>
  <c r="X33" i="5"/>
  <c r="W33" i="5"/>
  <c r="AM33" i="5"/>
  <c r="AL33" i="5"/>
  <c r="AK33" i="5"/>
  <c r="AJ33" i="5"/>
  <c r="AI33" i="5"/>
  <c r="AH33" i="5"/>
  <c r="AE33" i="5"/>
  <c r="AD32" i="5"/>
  <c r="AC32" i="5" s="1"/>
  <c r="AO32" i="5"/>
  <c r="AN32" i="5" s="1"/>
  <c r="AE32" i="5"/>
  <c r="AD31" i="5"/>
  <c r="AC31" i="5" s="1"/>
  <c r="AO31" i="5"/>
  <c r="AN31" i="5" s="1"/>
  <c r="AE31" i="5"/>
  <c r="AB30" i="5"/>
  <c r="AA30" i="5"/>
  <c r="Z30" i="5"/>
  <c r="Y30" i="5"/>
  <c r="X30" i="5"/>
  <c r="W30" i="5"/>
  <c r="AM30" i="5"/>
  <c r="AL30" i="5"/>
  <c r="AK30" i="5"/>
  <c r="AJ30" i="5"/>
  <c r="AI30" i="5"/>
  <c r="AH30" i="5"/>
  <c r="AE30" i="5"/>
  <c r="AD29" i="5"/>
  <c r="AC29" i="5" s="1"/>
  <c r="AO29" i="5"/>
  <c r="AN29" i="5" s="1"/>
  <c r="AE29" i="5"/>
  <c r="AD28" i="5"/>
  <c r="AC28" i="5" s="1"/>
  <c r="AO28" i="5"/>
  <c r="AE28" i="5"/>
  <c r="AD27" i="5"/>
  <c r="AC27" i="5" s="1"/>
  <c r="AM27" i="5"/>
  <c r="AL27" i="5"/>
  <c r="AK27" i="5"/>
  <c r="AJ27" i="5"/>
  <c r="AI27" i="5"/>
  <c r="AH27" i="5"/>
  <c r="AE27" i="5"/>
  <c r="AB26" i="5"/>
  <c r="AA26" i="5"/>
  <c r="Z26" i="5"/>
  <c r="Y26" i="5"/>
  <c r="X26" i="5"/>
  <c r="W26" i="5"/>
  <c r="AO26" i="5"/>
  <c r="AN26" i="5" s="1"/>
  <c r="AE26" i="5"/>
  <c r="AD25" i="5"/>
  <c r="AC25" i="5" s="1"/>
  <c r="AO25" i="5"/>
  <c r="AN25" i="5" s="1"/>
  <c r="AD24" i="5"/>
  <c r="AC24" i="5" s="1"/>
  <c r="AM24" i="5"/>
  <c r="AL24" i="5"/>
  <c r="AK24" i="5"/>
  <c r="AJ24" i="5"/>
  <c r="AI24" i="5"/>
  <c r="AH24" i="5"/>
  <c r="AE24" i="5"/>
  <c r="AO23" i="5"/>
  <c r="AN23" i="5" s="1"/>
  <c r="AO22" i="5"/>
  <c r="AN22" i="5" s="1"/>
  <c r="AE22" i="5"/>
  <c r="AD22" i="5"/>
  <c r="AC22" i="5"/>
  <c r="AM21" i="5"/>
  <c r="AL21" i="5"/>
  <c r="AK21" i="5"/>
  <c r="AJ21" i="5"/>
  <c r="AI21" i="5"/>
  <c r="AH21" i="5"/>
  <c r="AE21" i="5"/>
  <c r="AD21" i="5"/>
  <c r="AD23" i="5" s="1"/>
  <c r="AO20" i="5"/>
  <c r="AN20" i="5" s="1"/>
  <c r="AE20" i="5"/>
  <c r="AB20" i="5"/>
  <c r="AA20" i="5"/>
  <c r="Z20" i="5"/>
  <c r="Y20" i="5"/>
  <c r="X20" i="5"/>
  <c r="W20" i="5"/>
  <c r="AO19" i="5"/>
  <c r="AN19" i="5"/>
  <c r="AN21" i="5" s="1"/>
  <c r="AD19" i="5"/>
  <c r="AC19" i="5"/>
  <c r="AO18" i="5"/>
  <c r="AM18" i="5"/>
  <c r="AL18" i="5"/>
  <c r="AK18" i="5"/>
  <c r="AJ18" i="5"/>
  <c r="AI18" i="5"/>
  <c r="AH18" i="5"/>
  <c r="AE18" i="5"/>
  <c r="AD18" i="5"/>
  <c r="AD20" i="5" s="1"/>
  <c r="AC18" i="5"/>
  <c r="AC20" i="5" s="1"/>
  <c r="AO17" i="5"/>
  <c r="AN17" i="5" s="1"/>
  <c r="AE17" i="5"/>
  <c r="AB17" i="5"/>
  <c r="AA17" i="5"/>
  <c r="Z17" i="5"/>
  <c r="Y17" i="5"/>
  <c r="X17" i="5"/>
  <c r="W17" i="5"/>
  <c r="AO16" i="5"/>
  <c r="AN16" i="5"/>
  <c r="AE16" i="5"/>
  <c r="AD16" i="5"/>
  <c r="AC16" i="5"/>
  <c r="AM15" i="5"/>
  <c r="AL15" i="5"/>
  <c r="AK15" i="5"/>
  <c r="AJ15" i="5"/>
  <c r="AI15" i="5"/>
  <c r="AH15" i="5"/>
  <c r="AE15" i="5"/>
  <c r="AD15" i="5"/>
  <c r="AC15" i="5"/>
  <c r="AC17" i="5" s="1"/>
  <c r="AO14" i="5"/>
  <c r="AN14" i="5" s="1"/>
  <c r="AE14" i="5"/>
  <c r="AB14" i="5"/>
  <c r="AA14" i="5"/>
  <c r="Z14" i="5"/>
  <c r="Y14" i="5"/>
  <c r="X14" i="5"/>
  <c r="W14" i="5"/>
  <c r="AD14" i="5" s="1"/>
  <c r="AO13" i="5"/>
  <c r="AN13" i="5" s="1"/>
  <c r="AN15" i="5" s="1"/>
  <c r="AE13" i="5"/>
  <c r="AD13" i="5"/>
  <c r="AC13" i="5" s="1"/>
  <c r="AM12" i="5"/>
  <c r="AL12" i="5"/>
  <c r="AK12" i="5"/>
  <c r="AJ12" i="5"/>
  <c r="AI12" i="5"/>
  <c r="AH12" i="5"/>
  <c r="AE12" i="5"/>
  <c r="AD12" i="5"/>
  <c r="AC12" i="5"/>
  <c r="AO11" i="5"/>
  <c r="AN11" i="5"/>
  <c r="AE11" i="5"/>
  <c r="AB11" i="5"/>
  <c r="AA11" i="5"/>
  <c r="Z11" i="5"/>
  <c r="Y11" i="5"/>
  <c r="X11" i="5"/>
  <c r="W11" i="5"/>
  <c r="AO10" i="5"/>
  <c r="AN10" i="5" s="1"/>
  <c r="AE10" i="5"/>
  <c r="AD10" i="5"/>
  <c r="AC10" i="5"/>
  <c r="AO9" i="5"/>
  <c r="AN9" i="5"/>
  <c r="AE9" i="5"/>
  <c r="AD9" i="5"/>
  <c r="AC9" i="5" s="1"/>
  <c r="AC11" i="5" s="1"/>
  <c r="AM8" i="5"/>
  <c r="AL8" i="5"/>
  <c r="AK8" i="5"/>
  <c r="AJ8" i="5"/>
  <c r="AI8" i="5"/>
  <c r="AH8" i="5"/>
  <c r="AO8" i="5" s="1"/>
  <c r="AE8" i="5"/>
  <c r="AB8" i="5"/>
  <c r="AA8" i="5"/>
  <c r="Z8" i="5"/>
  <c r="Y8" i="5"/>
  <c r="X8" i="5"/>
  <c r="W8" i="5"/>
  <c r="AO7" i="5"/>
  <c r="AN7" i="5"/>
  <c r="AE7" i="5"/>
  <c r="AD7" i="5"/>
  <c r="AO6" i="5"/>
  <c r="AN6" i="5"/>
  <c r="AE6" i="5"/>
  <c r="AD6" i="5"/>
  <c r="AC6" i="5"/>
  <c r="AN66" i="5" l="1"/>
  <c r="AO66" i="5"/>
  <c r="AD61" i="5"/>
  <c r="AC67" i="5"/>
  <c r="AN43" i="5"/>
  <c r="AN12" i="5"/>
  <c r="AD11" i="5"/>
  <c r="AC14" i="5"/>
  <c r="AD36" i="5"/>
  <c r="AC39" i="5"/>
  <c r="AD8" i="5"/>
  <c r="AO12" i="5"/>
  <c r="AN24" i="5"/>
  <c r="AN50" i="5"/>
  <c r="AN46" i="5"/>
  <c r="AN8" i="5"/>
  <c r="AO30" i="5"/>
  <c r="AO36" i="5"/>
  <c r="AO43" i="5"/>
  <c r="AN18" i="5"/>
  <c r="AC48" i="5"/>
  <c r="AK72" i="5"/>
  <c r="AO15" i="5"/>
  <c r="AD17" i="5"/>
  <c r="AC21" i="5"/>
  <c r="AC23" i="5" s="1"/>
  <c r="AC45" i="5"/>
  <c r="AC54" i="5"/>
  <c r="AD33" i="5"/>
  <c r="AD39" i="5"/>
  <c r="AC26" i="5"/>
  <c r="AC42" i="5"/>
  <c r="AD64" i="5"/>
  <c r="AD67" i="5"/>
  <c r="AD42" i="5"/>
  <c r="AD54" i="5"/>
  <c r="AD26" i="5"/>
  <c r="AC30" i="5"/>
  <c r="AD30" i="5"/>
  <c r="AC33" i="5"/>
  <c r="AD45" i="5"/>
  <c r="AD48" i="5"/>
  <c r="AD51" i="5"/>
  <c r="AM72" i="5"/>
  <c r="AL72" i="5"/>
  <c r="AH72" i="5"/>
  <c r="AI72" i="5"/>
  <c r="AJ72" i="5"/>
  <c r="AN62" i="5"/>
  <c r="AC36" i="5"/>
  <c r="AN56" i="5"/>
  <c r="AN27" i="5"/>
  <c r="AN33" i="5"/>
  <c r="AN53" i="5"/>
  <c r="AO27" i="5"/>
  <c r="AO33" i="5"/>
  <c r="AN57" i="5"/>
  <c r="AN58" i="5" s="1"/>
  <c r="AC59" i="5"/>
  <c r="AC61" i="5" s="1"/>
  <c r="AO62" i="5"/>
  <c r="AO21" i="5"/>
  <c r="AO53" i="5"/>
  <c r="AC7" i="5"/>
  <c r="AN67" i="5" s="1"/>
  <c r="AN28" i="5"/>
  <c r="AN30" i="5" s="1"/>
  <c r="AC62" i="5"/>
  <c r="AC64" i="5" s="1"/>
  <c r="AN64" i="5"/>
  <c r="AN65" i="5" s="1"/>
  <c r="AO24" i="5"/>
  <c r="AO56" i="5"/>
  <c r="AD58" i="5"/>
  <c r="AC58" i="5" l="1"/>
  <c r="AO72" i="5"/>
  <c r="AN72" i="5"/>
  <c r="AC8" i="5"/>
  <c r="AC40" i="6" l="1"/>
  <c r="D24" i="6" l="1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</calcChain>
</file>

<file path=xl/sharedStrings.xml><?xml version="1.0" encoding="utf-8"?>
<sst xmlns="http://schemas.openxmlformats.org/spreadsheetml/2006/main" count="400" uniqueCount="112">
  <si>
    <t>特　別　支　援　学　級</t>
    <rPh sb="2" eb="3">
      <t>ベツ</t>
    </rPh>
    <rPh sb="4" eb="5">
      <t>ササ</t>
    </rPh>
    <rPh sb="6" eb="7">
      <t>エン</t>
    </rPh>
    <rPh sb="8" eb="9">
      <t>ガク</t>
    </rPh>
    <rPh sb="10" eb="11">
      <t>キュウ</t>
    </rPh>
    <phoneticPr fontId="6"/>
  </si>
  <si>
    <t>小学校名</t>
  </si>
  <si>
    <t>1年</t>
    <phoneticPr fontId="6"/>
  </si>
  <si>
    <t>2年</t>
    <phoneticPr fontId="6"/>
  </si>
  <si>
    <t>3年</t>
    <phoneticPr fontId="6"/>
  </si>
  <si>
    <t>4年</t>
    <phoneticPr fontId="6"/>
  </si>
  <si>
    <t>5年</t>
    <phoneticPr fontId="6"/>
  </si>
  <si>
    <t>6年</t>
    <phoneticPr fontId="6"/>
  </si>
  <si>
    <t>　　合　計</t>
    <phoneticPr fontId="6"/>
  </si>
  <si>
    <t>小学校名</t>
    <phoneticPr fontId="6"/>
  </si>
  <si>
    <t>区分</t>
  </si>
  <si>
    <t>1年</t>
    <rPh sb="1" eb="2">
      <t>ネン</t>
    </rPh>
    <phoneticPr fontId="6"/>
  </si>
  <si>
    <t>2年</t>
    <rPh sb="1" eb="2">
      <t>ネン</t>
    </rPh>
    <phoneticPr fontId="6"/>
  </si>
  <si>
    <t>3年</t>
    <rPh sb="1" eb="2">
      <t>ネン</t>
    </rPh>
    <phoneticPr fontId="6"/>
  </si>
  <si>
    <t>4年</t>
    <rPh sb="1" eb="2">
      <t>ネン</t>
    </rPh>
    <phoneticPr fontId="6"/>
  </si>
  <si>
    <t>5年</t>
    <rPh sb="1" eb="2">
      <t>ネン</t>
    </rPh>
    <phoneticPr fontId="6"/>
  </si>
  <si>
    <t>6年</t>
    <rPh sb="1" eb="2">
      <t>ネン</t>
    </rPh>
    <phoneticPr fontId="6"/>
  </si>
  <si>
    <t>合　計</t>
    <phoneticPr fontId="6"/>
  </si>
  <si>
    <t>学級</t>
    <rPh sb="0" eb="2">
      <t>ガッキュウ</t>
    </rPh>
    <phoneticPr fontId="6"/>
  </si>
  <si>
    <t>児童</t>
    <rPh sb="0" eb="2">
      <t>ジドウ</t>
    </rPh>
    <phoneticPr fontId="6"/>
  </si>
  <si>
    <t>学級</t>
  </si>
  <si>
    <t>児童</t>
    <phoneticPr fontId="6"/>
  </si>
  <si>
    <t>弥　生</t>
    <rPh sb="0" eb="1">
      <t>ワタル</t>
    </rPh>
    <rPh sb="2" eb="3">
      <t>セイ</t>
    </rPh>
    <phoneticPr fontId="6"/>
  </si>
  <si>
    <t>知的</t>
    <rPh sb="0" eb="2">
      <t>チテキ</t>
    </rPh>
    <phoneticPr fontId="6"/>
  </si>
  <si>
    <t>鱒　川</t>
    <rPh sb="0" eb="1">
      <t>マス</t>
    </rPh>
    <rPh sb="2" eb="3">
      <t>カワ</t>
    </rPh>
    <phoneticPr fontId="6"/>
  </si>
  <si>
    <t>青　柳</t>
    <phoneticPr fontId="6"/>
  </si>
  <si>
    <t>情緒</t>
  </si>
  <si>
    <t>情緒</t>
    <rPh sb="0" eb="2">
      <t>ジョウチョ</t>
    </rPh>
    <phoneticPr fontId="6"/>
  </si>
  <si>
    <t>あさひ</t>
    <phoneticPr fontId="6"/>
  </si>
  <si>
    <t>計</t>
    <phoneticPr fontId="6"/>
  </si>
  <si>
    <t>中　部</t>
    <phoneticPr fontId="6"/>
  </si>
  <si>
    <t>銭亀沢</t>
    <rPh sb="0" eb="1">
      <t>ゼニ</t>
    </rPh>
    <rPh sb="1" eb="3">
      <t>カメザワ</t>
    </rPh>
    <phoneticPr fontId="6"/>
  </si>
  <si>
    <t>北　星</t>
    <phoneticPr fontId="6"/>
  </si>
  <si>
    <t>八　幡</t>
    <phoneticPr fontId="6"/>
  </si>
  <si>
    <t>計</t>
    <rPh sb="0" eb="1">
      <t>ケイ</t>
    </rPh>
    <phoneticPr fontId="6"/>
  </si>
  <si>
    <t>万年橋</t>
    <phoneticPr fontId="6"/>
  </si>
  <si>
    <t>桔　梗</t>
    <rPh sb="0" eb="1">
      <t>キツ</t>
    </rPh>
    <rPh sb="2" eb="3">
      <t>コウ</t>
    </rPh>
    <phoneticPr fontId="6"/>
  </si>
  <si>
    <t>港</t>
    <phoneticPr fontId="6"/>
  </si>
  <si>
    <t>中　島</t>
  </si>
  <si>
    <t>千代田</t>
    <rPh sb="0" eb="3">
      <t>チヨダ</t>
    </rPh>
    <phoneticPr fontId="6"/>
  </si>
  <si>
    <t>知的</t>
  </si>
  <si>
    <t>中の沢</t>
    <rPh sb="0" eb="1">
      <t>ナカ</t>
    </rPh>
    <rPh sb="2" eb="3">
      <t>サワ</t>
    </rPh>
    <phoneticPr fontId="6"/>
  </si>
  <si>
    <t>柏　野</t>
    <rPh sb="0" eb="1">
      <t>カシワ</t>
    </rPh>
    <rPh sb="2" eb="3">
      <t>ノ</t>
    </rPh>
    <phoneticPr fontId="6"/>
  </si>
  <si>
    <t>大森浜</t>
    <rPh sb="0" eb="2">
      <t>オオモリ</t>
    </rPh>
    <rPh sb="2" eb="3">
      <t>ハマ</t>
    </rPh>
    <phoneticPr fontId="6"/>
  </si>
  <si>
    <t>北昭和</t>
    <rPh sb="0" eb="1">
      <t>キタ</t>
    </rPh>
    <rPh sb="1" eb="3">
      <t>ショウワ</t>
    </rPh>
    <phoneticPr fontId="6"/>
  </si>
  <si>
    <t>駒　場</t>
    <rPh sb="0" eb="1">
      <t>コマ</t>
    </rPh>
    <rPh sb="2" eb="3">
      <t>バ</t>
    </rPh>
    <phoneticPr fontId="6"/>
  </si>
  <si>
    <t>北　星</t>
    <rPh sb="0" eb="1">
      <t>キタ</t>
    </rPh>
    <rPh sb="2" eb="3">
      <t>ホシ</t>
    </rPh>
    <phoneticPr fontId="6"/>
  </si>
  <si>
    <t>深　堀</t>
    <rPh sb="0" eb="1">
      <t>フカ</t>
    </rPh>
    <rPh sb="2" eb="3">
      <t>ホリ</t>
    </rPh>
    <phoneticPr fontId="6"/>
  </si>
  <si>
    <t>日吉が丘</t>
    <rPh sb="0" eb="2">
      <t>ヒヨシ</t>
    </rPh>
    <rPh sb="3" eb="4">
      <t>オカ</t>
    </rPh>
    <phoneticPr fontId="6"/>
  </si>
  <si>
    <t>昭　和</t>
    <rPh sb="0" eb="1">
      <t>アキラ</t>
    </rPh>
    <rPh sb="2" eb="3">
      <t>ワ</t>
    </rPh>
    <phoneticPr fontId="6"/>
  </si>
  <si>
    <t>知的</t>
    <phoneticPr fontId="6"/>
  </si>
  <si>
    <t>北日吉</t>
    <rPh sb="0" eb="1">
      <t>キタ</t>
    </rPh>
    <rPh sb="1" eb="3">
      <t>ヒヨシ</t>
    </rPh>
    <phoneticPr fontId="6"/>
  </si>
  <si>
    <t>湯　川</t>
    <rPh sb="0" eb="1">
      <t>ユ</t>
    </rPh>
    <rPh sb="2" eb="3">
      <t>カワ</t>
    </rPh>
    <phoneticPr fontId="6"/>
  </si>
  <si>
    <t>肢体</t>
    <phoneticPr fontId="6"/>
  </si>
  <si>
    <t>高　丘</t>
    <rPh sb="0" eb="1">
      <t>コウ</t>
    </rPh>
    <rPh sb="2" eb="3">
      <t>オカ</t>
    </rPh>
    <phoneticPr fontId="6"/>
  </si>
  <si>
    <t>上湯川</t>
    <rPh sb="0" eb="3">
      <t>カミユノカワ</t>
    </rPh>
    <phoneticPr fontId="6"/>
  </si>
  <si>
    <t>亀　田</t>
    <rPh sb="0" eb="1">
      <t>カメ</t>
    </rPh>
    <rPh sb="2" eb="3">
      <t>タ</t>
    </rPh>
    <phoneticPr fontId="6"/>
  </si>
  <si>
    <t>旭　岡</t>
    <rPh sb="0" eb="1">
      <t>アサヒ</t>
    </rPh>
    <rPh sb="2" eb="3">
      <t>オカ</t>
    </rPh>
    <phoneticPr fontId="6"/>
  </si>
  <si>
    <t>万年橋</t>
    <rPh sb="0" eb="2">
      <t>マンネン</t>
    </rPh>
    <rPh sb="2" eb="3">
      <t>バシ</t>
    </rPh>
    <phoneticPr fontId="6"/>
  </si>
  <si>
    <t>赤　川</t>
    <rPh sb="0" eb="1">
      <t>アカ</t>
    </rPh>
    <rPh sb="2" eb="3">
      <t>カワ</t>
    </rPh>
    <phoneticPr fontId="6"/>
  </si>
  <si>
    <t>港</t>
    <rPh sb="0" eb="1">
      <t>ミナト</t>
    </rPh>
    <phoneticPr fontId="6"/>
  </si>
  <si>
    <t>中　央</t>
    <rPh sb="0" eb="1">
      <t>ナカ</t>
    </rPh>
    <rPh sb="2" eb="3">
      <t>オウ</t>
    </rPh>
    <phoneticPr fontId="6"/>
  </si>
  <si>
    <t>中　島</t>
    <rPh sb="0" eb="1">
      <t>チュウ</t>
    </rPh>
    <rPh sb="2" eb="3">
      <t>シマ</t>
    </rPh>
    <phoneticPr fontId="6"/>
  </si>
  <si>
    <t>北美原</t>
    <rPh sb="0" eb="3">
      <t>キタミハラ</t>
    </rPh>
    <phoneticPr fontId="6"/>
  </si>
  <si>
    <t>中　央</t>
    <rPh sb="0" eb="1">
      <t>チュウ</t>
    </rPh>
    <rPh sb="2" eb="3">
      <t>オウ</t>
    </rPh>
    <phoneticPr fontId="6"/>
  </si>
  <si>
    <t>北美原</t>
    <rPh sb="0" eb="2">
      <t>キタミ</t>
    </rPh>
    <rPh sb="2" eb="3">
      <t>ハラ</t>
    </rPh>
    <phoneticPr fontId="6"/>
  </si>
  <si>
    <t>鍛　神</t>
    <rPh sb="0" eb="1">
      <t>タン</t>
    </rPh>
    <rPh sb="2" eb="3">
      <t>カミ</t>
    </rPh>
    <phoneticPr fontId="6"/>
  </si>
  <si>
    <t>神　山</t>
    <rPh sb="0" eb="1">
      <t>カミ</t>
    </rPh>
    <rPh sb="2" eb="3">
      <t>ヤマ</t>
    </rPh>
    <phoneticPr fontId="6"/>
  </si>
  <si>
    <t>東　山</t>
    <rPh sb="0" eb="1">
      <t>ヒガシ</t>
    </rPh>
    <rPh sb="2" eb="3">
      <t>ヤマ</t>
    </rPh>
    <phoneticPr fontId="6"/>
  </si>
  <si>
    <t>本　通</t>
    <rPh sb="0" eb="1">
      <t>ホン</t>
    </rPh>
    <rPh sb="2" eb="3">
      <t>ツウ</t>
    </rPh>
    <phoneticPr fontId="6"/>
  </si>
  <si>
    <t>南本通</t>
    <rPh sb="0" eb="1">
      <t>ミナミ</t>
    </rPh>
    <rPh sb="1" eb="3">
      <t>ホンドオリ</t>
    </rPh>
    <phoneticPr fontId="6"/>
  </si>
  <si>
    <t>えさん</t>
  </si>
  <si>
    <t>椴法華</t>
    <rPh sb="0" eb="3">
      <t>トドホッケ</t>
    </rPh>
    <phoneticPr fontId="6"/>
  </si>
  <si>
    <t>南茅部</t>
    <rPh sb="0" eb="3">
      <t>ミナミカヤベ</t>
    </rPh>
    <phoneticPr fontId="6"/>
  </si>
  <si>
    <t>戸井学園</t>
    <rPh sb="0" eb="2">
      <t>トイ</t>
    </rPh>
    <rPh sb="2" eb="4">
      <t>ガクエン</t>
    </rPh>
    <phoneticPr fontId="6"/>
  </si>
  <si>
    <t>合　計</t>
    <rPh sb="0" eb="1">
      <t>ゴウ</t>
    </rPh>
    <rPh sb="2" eb="3">
      <t>ケイ</t>
    </rPh>
    <phoneticPr fontId="6"/>
  </si>
  <si>
    <t>は，複式学級</t>
    <rPh sb="2" eb="4">
      <t>フクシキ</t>
    </rPh>
    <rPh sb="4" eb="6">
      <t>ガッキュウ</t>
    </rPh>
    <phoneticPr fontId="6"/>
  </si>
  <si>
    <t>は，少人数学級実践研究事業対象</t>
    <rPh sb="2" eb="5">
      <t>ショウニンズウ</t>
    </rPh>
    <rPh sb="5" eb="7">
      <t>ガッキュウ</t>
    </rPh>
    <rPh sb="7" eb="9">
      <t>ジッセン</t>
    </rPh>
    <rPh sb="9" eb="11">
      <t>ケンキュウ</t>
    </rPh>
    <rPh sb="11" eb="13">
      <t>ジギョウ</t>
    </rPh>
    <rPh sb="13" eb="15">
      <t>タイショウ</t>
    </rPh>
    <phoneticPr fontId="6"/>
  </si>
  <si>
    <t>えさん</t>
    <phoneticPr fontId="6"/>
  </si>
  <si>
    <t>病弱</t>
    <rPh sb="0" eb="2">
      <t>ビョウジャク</t>
    </rPh>
    <phoneticPr fontId="6"/>
  </si>
  <si>
    <t>情緒</t>
    <phoneticPr fontId="6"/>
  </si>
  <si>
    <t>旭　岡</t>
    <phoneticPr fontId="6"/>
  </si>
  <si>
    <t>病弱</t>
    <rPh sb="0" eb="1">
      <t>ビョウ</t>
    </rPh>
    <rPh sb="1" eb="2">
      <t>ジャク</t>
    </rPh>
    <phoneticPr fontId="6"/>
  </si>
  <si>
    <t>合計</t>
    <rPh sb="0" eb="2">
      <t>ゴウケイ</t>
    </rPh>
    <phoneticPr fontId="6"/>
  </si>
  <si>
    <t>は，生徒数減により閉級または学級減</t>
    <rPh sb="2" eb="4">
      <t>セイト</t>
    </rPh>
    <rPh sb="4" eb="5">
      <t>スウ</t>
    </rPh>
    <rPh sb="5" eb="6">
      <t>ゲン</t>
    </rPh>
    <rPh sb="9" eb="10">
      <t>ト</t>
    </rPh>
    <rPh sb="10" eb="11">
      <t>キュウ</t>
    </rPh>
    <rPh sb="14" eb="16">
      <t>ガッキュウ</t>
    </rPh>
    <rPh sb="16" eb="17">
      <t>ゲン</t>
    </rPh>
    <phoneticPr fontId="6"/>
  </si>
  <si>
    <t>弱視</t>
    <rPh sb="0" eb="2">
      <t>ジャクシ</t>
    </rPh>
    <phoneticPr fontId="6"/>
  </si>
  <si>
    <t>特 別 支 援 学 級</t>
    <rPh sb="2" eb="3">
      <t>ベツ</t>
    </rPh>
    <rPh sb="4" eb="5">
      <t>ササ</t>
    </rPh>
    <rPh sb="6" eb="7">
      <t>エン</t>
    </rPh>
    <phoneticPr fontId="6"/>
  </si>
  <si>
    <t>生徒</t>
    <rPh sb="0" eb="2">
      <t>セイト</t>
    </rPh>
    <phoneticPr fontId="6"/>
  </si>
  <si>
    <t>中学校名</t>
  </si>
  <si>
    <t>学級</t>
    <phoneticPr fontId="6"/>
  </si>
  <si>
    <t>生徒</t>
    <phoneticPr fontId="6"/>
  </si>
  <si>
    <t>青　柳</t>
    <rPh sb="0" eb="1">
      <t>アオ</t>
    </rPh>
    <rPh sb="2" eb="3">
      <t>ヤナギ</t>
    </rPh>
    <phoneticPr fontId="6"/>
  </si>
  <si>
    <t>桔　梗</t>
    <rPh sb="0" eb="1">
      <t>ケツ</t>
    </rPh>
    <rPh sb="2" eb="3">
      <t>キョウ</t>
    </rPh>
    <phoneticPr fontId="6"/>
  </si>
  <si>
    <t>巴</t>
    <rPh sb="0" eb="1">
      <t>トモエ</t>
    </rPh>
    <phoneticPr fontId="6"/>
  </si>
  <si>
    <t>亀　田</t>
    <phoneticPr fontId="6"/>
  </si>
  <si>
    <t>深　堀</t>
    <rPh sb="0" eb="1">
      <t>フカシ</t>
    </rPh>
    <rPh sb="2" eb="3">
      <t>ホリ</t>
    </rPh>
    <phoneticPr fontId="6"/>
  </si>
  <si>
    <t>戸　倉</t>
    <rPh sb="0" eb="1">
      <t>ト</t>
    </rPh>
    <rPh sb="2" eb="3">
      <t>クラ</t>
    </rPh>
    <phoneticPr fontId="6"/>
  </si>
  <si>
    <t>五稜郭</t>
    <rPh sb="0" eb="3">
      <t>ゴリョウカク</t>
    </rPh>
    <phoneticPr fontId="6"/>
  </si>
  <si>
    <t>銭亀沢</t>
    <rPh sb="0" eb="2">
      <t>ゼニガメ</t>
    </rPh>
    <rPh sb="2" eb="3">
      <t>ザワ</t>
    </rPh>
    <phoneticPr fontId="6"/>
  </si>
  <si>
    <t>本　通</t>
    <phoneticPr fontId="6"/>
  </si>
  <si>
    <t>肢体</t>
    <rPh sb="0" eb="2">
      <t>シタイ</t>
    </rPh>
    <phoneticPr fontId="6"/>
  </si>
  <si>
    <t>北</t>
    <rPh sb="0" eb="1">
      <t>キタ</t>
    </rPh>
    <phoneticPr fontId="6"/>
  </si>
  <si>
    <t>恵　山</t>
    <rPh sb="0" eb="1">
      <t>メグミ</t>
    </rPh>
    <rPh sb="2" eb="3">
      <t>ヤマ</t>
    </rPh>
    <phoneticPr fontId="6"/>
  </si>
  <si>
    <t>恵山</t>
    <rPh sb="0" eb="2">
      <t>エサン</t>
    </rPh>
    <phoneticPr fontId="6"/>
  </si>
  <si>
    <t>肢体</t>
    <rPh sb="0" eb="1">
      <t>アシ</t>
    </rPh>
    <rPh sb="1" eb="2">
      <t>カラダ</t>
    </rPh>
    <phoneticPr fontId="6"/>
  </si>
  <si>
    <t>合　　計</t>
    <phoneticPr fontId="6"/>
  </si>
  <si>
    <t>知的</t>
    <rPh sb="0" eb="2">
      <t>チテキ</t>
    </rPh>
    <phoneticPr fontId="2"/>
  </si>
  <si>
    <t>は，特別支援学級のR７新規開設</t>
    <rPh sb="2" eb="4">
      <t>トクベツ</t>
    </rPh>
    <rPh sb="4" eb="6">
      <t>シエン</t>
    </rPh>
    <rPh sb="6" eb="8">
      <t>ガッキュウ</t>
    </rPh>
    <rPh sb="11" eb="13">
      <t>シンキ</t>
    </rPh>
    <rPh sb="13" eb="15">
      <t>カイセツ</t>
    </rPh>
    <phoneticPr fontId="6"/>
  </si>
  <si>
    <t>は，特別支援学級のR7新規開設</t>
    <rPh sb="2" eb="4">
      <t>トクベツ</t>
    </rPh>
    <rPh sb="4" eb="6">
      <t>シエン</t>
    </rPh>
    <rPh sb="6" eb="8">
      <t>ガッキュウ</t>
    </rPh>
    <rPh sb="11" eb="13">
      <t>シンキ</t>
    </rPh>
    <phoneticPr fontId="6"/>
  </si>
  <si>
    <t>R7学級編制表【実学級R7.5.1】</t>
    <rPh sb="2" eb="4">
      <t>ガッキュウ</t>
    </rPh>
    <rPh sb="4" eb="6">
      <t>ヘンセイ</t>
    </rPh>
    <rPh sb="6" eb="7">
      <t>ヒョウ</t>
    </rPh>
    <rPh sb="8" eb="11">
      <t>ジツガッキュウ</t>
    </rPh>
    <phoneticPr fontId="6"/>
  </si>
  <si>
    <t>通常＋特学</t>
    <rPh sb="0" eb="2">
      <t>ツウジョウ</t>
    </rPh>
    <rPh sb="3" eb="5">
      <t>トクガク</t>
    </rPh>
    <phoneticPr fontId="6"/>
  </si>
  <si>
    <t>通　常　の　学　級</t>
    <rPh sb="0" eb="1">
      <t>ツウ</t>
    </rPh>
    <rPh sb="2" eb="3">
      <t>ツネ</t>
    </rPh>
    <rPh sb="6" eb="7">
      <t>ガク</t>
    </rPh>
    <rPh sb="8" eb="9">
      <t>キュウ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</si>
</sst>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&quot;特別支援学級設置：&quot;##&quot;校&quot;"/>
    <numFmt numFmtId="178" formatCode="###&quot;校&quot;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b/>
      <i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b/>
      <i/>
      <sz val="12"/>
      <name val="ＭＳ ゴシック"/>
      <family val="3"/>
      <charset val="128"/>
    </font>
    <font>
      <sz val="12"/>
      <color theme="0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 style="thick">
        <color indexed="64"/>
      </diagonal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slantDashDot">
        <color indexed="64"/>
      </left>
      <right style="thin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/>
      <diagonal style="thick">
        <color indexed="64"/>
      </diagonal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38" fontId="21" fillId="0" borderId="0" applyFont="0" applyFill="0" applyBorder="0" applyAlignment="0" applyProtection="0"/>
  </cellStyleXfs>
  <cellXfs count="352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3" fontId="5" fillId="0" borderId="0" xfId="0" applyNumberFormat="1" applyFont="1">
      <alignment vertical="center"/>
    </xf>
    <xf numFmtId="56" fontId="5" fillId="0" borderId="0" xfId="0" applyNumberFormat="1" applyFont="1">
      <alignment vertical="center"/>
    </xf>
    <xf numFmtId="0" fontId="5" fillId="0" borderId="0" xfId="0" applyFont="1">
      <alignment vertical="center"/>
    </xf>
    <xf numFmtId="3" fontId="7" fillId="0" borderId="0" xfId="0" applyNumberFormat="1" applyFont="1">
      <alignment vertical="center"/>
    </xf>
    <xf numFmtId="0" fontId="7" fillId="0" borderId="0" xfId="0" applyFont="1">
      <alignment vertical="center"/>
    </xf>
    <xf numFmtId="3" fontId="7" fillId="0" borderId="0" xfId="0" applyNumberFormat="1" applyFont="1" applyAlignment="1">
      <alignment horizontal="center" vertical="center"/>
    </xf>
    <xf numFmtId="0" fontId="7" fillId="0" borderId="13" xfId="0" applyFont="1" applyBorder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5" fillId="0" borderId="1" xfId="2" applyFont="1" applyBorder="1" applyAlignment="1">
      <alignment vertical="center"/>
    </xf>
    <xf numFmtId="0" fontId="5" fillId="0" borderId="11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25" xfId="2" applyFont="1" applyBorder="1" applyAlignment="1">
      <alignment vertical="center"/>
    </xf>
    <xf numFmtId="0" fontId="5" fillId="0" borderId="26" xfId="2" applyFont="1" applyBorder="1" applyAlignment="1">
      <alignment vertical="center"/>
    </xf>
    <xf numFmtId="0" fontId="5" fillId="0" borderId="27" xfId="2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29" xfId="0" applyFont="1" applyBorder="1">
      <alignment vertical="center"/>
    </xf>
    <xf numFmtId="0" fontId="1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applyAlignment="1"/>
    <xf numFmtId="3" fontId="3" fillId="0" borderId="0" xfId="0" applyNumberFormat="1" applyFont="1">
      <alignment vertical="center"/>
    </xf>
    <xf numFmtId="0" fontId="15" fillId="0" borderId="0" xfId="0" applyFont="1">
      <alignment vertical="center"/>
    </xf>
    <xf numFmtId="56" fontId="14" fillId="0" borderId="0" xfId="0" applyNumberFormat="1" applyFont="1">
      <alignment vertical="center"/>
    </xf>
    <xf numFmtId="0" fontId="15" fillId="0" borderId="13" xfId="0" applyFont="1" applyBorder="1">
      <alignment vertical="center"/>
    </xf>
    <xf numFmtId="176" fontId="14" fillId="0" borderId="11" xfId="0" applyNumberFormat="1" applyFont="1" applyBorder="1" applyAlignment="1">
      <alignment horizontal="center" vertical="center"/>
    </xf>
    <xf numFmtId="176" fontId="14" fillId="0" borderId="13" xfId="0" applyNumberFormat="1" applyFont="1" applyBorder="1" applyAlignment="1">
      <alignment horizontal="center" vertical="center"/>
    </xf>
    <xf numFmtId="176" fontId="14" fillId="0" borderId="16" xfId="0" applyNumberFormat="1" applyFont="1" applyBorder="1" applyAlignment="1">
      <alignment horizontal="center" vertical="center"/>
    </xf>
    <xf numFmtId="0" fontId="14" fillId="0" borderId="1" xfId="2" applyFont="1" applyBorder="1" applyAlignment="1">
      <alignment vertical="center"/>
    </xf>
    <xf numFmtId="0" fontId="14" fillId="0" borderId="1" xfId="0" applyFont="1" applyBorder="1">
      <alignment vertical="center"/>
    </xf>
    <xf numFmtId="0" fontId="14" fillId="0" borderId="11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28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>
      <alignment vertical="center"/>
    </xf>
    <xf numFmtId="0" fontId="15" fillId="0" borderId="0" xfId="0" applyFont="1" applyAlignment="1"/>
    <xf numFmtId="0" fontId="14" fillId="0" borderId="0" xfId="0" applyFont="1" applyAlignment="1">
      <alignment horizontal="center"/>
    </xf>
    <xf numFmtId="0" fontId="14" fillId="2" borderId="18" xfId="0" applyFont="1" applyFill="1" applyBorder="1">
      <alignment vertical="center"/>
    </xf>
    <xf numFmtId="0" fontId="14" fillId="0" borderId="1" xfId="0" applyFont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26" xfId="0" applyFont="1" applyBorder="1">
      <alignment vertical="center"/>
    </xf>
    <xf numFmtId="0" fontId="14" fillId="0" borderId="25" xfId="0" applyFont="1" applyBorder="1">
      <alignment vertical="center"/>
    </xf>
    <xf numFmtId="0" fontId="14" fillId="0" borderId="27" xfId="0" applyFont="1" applyBorder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7" xfId="2" applyFont="1" applyBorder="1" applyAlignment="1">
      <alignment vertical="center"/>
    </xf>
    <xf numFmtId="0" fontId="5" fillId="0" borderId="36" xfId="2" applyFont="1" applyBorder="1" applyAlignment="1">
      <alignment vertical="center"/>
    </xf>
    <xf numFmtId="0" fontId="5" fillId="0" borderId="37" xfId="2" applyFont="1" applyBorder="1" applyAlignment="1">
      <alignment vertical="center"/>
    </xf>
    <xf numFmtId="0" fontId="5" fillId="0" borderId="38" xfId="2" applyFont="1" applyBorder="1" applyAlignment="1">
      <alignment vertical="center"/>
    </xf>
    <xf numFmtId="0" fontId="5" fillId="0" borderId="39" xfId="2" applyFont="1" applyBorder="1" applyAlignment="1">
      <alignment vertical="center"/>
    </xf>
    <xf numFmtId="0" fontId="5" fillId="0" borderId="40" xfId="2" applyFont="1" applyBorder="1" applyAlignment="1">
      <alignment vertical="center"/>
    </xf>
    <xf numFmtId="0" fontId="5" fillId="0" borderId="41" xfId="2" applyFont="1" applyBorder="1" applyAlignment="1">
      <alignment vertical="center"/>
    </xf>
    <xf numFmtId="0" fontId="10" fillId="0" borderId="0" xfId="0" applyFont="1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54" xfId="0" applyFont="1" applyBorder="1">
      <alignment vertical="center"/>
    </xf>
    <xf numFmtId="0" fontId="14" fillId="0" borderId="53" xfId="0" applyFont="1" applyBorder="1">
      <alignment vertical="center"/>
    </xf>
    <xf numFmtId="0" fontId="14" fillId="0" borderId="55" xfId="0" applyFont="1" applyBorder="1">
      <alignment vertical="center"/>
    </xf>
    <xf numFmtId="0" fontId="14" fillId="0" borderId="56" xfId="0" applyFont="1" applyBorder="1">
      <alignment vertical="center"/>
    </xf>
    <xf numFmtId="0" fontId="14" fillId="0" borderId="57" xfId="0" applyFont="1" applyBorder="1">
      <alignment vertical="center"/>
    </xf>
    <xf numFmtId="0" fontId="14" fillId="0" borderId="59" xfId="0" applyFont="1" applyBorder="1" applyAlignment="1">
      <alignment horizontal="center" vertical="center"/>
    </xf>
    <xf numFmtId="0" fontId="14" fillId="0" borderId="33" xfId="0" applyFont="1" applyBorder="1">
      <alignment vertical="center"/>
    </xf>
    <xf numFmtId="0" fontId="14" fillId="0" borderId="59" xfId="0" applyFont="1" applyBorder="1">
      <alignment vertical="center"/>
    </xf>
    <xf numFmtId="0" fontId="14" fillId="0" borderId="62" xfId="0" applyFont="1" applyBorder="1">
      <alignment vertical="center"/>
    </xf>
    <xf numFmtId="0" fontId="14" fillId="0" borderId="63" xfId="0" applyFont="1" applyBorder="1">
      <alignment vertical="center"/>
    </xf>
    <xf numFmtId="0" fontId="13" fillId="0" borderId="68" xfId="0" applyFont="1" applyBorder="1" applyAlignment="1">
      <alignment horizontal="center" vertical="center"/>
    </xf>
    <xf numFmtId="0" fontId="13" fillId="0" borderId="68" xfId="0" applyFont="1" applyBorder="1">
      <alignment vertical="center"/>
    </xf>
    <xf numFmtId="0" fontId="13" fillId="0" borderId="69" xfId="0" applyFont="1" applyBorder="1">
      <alignment vertical="center"/>
    </xf>
    <xf numFmtId="0" fontId="13" fillId="0" borderId="70" xfId="0" applyFont="1" applyBorder="1">
      <alignment vertical="center"/>
    </xf>
    <xf numFmtId="0" fontId="14" fillId="0" borderId="71" xfId="0" applyFont="1" applyBorder="1">
      <alignment vertical="center"/>
    </xf>
    <xf numFmtId="0" fontId="14" fillId="0" borderId="75" xfId="0" applyFont="1" applyBorder="1">
      <alignment vertical="center"/>
    </xf>
    <xf numFmtId="0" fontId="13" fillId="0" borderId="76" xfId="0" applyFont="1" applyBorder="1">
      <alignment vertical="center"/>
    </xf>
    <xf numFmtId="0" fontId="14" fillId="0" borderId="77" xfId="0" applyFont="1" applyBorder="1" applyAlignment="1">
      <alignment horizontal="center" vertical="center"/>
    </xf>
    <xf numFmtId="0" fontId="14" fillId="0" borderId="78" xfId="0" applyFont="1" applyBorder="1">
      <alignment vertical="center"/>
    </xf>
    <xf numFmtId="0" fontId="14" fillId="0" borderId="77" xfId="0" applyFont="1" applyBorder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80" xfId="0" applyFont="1" applyBorder="1">
      <alignment vertical="center"/>
    </xf>
    <xf numFmtId="0" fontId="14" fillId="0" borderId="81" xfId="0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82" xfId="0" applyFont="1" applyBorder="1">
      <alignment vertical="center"/>
    </xf>
    <xf numFmtId="0" fontId="14" fillId="0" borderId="83" xfId="0" applyFont="1" applyBorder="1">
      <alignment vertical="center"/>
    </xf>
    <xf numFmtId="0" fontId="13" fillId="0" borderId="76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84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23" xfId="0" applyFont="1" applyBorder="1">
      <alignment vertical="center"/>
    </xf>
    <xf numFmtId="0" fontId="14" fillId="0" borderId="22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22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0" borderId="85" xfId="0" applyFont="1" applyBorder="1">
      <alignment vertical="center"/>
    </xf>
    <xf numFmtId="0" fontId="13" fillId="0" borderId="86" xfId="0" applyFont="1" applyBorder="1">
      <alignment vertical="center"/>
    </xf>
    <xf numFmtId="178" fontId="14" fillId="0" borderId="87" xfId="0" applyNumberFormat="1" applyFont="1" applyBorder="1" applyAlignment="1">
      <alignment horizontal="center" vertical="center"/>
    </xf>
    <xf numFmtId="0" fontId="14" fillId="0" borderId="88" xfId="0" applyFont="1" applyBorder="1" applyAlignment="1">
      <alignment horizontal="right" vertical="center"/>
    </xf>
    <xf numFmtId="0" fontId="14" fillId="0" borderId="89" xfId="0" applyFont="1" applyBorder="1" applyAlignment="1">
      <alignment horizontal="right" vertical="center"/>
    </xf>
    <xf numFmtId="0" fontId="14" fillId="0" borderId="90" xfId="0" applyFont="1" applyBorder="1" applyAlignment="1">
      <alignment horizontal="right" vertical="center"/>
    </xf>
    <xf numFmtId="0" fontId="14" fillId="0" borderId="91" xfId="0" applyFont="1" applyBorder="1" applyAlignment="1">
      <alignment horizontal="center" vertical="center"/>
    </xf>
    <xf numFmtId="178" fontId="14" fillId="0" borderId="14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14" fillId="0" borderId="92" xfId="0" applyFont="1" applyBorder="1" applyAlignment="1">
      <alignment horizontal="right" vertical="center"/>
    </xf>
    <xf numFmtId="0" fontId="14" fillId="0" borderId="93" xfId="0" applyFont="1" applyBorder="1" applyAlignment="1">
      <alignment horizontal="center" vertical="center"/>
    </xf>
    <xf numFmtId="0" fontId="14" fillId="0" borderId="94" xfId="0" applyFont="1" applyBorder="1" applyAlignment="1">
      <alignment horizontal="center" vertical="center"/>
    </xf>
    <xf numFmtId="178" fontId="14" fillId="0" borderId="95" xfId="0" applyNumberFormat="1" applyFont="1" applyBorder="1" applyAlignment="1">
      <alignment horizontal="center" vertical="center"/>
    </xf>
    <xf numFmtId="0" fontId="14" fillId="0" borderId="96" xfId="0" applyFont="1" applyBorder="1" applyAlignment="1">
      <alignment horizontal="right" vertical="center"/>
    </xf>
    <xf numFmtId="0" fontId="14" fillId="0" borderId="51" xfId="0" applyFont="1" applyBorder="1" applyAlignment="1">
      <alignment horizontal="right" vertical="center"/>
    </xf>
    <xf numFmtId="0" fontId="14" fillId="0" borderId="97" xfId="0" applyFont="1" applyBorder="1" applyAlignment="1">
      <alignment horizontal="right" vertical="center"/>
    </xf>
    <xf numFmtId="0" fontId="10" fillId="0" borderId="15" xfId="0" applyFont="1" applyBorder="1" applyAlignment="1"/>
    <xf numFmtId="0" fontId="13" fillId="0" borderId="100" xfId="0" applyFont="1" applyBorder="1">
      <alignment vertical="center"/>
    </xf>
    <xf numFmtId="0" fontId="13" fillId="0" borderId="101" xfId="0" applyFont="1" applyBorder="1">
      <alignment vertical="center"/>
    </xf>
    <xf numFmtId="0" fontId="13" fillId="0" borderId="102" xfId="0" applyFont="1" applyBorder="1">
      <alignment vertical="center"/>
    </xf>
    <xf numFmtId="0" fontId="13" fillId="0" borderId="50" xfId="0" applyFont="1" applyBorder="1">
      <alignment vertical="center"/>
    </xf>
    <xf numFmtId="0" fontId="10" fillId="0" borderId="0" xfId="0" applyFont="1" applyAlignment="1">
      <alignment horizontal="right"/>
    </xf>
    <xf numFmtId="0" fontId="14" fillId="3" borderId="59" xfId="0" applyFont="1" applyFill="1" applyBorder="1" applyAlignment="1">
      <alignment horizontal="center" vertical="center"/>
    </xf>
    <xf numFmtId="0" fontId="14" fillId="3" borderId="59" xfId="0" applyFont="1" applyFill="1" applyBorder="1">
      <alignment vertical="center"/>
    </xf>
    <xf numFmtId="0" fontId="14" fillId="3" borderId="63" xfId="0" applyFont="1" applyFill="1" applyBorder="1">
      <alignment vertical="center"/>
    </xf>
    <xf numFmtId="0" fontId="14" fillId="3" borderId="62" xfId="0" applyFont="1" applyFill="1" applyBorder="1">
      <alignment vertical="center"/>
    </xf>
    <xf numFmtId="0" fontId="14" fillId="3" borderId="61" xfId="0" applyFont="1" applyFill="1" applyBorder="1">
      <alignment vertical="center"/>
    </xf>
    <xf numFmtId="0" fontId="14" fillId="3" borderId="33" xfId="0" applyFont="1" applyFill="1" applyBorder="1">
      <alignment vertical="center"/>
    </xf>
    <xf numFmtId="0" fontId="14" fillId="4" borderId="77" xfId="0" applyFont="1" applyFill="1" applyBorder="1" applyAlignment="1">
      <alignment horizontal="center" vertical="center"/>
    </xf>
    <xf numFmtId="0" fontId="14" fillId="4" borderId="77" xfId="0" applyFont="1" applyFill="1" applyBorder="1">
      <alignment vertical="center"/>
    </xf>
    <xf numFmtId="0" fontId="14" fillId="4" borderId="81" xfId="0" applyFont="1" applyFill="1" applyBorder="1">
      <alignment vertical="center"/>
    </xf>
    <xf numFmtId="0" fontId="14" fillId="0" borderId="95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/>
    <xf numFmtId="0" fontId="10" fillId="0" borderId="0" xfId="0" applyFont="1">
      <alignment vertical="center"/>
    </xf>
    <xf numFmtId="3" fontId="14" fillId="0" borderId="0" xfId="0" applyNumberFormat="1" applyFont="1" applyAlignment="1">
      <alignment horizontal="right" vertical="center"/>
    </xf>
    <xf numFmtId="0" fontId="14" fillId="0" borderId="92" xfId="0" applyFont="1" applyBorder="1" applyAlignment="1">
      <alignment horizontal="center" vertical="center"/>
    </xf>
    <xf numFmtId="0" fontId="16" fillId="0" borderId="91" xfId="0" applyFont="1" applyBorder="1" applyAlignment="1">
      <alignment horizontal="right" vertical="center"/>
    </xf>
    <xf numFmtId="0" fontId="16" fillId="0" borderId="92" xfId="0" applyFont="1" applyBorder="1" applyAlignment="1">
      <alignment horizontal="right" vertical="center"/>
    </xf>
    <xf numFmtId="3" fontId="16" fillId="0" borderId="91" xfId="0" applyNumberFormat="1" applyFont="1" applyBorder="1">
      <alignment vertical="center"/>
    </xf>
    <xf numFmtId="3" fontId="16" fillId="0" borderId="92" xfId="0" applyNumberFormat="1" applyFont="1" applyBorder="1">
      <alignment vertical="center"/>
    </xf>
    <xf numFmtId="3" fontId="14" fillId="0" borderId="92" xfId="0" applyNumberFormat="1" applyFont="1" applyBorder="1">
      <alignment vertical="center"/>
    </xf>
    <xf numFmtId="0" fontId="14" fillId="0" borderId="64" xfId="0" applyFont="1" applyBorder="1" applyAlignment="1">
      <alignment horizontal="center" vertical="center"/>
    </xf>
    <xf numFmtId="176" fontId="14" fillId="0" borderId="83" xfId="0" applyNumberFormat="1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/>
    </xf>
    <xf numFmtId="0" fontId="14" fillId="0" borderId="104" xfId="0" applyFont="1" applyBorder="1">
      <alignment vertical="center"/>
    </xf>
    <xf numFmtId="0" fontId="14" fillId="0" borderId="92" xfId="0" applyFont="1" applyBorder="1">
      <alignment vertical="center"/>
    </xf>
    <xf numFmtId="0" fontId="14" fillId="4" borderId="1" xfId="0" applyFont="1" applyFill="1" applyBorder="1" applyAlignment="1"/>
    <xf numFmtId="0" fontId="14" fillId="3" borderId="55" xfId="0" applyFont="1" applyFill="1" applyBorder="1">
      <alignment vertical="center"/>
    </xf>
    <xf numFmtId="0" fontId="14" fillId="3" borderId="57" xfId="0" applyFont="1" applyFill="1" applyBorder="1">
      <alignment vertical="center"/>
    </xf>
    <xf numFmtId="0" fontId="14" fillId="4" borderId="33" xfId="0" applyFont="1" applyFill="1" applyBorder="1" applyAlignment="1">
      <alignment horizontal="center" vertical="center"/>
    </xf>
    <xf numFmtId="0" fontId="14" fillId="4" borderId="33" xfId="0" applyFont="1" applyFill="1" applyBorder="1">
      <alignment vertical="center"/>
    </xf>
    <xf numFmtId="0" fontId="14" fillId="4" borderId="62" xfId="0" applyFont="1" applyFill="1" applyBorder="1">
      <alignment vertical="center"/>
    </xf>
    <xf numFmtId="0" fontId="5" fillId="3" borderId="1" xfId="0" applyFont="1" applyFill="1" applyBorder="1" applyAlignment="1"/>
    <xf numFmtId="0" fontId="14" fillId="3" borderId="33" xfId="0" applyFont="1" applyFill="1" applyBorder="1" applyAlignment="1">
      <alignment horizontal="center" vertical="center"/>
    </xf>
    <xf numFmtId="0" fontId="7" fillId="0" borderId="98" xfId="0" applyFont="1" applyBorder="1">
      <alignment vertical="center"/>
    </xf>
    <xf numFmtId="3" fontId="5" fillId="0" borderId="46" xfId="0" applyNumberFormat="1" applyFont="1" applyBorder="1">
      <alignment vertical="center"/>
    </xf>
    <xf numFmtId="3" fontId="5" fillId="0" borderId="92" xfId="0" applyNumberFormat="1" applyFont="1" applyBorder="1" applyAlignment="1">
      <alignment horizontal="center" vertical="center"/>
    </xf>
    <xf numFmtId="3" fontId="5" fillId="0" borderId="111" xfId="0" applyNumberFormat="1" applyFont="1" applyBorder="1" applyAlignment="1">
      <alignment horizontal="center" vertical="center"/>
    </xf>
    <xf numFmtId="3" fontId="5" fillId="0" borderId="104" xfId="0" applyNumberFormat="1" applyFont="1" applyBorder="1">
      <alignment vertical="center"/>
    </xf>
    <xf numFmtId="0" fontId="5" fillId="0" borderId="91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3" fontId="12" fillId="0" borderId="91" xfId="0" applyNumberFormat="1" applyFont="1" applyBorder="1">
      <alignment vertical="center"/>
    </xf>
    <xf numFmtId="3" fontId="12" fillId="0" borderId="92" xfId="0" applyNumberFormat="1" applyFont="1" applyBorder="1">
      <alignment vertical="center"/>
    </xf>
    <xf numFmtId="0" fontId="14" fillId="0" borderId="30" xfId="2" applyFont="1" applyBorder="1" applyAlignment="1">
      <alignment vertical="center"/>
    </xf>
    <xf numFmtId="0" fontId="14" fillId="0" borderId="30" xfId="0" applyFont="1" applyBorder="1">
      <alignment vertical="center"/>
    </xf>
    <xf numFmtId="0" fontId="14" fillId="0" borderId="100" xfId="0" applyFont="1" applyBorder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0" fontId="5" fillId="0" borderId="112" xfId="2" applyFont="1" applyBorder="1" applyAlignment="1">
      <alignment vertical="center"/>
    </xf>
    <xf numFmtId="0" fontId="5" fillId="0" borderId="113" xfId="2" applyFont="1" applyBorder="1" applyAlignment="1">
      <alignment vertical="center"/>
    </xf>
    <xf numFmtId="3" fontId="5" fillId="0" borderId="12" xfId="0" applyNumberFormat="1" applyFont="1" applyBorder="1">
      <alignment vertical="center"/>
    </xf>
    <xf numFmtId="3" fontId="5" fillId="0" borderId="19" xfId="0" applyNumberFormat="1" applyFont="1" applyBorder="1" applyAlignment="1">
      <alignment horizontal="center" vertical="center"/>
    </xf>
    <xf numFmtId="3" fontId="5" fillId="0" borderId="17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/>
    <xf numFmtId="0" fontId="5" fillId="0" borderId="0" xfId="0" applyFont="1" applyAlignment="1">
      <alignment horizontal="right"/>
    </xf>
    <xf numFmtId="0" fontId="14" fillId="2" borderId="34" xfId="0" applyFont="1" applyFill="1" applyBorder="1">
      <alignment vertical="center"/>
    </xf>
    <xf numFmtId="0" fontId="14" fillId="2" borderId="35" xfId="0" applyFont="1" applyFill="1" applyBorder="1">
      <alignment vertical="center"/>
    </xf>
    <xf numFmtId="0" fontId="5" fillId="0" borderId="98" xfId="2" applyFont="1" applyBorder="1" applyAlignment="1">
      <alignment vertical="center"/>
    </xf>
    <xf numFmtId="3" fontId="13" fillId="0" borderId="91" xfId="0" applyNumberFormat="1" applyFont="1" applyBorder="1">
      <alignment vertical="center"/>
    </xf>
    <xf numFmtId="3" fontId="13" fillId="0" borderId="92" xfId="0" applyNumberFormat="1" applyFont="1" applyBorder="1">
      <alignment vertical="center"/>
    </xf>
    <xf numFmtId="0" fontId="14" fillId="0" borderId="24" xfId="0" applyFont="1" applyBorder="1">
      <alignment vertical="center"/>
    </xf>
    <xf numFmtId="0" fontId="14" fillId="0" borderId="4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5" fillId="0" borderId="30" xfId="2" applyFont="1" applyBorder="1" applyAlignment="1">
      <alignment vertical="center"/>
    </xf>
    <xf numFmtId="0" fontId="5" fillId="0" borderId="114" xfId="2" applyFont="1" applyBorder="1" applyAlignment="1">
      <alignment vertical="center"/>
    </xf>
    <xf numFmtId="0" fontId="5" fillId="0" borderId="115" xfId="2" applyFont="1" applyBorder="1" applyAlignment="1">
      <alignment vertical="center"/>
    </xf>
    <xf numFmtId="0" fontId="5" fillId="0" borderId="116" xfId="2" applyFont="1" applyBorder="1" applyAlignment="1">
      <alignment vertical="center"/>
    </xf>
    <xf numFmtId="0" fontId="5" fillId="0" borderId="1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17" xfId="2" applyFont="1" applyBorder="1" applyAlignment="1">
      <alignment vertical="center"/>
    </xf>
    <xf numFmtId="0" fontId="5" fillId="0" borderId="118" xfId="2" applyFont="1" applyBorder="1" applyAlignment="1">
      <alignment vertical="center"/>
    </xf>
    <xf numFmtId="0" fontId="5" fillId="0" borderId="119" xfId="2" applyFont="1" applyBorder="1" applyAlignment="1">
      <alignment vertical="center"/>
    </xf>
    <xf numFmtId="0" fontId="10" fillId="0" borderId="54" xfId="0" applyFont="1" applyBorder="1" applyAlignment="1"/>
    <xf numFmtId="0" fontId="14" fillId="4" borderId="18" xfId="0" applyFont="1" applyFill="1" applyBorder="1">
      <alignment vertical="center"/>
    </xf>
    <xf numFmtId="0" fontId="14" fillId="3" borderId="1" xfId="0" applyFont="1" applyFill="1" applyBorder="1" applyAlignment="1"/>
    <xf numFmtId="0" fontId="14" fillId="0" borderId="54" xfId="2" applyFont="1" applyBorder="1" applyAlignment="1">
      <alignment vertical="center"/>
    </xf>
    <xf numFmtId="0" fontId="14" fillId="0" borderId="60" xfId="0" applyFont="1" applyBorder="1">
      <alignment vertical="center"/>
    </xf>
    <xf numFmtId="0" fontId="14" fillId="0" borderId="61" xfId="0" applyFont="1" applyBorder="1">
      <alignment vertical="center"/>
    </xf>
    <xf numFmtId="0" fontId="13" fillId="0" borderId="31" xfId="0" applyFont="1" applyBorder="1" applyAlignment="1">
      <alignment horizontal="center" vertical="center"/>
    </xf>
    <xf numFmtId="0" fontId="13" fillId="0" borderId="31" xfId="0" applyFont="1" applyBorder="1">
      <alignment vertical="center"/>
    </xf>
    <xf numFmtId="0" fontId="13" fillId="0" borderId="65" xfId="0" applyFont="1" applyBorder="1">
      <alignment vertical="center"/>
    </xf>
    <xf numFmtId="0" fontId="13" fillId="0" borderId="66" xfId="0" applyFont="1" applyBorder="1">
      <alignment vertical="center"/>
    </xf>
    <xf numFmtId="0" fontId="14" fillId="0" borderId="72" xfId="0" applyFont="1" applyBorder="1">
      <alignment vertical="center"/>
    </xf>
    <xf numFmtId="0" fontId="13" fillId="0" borderId="73" xfId="0" applyFont="1" applyBorder="1">
      <alignment vertical="center"/>
    </xf>
    <xf numFmtId="0" fontId="14" fillId="0" borderId="74" xfId="0" applyFont="1" applyBorder="1">
      <alignment vertical="center"/>
    </xf>
    <xf numFmtId="0" fontId="14" fillId="0" borderId="79" xfId="0" applyFont="1" applyBorder="1">
      <alignment vertical="center"/>
    </xf>
    <xf numFmtId="0" fontId="14" fillId="0" borderId="16" xfId="0" applyFont="1" applyBorder="1">
      <alignment vertical="center"/>
    </xf>
    <xf numFmtId="0" fontId="13" fillId="0" borderId="32" xfId="0" applyFont="1" applyBorder="1">
      <alignment vertical="center"/>
    </xf>
    <xf numFmtId="0" fontId="15" fillId="0" borderId="123" xfId="0" applyFont="1" applyBorder="1">
      <alignment vertical="center"/>
    </xf>
    <xf numFmtId="0" fontId="14" fillId="0" borderId="71" xfId="0" applyFont="1" applyBorder="1" applyAlignment="1">
      <alignment horizontal="center" vertical="center"/>
    </xf>
    <xf numFmtId="0" fontId="14" fillId="4" borderId="80" xfId="0" applyFont="1" applyFill="1" applyBorder="1">
      <alignment vertical="center"/>
    </xf>
    <xf numFmtId="0" fontId="14" fillId="4" borderId="59" xfId="0" applyFont="1" applyFill="1" applyBorder="1" applyAlignment="1">
      <alignment horizontal="center" vertical="center"/>
    </xf>
    <xf numFmtId="0" fontId="14" fillId="4" borderId="122" xfId="0" applyFont="1" applyFill="1" applyBorder="1">
      <alignment vertical="center"/>
    </xf>
    <xf numFmtId="0" fontId="14" fillId="4" borderId="22" xfId="0" applyFont="1" applyFill="1" applyBorder="1">
      <alignment vertical="center"/>
    </xf>
    <xf numFmtId="0" fontId="14" fillId="4" borderId="121" xfId="0" applyFont="1" applyFill="1" applyBorder="1">
      <alignment vertical="center"/>
    </xf>
    <xf numFmtId="0" fontId="14" fillId="4" borderId="120" xfId="0" applyFont="1" applyFill="1" applyBorder="1">
      <alignment vertical="center"/>
    </xf>
    <xf numFmtId="0" fontId="14" fillId="4" borderId="59" xfId="0" applyFont="1" applyFill="1" applyBorder="1">
      <alignment vertical="center"/>
    </xf>
    <xf numFmtId="0" fontId="14" fillId="4" borderId="63" xfId="0" applyFont="1" applyFill="1" applyBorder="1">
      <alignment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13" xfId="0" applyFont="1" applyFill="1" applyBorder="1">
      <alignment vertical="center"/>
    </xf>
    <xf numFmtId="0" fontId="14" fillId="4" borderId="15" xfId="0" applyFont="1" applyFill="1" applyBorder="1">
      <alignment vertical="center"/>
    </xf>
    <xf numFmtId="0" fontId="14" fillId="4" borderId="16" xfId="0" applyFont="1" applyFill="1" applyBorder="1">
      <alignment vertical="center"/>
    </xf>
    <xf numFmtId="0" fontId="14" fillId="0" borderId="54" xfId="0" applyFont="1" applyBorder="1" applyAlignment="1">
      <alignment horizontal="center" vertical="center"/>
    </xf>
    <xf numFmtId="0" fontId="14" fillId="0" borderId="55" xfId="0" applyFont="1" applyBorder="1" applyAlignment="1">
      <alignment horizontal="right" vertical="center"/>
    </xf>
    <xf numFmtId="0" fontId="14" fillId="0" borderId="103" xfId="0" applyFont="1" applyBorder="1" applyAlignment="1">
      <alignment horizontal="center" vertical="center"/>
    </xf>
    <xf numFmtId="0" fontId="14" fillId="0" borderId="87" xfId="0" applyFont="1" applyBorder="1">
      <alignment vertical="center"/>
    </xf>
    <xf numFmtId="0" fontId="14" fillId="0" borderId="90" xfId="0" applyFont="1" applyBorder="1">
      <alignment vertical="center"/>
    </xf>
    <xf numFmtId="0" fontId="14" fillId="0" borderId="105" xfId="0" applyFont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0" fontId="14" fillId="0" borderId="106" xfId="0" applyFont="1" applyBorder="1" applyAlignment="1">
      <alignment horizontal="center" vertical="center"/>
    </xf>
    <xf numFmtId="0" fontId="14" fillId="0" borderId="95" xfId="0" applyFont="1" applyBorder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4" borderId="87" xfId="0" applyFont="1" applyFill="1" applyBorder="1" applyAlignment="1">
      <alignment horizontal="center" vertical="center"/>
    </xf>
    <xf numFmtId="0" fontId="14" fillId="4" borderId="87" xfId="0" applyFont="1" applyFill="1" applyBorder="1">
      <alignment vertical="center"/>
    </xf>
    <xf numFmtId="0" fontId="14" fillId="4" borderId="90" xfId="0" applyFont="1" applyFill="1" applyBorder="1">
      <alignment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83" xfId="0" applyFont="1" applyFill="1" applyBorder="1">
      <alignment vertical="center"/>
    </xf>
    <xf numFmtId="0" fontId="14" fillId="3" borderId="72" xfId="0" applyFont="1" applyFill="1" applyBorder="1">
      <alignment vertical="center"/>
    </xf>
    <xf numFmtId="0" fontId="14" fillId="3" borderId="53" xfId="0" applyFont="1" applyFill="1" applyBorder="1" applyAlignment="1">
      <alignment horizontal="center" vertical="center"/>
    </xf>
    <xf numFmtId="0" fontId="14" fillId="3" borderId="53" xfId="0" applyFont="1" applyFill="1" applyBorder="1">
      <alignment vertical="center"/>
    </xf>
    <xf numFmtId="0" fontId="14" fillId="3" borderId="56" xfId="0" applyFont="1" applyFill="1" applyBorder="1">
      <alignment vertical="center"/>
    </xf>
    <xf numFmtId="0" fontId="14" fillId="3" borderId="8" xfId="0" applyFont="1" applyFill="1" applyBorder="1">
      <alignment vertical="center"/>
    </xf>
    <xf numFmtId="0" fontId="14" fillId="3" borderId="22" xfId="0" applyFont="1" applyFill="1" applyBorder="1">
      <alignment vertical="center"/>
    </xf>
    <xf numFmtId="0" fontId="14" fillId="3" borderId="121" xfId="0" applyFont="1" applyFill="1" applyBorder="1">
      <alignment vertical="center"/>
    </xf>
    <xf numFmtId="0" fontId="14" fillId="3" borderId="120" xfId="0" applyFont="1" applyFill="1" applyBorder="1">
      <alignment vertical="center"/>
    </xf>
    <xf numFmtId="0" fontId="14" fillId="0" borderId="123" xfId="0" applyFont="1" applyBorder="1">
      <alignment vertical="center"/>
    </xf>
    <xf numFmtId="0" fontId="10" fillId="0" borderId="71" xfId="0" applyFont="1" applyBorder="1" applyAlignment="1"/>
    <xf numFmtId="0" fontId="14" fillId="3" borderId="8" xfId="0" applyFont="1" applyFill="1" applyBorder="1" applyAlignment="1">
      <alignment horizontal="center" vertical="center"/>
    </xf>
    <xf numFmtId="0" fontId="14" fillId="3" borderId="82" xfId="0" applyFont="1" applyFill="1" applyBorder="1">
      <alignment vertical="center"/>
    </xf>
    <xf numFmtId="38" fontId="5" fillId="0" borderId="15" xfId="1" applyFont="1" applyFill="1" applyBorder="1" applyAlignment="1">
      <alignment horizontal="center" vertical="center"/>
    </xf>
    <xf numFmtId="38" fontId="5" fillId="0" borderId="48" xfId="1" applyFont="1" applyFill="1" applyBorder="1" applyAlignment="1">
      <alignment horizontal="center" vertical="center"/>
    </xf>
    <xf numFmtId="3" fontId="14" fillId="0" borderId="52" xfId="0" applyNumberFormat="1" applyFont="1" applyBorder="1" applyAlignment="1">
      <alignment horizontal="center" vertical="center"/>
    </xf>
    <xf numFmtId="3" fontId="14" fillId="0" borderId="58" xfId="0" applyNumberFormat="1" applyFont="1" applyBorder="1" applyAlignment="1">
      <alignment horizontal="center" vertical="center"/>
    </xf>
    <xf numFmtId="3" fontId="14" fillId="0" borderId="67" xfId="0" applyNumberFormat="1" applyFont="1" applyBorder="1" applyAlignment="1">
      <alignment horizontal="center" vertical="center"/>
    </xf>
    <xf numFmtId="3" fontId="13" fillId="0" borderId="45" xfId="0" applyNumberFormat="1" applyFont="1" applyBorder="1" applyAlignment="1">
      <alignment horizontal="center" vertical="center"/>
    </xf>
    <xf numFmtId="3" fontId="13" fillId="0" borderId="47" xfId="0" applyNumberFormat="1" applyFont="1" applyBorder="1" applyAlignment="1">
      <alignment horizontal="center" vertical="center"/>
    </xf>
    <xf numFmtId="3" fontId="13" fillId="0" borderId="110" xfId="0" applyNumberFormat="1" applyFont="1" applyBorder="1" applyAlignment="1">
      <alignment horizontal="center" vertical="center"/>
    </xf>
    <xf numFmtId="3" fontId="13" fillId="0" borderId="50" xfId="0" applyNumberFormat="1" applyFont="1" applyBorder="1" applyAlignment="1">
      <alignment horizontal="center" vertical="center"/>
    </xf>
    <xf numFmtId="3" fontId="5" fillId="0" borderId="45" xfId="0" applyNumberFormat="1" applyFont="1" applyBorder="1" applyAlignment="1">
      <alignment horizontal="center" vertical="center"/>
    </xf>
    <xf numFmtId="3" fontId="5" fillId="0" borderId="47" xfId="0" applyNumberFormat="1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3" fillId="0" borderId="108" xfId="0" applyFont="1" applyBorder="1" applyAlignment="1"/>
    <xf numFmtId="0" fontId="3" fillId="0" borderId="91" xfId="0" applyFont="1" applyBorder="1" applyAlignment="1"/>
    <xf numFmtId="0" fontId="3" fillId="0" borderId="109" xfId="0" applyFont="1" applyBorder="1" applyAlignment="1"/>
    <xf numFmtId="3" fontId="5" fillId="0" borderId="42" xfId="0" applyNumberFormat="1" applyFont="1" applyBorder="1" applyAlignment="1">
      <alignment horizontal="center" vertical="center"/>
    </xf>
    <xf numFmtId="3" fontId="5" fillId="0" borderId="71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44" xfId="0" applyNumberFormat="1" applyFont="1" applyBorder="1" applyAlignment="1">
      <alignment horizontal="center" vertical="center"/>
    </xf>
    <xf numFmtId="3" fontId="5" fillId="0" borderId="93" xfId="0" applyNumberFormat="1" applyFont="1" applyBorder="1" applyAlignment="1">
      <alignment horizontal="center" vertical="center"/>
    </xf>
    <xf numFmtId="3" fontId="5" fillId="0" borderId="9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8" fontId="5" fillId="0" borderId="83" xfId="1" applyFont="1" applyFill="1" applyBorder="1" applyAlignment="1">
      <alignment horizontal="center" vertical="center"/>
    </xf>
    <xf numFmtId="38" fontId="5" fillId="0" borderId="50" xfId="1" applyFont="1" applyFill="1" applyBorder="1" applyAlignment="1">
      <alignment horizontal="center" vertical="center"/>
    </xf>
    <xf numFmtId="177" fontId="14" fillId="0" borderId="0" xfId="0" applyNumberFormat="1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textRotation="255" wrapText="1"/>
    </xf>
    <xf numFmtId="0" fontId="14" fillId="0" borderId="48" xfId="0" applyFont="1" applyBorder="1" applyAlignment="1">
      <alignment horizontal="center" vertical="center" textRotation="255"/>
    </xf>
    <xf numFmtId="0" fontId="14" fillId="0" borderId="12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3" fontId="14" fillId="0" borderId="64" xfId="0" applyNumberFormat="1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99" xfId="0" applyFont="1" applyBorder="1" applyAlignment="1">
      <alignment horizontal="center" vertical="center"/>
    </xf>
    <xf numFmtId="3" fontId="14" fillId="0" borderId="47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8" fontId="14" fillId="0" borderId="11" xfId="1" applyFont="1" applyFill="1" applyBorder="1" applyAlignment="1">
      <alignment horizontal="center" vertical="center"/>
    </xf>
    <xf numFmtId="38" fontId="14" fillId="0" borderId="48" xfId="1" applyFont="1" applyFill="1" applyBorder="1" applyAlignment="1">
      <alignment horizontal="center" vertical="center"/>
    </xf>
    <xf numFmtId="0" fontId="14" fillId="0" borderId="12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103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/>
    </xf>
    <xf numFmtId="0" fontId="14" fillId="0" borderId="105" xfId="0" applyFont="1" applyBorder="1" applyAlignment="1">
      <alignment horizontal="center" vertical="center"/>
    </xf>
    <xf numFmtId="0" fontId="14" fillId="0" borderId="10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textRotation="255" wrapText="1"/>
    </xf>
    <xf numFmtId="0" fontId="14" fillId="0" borderId="95" xfId="0" applyFont="1" applyBorder="1" applyAlignment="1">
      <alignment horizontal="center" vertical="center" textRotation="255"/>
    </xf>
    <xf numFmtId="0" fontId="14" fillId="0" borderId="1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177" fontId="14" fillId="0" borderId="0" xfId="0" applyNumberFormat="1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14" fillId="0" borderId="107" xfId="0" applyFont="1" applyBorder="1" applyAlignment="1">
      <alignment horizontal="center" vertical="center"/>
    </xf>
    <xf numFmtId="0" fontId="14" fillId="0" borderId="108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10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38" fontId="14" fillId="0" borderId="110" xfId="1" applyFont="1" applyFill="1" applyBorder="1" applyAlignment="1">
      <alignment horizontal="center" vertical="center"/>
    </xf>
    <xf numFmtId="38" fontId="14" fillId="0" borderId="50" xfId="1" applyFont="1" applyFill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100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14" fillId="0" borderId="0" xfId="0" applyFont="1" applyAlignment="1">
      <alignment horizontal="center"/>
    </xf>
  </cellXfs>
  <cellStyles count="4">
    <cellStyle name="桁区切り" xfId="1" builtinId="6"/>
    <cellStyle name="桁区切り 2" xfId="3" xr:uid="{36D5DCCC-6116-482A-8807-2B1A6EB69A31}"/>
    <cellStyle name="標準" xfId="0" builtinId="0"/>
    <cellStyle name="標準 2" xfId="2" xr:uid="{C2DAA45E-FDD5-45F9-80B8-B1964432D2A1}"/>
  </cellStyles>
  <dxfs count="18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/>
      </font>
    </dxf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B2731-347C-4E8D-90F9-C097E9AAD7B5}">
  <sheetPr>
    <pageSetUpPr fitToPage="1"/>
  </sheetPr>
  <dimension ref="A1:BD93"/>
  <sheetViews>
    <sheetView showZeros="0" tabSelected="1" view="pageBreakPreview" zoomScale="70" zoomScaleNormal="100" zoomScaleSheetLayoutView="70" workbookViewId="0">
      <selection activeCell="E4" sqref="E4:E5"/>
    </sheetView>
  </sheetViews>
  <sheetFormatPr defaultRowHeight="14.25" x14ac:dyDescent="0.3"/>
  <cols>
    <col min="1" max="1" width="5.625" style="1" customWidth="1"/>
    <col min="2" max="2" width="9" style="1"/>
    <col min="3" max="3" width="3.75" style="2" customWidth="1"/>
    <col min="4" max="4" width="11.875" style="2" hidden="1" customWidth="1"/>
    <col min="5" max="5" width="9.375" style="3" customWidth="1"/>
    <col min="6" max="6" width="5.5" style="1" customWidth="1"/>
    <col min="7" max="7" width="6.875" style="1" customWidth="1"/>
    <col min="8" max="8" width="5.5" style="1" customWidth="1"/>
    <col min="9" max="9" width="6.875" style="1" customWidth="1"/>
    <col min="10" max="10" width="5.5" style="1" customWidth="1"/>
    <col min="11" max="11" width="6.875" style="1" customWidth="1"/>
    <col min="12" max="12" width="5.5" style="1" customWidth="1"/>
    <col min="13" max="13" width="6.875" style="1" customWidth="1"/>
    <col min="14" max="14" width="5.5" style="1" customWidth="1"/>
    <col min="15" max="15" width="6.875" style="1" customWidth="1"/>
    <col min="16" max="16" width="5.5" style="1" customWidth="1"/>
    <col min="17" max="17" width="6.875" style="1" customWidth="1"/>
    <col min="18" max="18" width="5.5" style="1" customWidth="1"/>
    <col min="19" max="19" width="7.5" style="1" customWidth="1"/>
    <col min="20" max="20" width="5" style="2" customWidth="1"/>
    <col min="21" max="21" width="9.0625" style="71" customWidth="1"/>
    <col min="22" max="22" width="5.5625" style="29" customWidth="1"/>
    <col min="23" max="23" width="4.8125" style="29" customWidth="1"/>
    <col min="24" max="28" width="4.6875" style="29" customWidth="1"/>
    <col min="29" max="29" width="4.75" style="29" customWidth="1"/>
    <col min="30" max="30" width="5.625" style="29" customWidth="1"/>
    <col min="31" max="31" width="2.9375" style="72" customWidth="1"/>
    <col min="32" max="32" width="9.0625" style="71" customWidth="1"/>
    <col min="33" max="33" width="5.5625" style="29" customWidth="1"/>
    <col min="34" max="36" width="4.6875" style="29" customWidth="1"/>
    <col min="37" max="37" width="5.0625" style="29" customWidth="1"/>
    <col min="38" max="38" width="4.6875" style="29" customWidth="1"/>
    <col min="39" max="39" width="5.1875" style="29" customWidth="1"/>
    <col min="40" max="41" width="5.625" style="29" customWidth="1"/>
    <col min="42" max="253" width="9" style="1"/>
    <col min="254" max="254" width="5.625" style="1" customWidth="1"/>
    <col min="255" max="255" width="9" style="1"/>
    <col min="256" max="256" width="3.75" style="1" customWidth="1"/>
    <col min="257" max="257" width="0" style="1" hidden="1" customWidth="1"/>
    <col min="258" max="258" width="9.375" style="1" customWidth="1"/>
    <col min="259" max="259" width="5.5" style="1" customWidth="1"/>
    <col min="260" max="260" width="6.875" style="1" customWidth="1"/>
    <col min="261" max="261" width="5.5" style="1" customWidth="1"/>
    <col min="262" max="262" width="6.875" style="1" customWidth="1"/>
    <col min="263" max="263" width="5.5" style="1" customWidth="1"/>
    <col min="264" max="264" width="6.875" style="1" customWidth="1"/>
    <col min="265" max="265" width="5.5" style="1" customWidth="1"/>
    <col min="266" max="266" width="6.875" style="1" customWidth="1"/>
    <col min="267" max="267" width="5.5" style="1" customWidth="1"/>
    <col min="268" max="268" width="6.875" style="1" customWidth="1"/>
    <col min="269" max="269" width="5.5" style="1" customWidth="1"/>
    <col min="270" max="270" width="6.875" style="1" customWidth="1"/>
    <col min="271" max="271" width="5.5" style="1" customWidth="1"/>
    <col min="272" max="272" width="7.5" style="1" customWidth="1"/>
    <col min="273" max="273" width="5" style="1" customWidth="1"/>
    <col min="274" max="274" width="9" style="1"/>
    <col min="275" max="275" width="5.5" style="1" customWidth="1"/>
    <col min="276" max="281" width="4.625" style="1" customWidth="1"/>
    <col min="282" max="282" width="4.75" style="1" customWidth="1"/>
    <col min="283" max="283" width="5.625" style="1" customWidth="1"/>
    <col min="284" max="284" width="2.875" style="1" customWidth="1"/>
    <col min="285" max="285" width="9" style="1"/>
    <col min="286" max="286" width="5.5" style="1" customWidth="1"/>
    <col min="287" max="292" width="4.625" style="1" customWidth="1"/>
    <col min="293" max="293" width="4.75" style="1" customWidth="1"/>
    <col min="294" max="294" width="5.625" style="1" customWidth="1"/>
    <col min="295" max="509" width="9" style="1"/>
    <col min="510" max="510" width="5.625" style="1" customWidth="1"/>
    <col min="511" max="511" width="9" style="1"/>
    <col min="512" max="512" width="3.75" style="1" customWidth="1"/>
    <col min="513" max="513" width="0" style="1" hidden="1" customWidth="1"/>
    <col min="514" max="514" width="9.375" style="1" customWidth="1"/>
    <col min="515" max="515" width="5.5" style="1" customWidth="1"/>
    <col min="516" max="516" width="6.875" style="1" customWidth="1"/>
    <col min="517" max="517" width="5.5" style="1" customWidth="1"/>
    <col min="518" max="518" width="6.875" style="1" customWidth="1"/>
    <col min="519" max="519" width="5.5" style="1" customWidth="1"/>
    <col min="520" max="520" width="6.875" style="1" customWidth="1"/>
    <col min="521" max="521" width="5.5" style="1" customWidth="1"/>
    <col min="522" max="522" width="6.875" style="1" customWidth="1"/>
    <col min="523" max="523" width="5.5" style="1" customWidth="1"/>
    <col min="524" max="524" width="6.875" style="1" customWidth="1"/>
    <col min="525" max="525" width="5.5" style="1" customWidth="1"/>
    <col min="526" max="526" width="6.875" style="1" customWidth="1"/>
    <col min="527" max="527" width="5.5" style="1" customWidth="1"/>
    <col min="528" max="528" width="7.5" style="1" customWidth="1"/>
    <col min="529" max="529" width="5" style="1" customWidth="1"/>
    <col min="530" max="530" width="9" style="1"/>
    <col min="531" max="531" width="5.5" style="1" customWidth="1"/>
    <col min="532" max="537" width="4.625" style="1" customWidth="1"/>
    <col min="538" max="538" width="4.75" style="1" customWidth="1"/>
    <col min="539" max="539" width="5.625" style="1" customWidth="1"/>
    <col min="540" max="540" width="2.875" style="1" customWidth="1"/>
    <col min="541" max="541" width="9" style="1"/>
    <col min="542" max="542" width="5.5" style="1" customWidth="1"/>
    <col min="543" max="548" width="4.625" style="1" customWidth="1"/>
    <col min="549" max="549" width="4.75" style="1" customWidth="1"/>
    <col min="550" max="550" width="5.625" style="1" customWidth="1"/>
    <col min="551" max="765" width="9" style="1"/>
    <col min="766" max="766" width="5.625" style="1" customWidth="1"/>
    <col min="767" max="767" width="9" style="1"/>
    <col min="768" max="768" width="3.75" style="1" customWidth="1"/>
    <col min="769" max="769" width="0" style="1" hidden="1" customWidth="1"/>
    <col min="770" max="770" width="9.375" style="1" customWidth="1"/>
    <col min="771" max="771" width="5.5" style="1" customWidth="1"/>
    <col min="772" max="772" width="6.875" style="1" customWidth="1"/>
    <col min="773" max="773" width="5.5" style="1" customWidth="1"/>
    <col min="774" max="774" width="6.875" style="1" customWidth="1"/>
    <col min="775" max="775" width="5.5" style="1" customWidth="1"/>
    <col min="776" max="776" width="6.875" style="1" customWidth="1"/>
    <col min="777" max="777" width="5.5" style="1" customWidth="1"/>
    <col min="778" max="778" width="6.875" style="1" customWidth="1"/>
    <col min="779" max="779" width="5.5" style="1" customWidth="1"/>
    <col min="780" max="780" width="6.875" style="1" customWidth="1"/>
    <col min="781" max="781" width="5.5" style="1" customWidth="1"/>
    <col min="782" max="782" width="6.875" style="1" customWidth="1"/>
    <col min="783" max="783" width="5.5" style="1" customWidth="1"/>
    <col min="784" max="784" width="7.5" style="1" customWidth="1"/>
    <col min="785" max="785" width="5" style="1" customWidth="1"/>
    <col min="786" max="786" width="9" style="1"/>
    <col min="787" max="787" width="5.5" style="1" customWidth="1"/>
    <col min="788" max="793" width="4.625" style="1" customWidth="1"/>
    <col min="794" max="794" width="4.75" style="1" customWidth="1"/>
    <col min="795" max="795" width="5.625" style="1" customWidth="1"/>
    <col min="796" max="796" width="2.875" style="1" customWidth="1"/>
    <col min="797" max="797" width="9" style="1"/>
    <col min="798" max="798" width="5.5" style="1" customWidth="1"/>
    <col min="799" max="804" width="4.625" style="1" customWidth="1"/>
    <col min="805" max="805" width="4.75" style="1" customWidth="1"/>
    <col min="806" max="806" width="5.625" style="1" customWidth="1"/>
    <col min="807" max="1021" width="9" style="1"/>
    <col min="1022" max="1022" width="5.625" style="1" customWidth="1"/>
    <col min="1023" max="1023" width="9" style="1"/>
    <col min="1024" max="1024" width="3.75" style="1" customWidth="1"/>
    <col min="1025" max="1025" width="0" style="1" hidden="1" customWidth="1"/>
    <col min="1026" max="1026" width="9.375" style="1" customWidth="1"/>
    <col min="1027" max="1027" width="5.5" style="1" customWidth="1"/>
    <col min="1028" max="1028" width="6.875" style="1" customWidth="1"/>
    <col min="1029" max="1029" width="5.5" style="1" customWidth="1"/>
    <col min="1030" max="1030" width="6.875" style="1" customWidth="1"/>
    <col min="1031" max="1031" width="5.5" style="1" customWidth="1"/>
    <col min="1032" max="1032" width="6.875" style="1" customWidth="1"/>
    <col min="1033" max="1033" width="5.5" style="1" customWidth="1"/>
    <col min="1034" max="1034" width="6.875" style="1" customWidth="1"/>
    <col min="1035" max="1035" width="5.5" style="1" customWidth="1"/>
    <col min="1036" max="1036" width="6.875" style="1" customWidth="1"/>
    <col min="1037" max="1037" width="5.5" style="1" customWidth="1"/>
    <col min="1038" max="1038" width="6.875" style="1" customWidth="1"/>
    <col min="1039" max="1039" width="5.5" style="1" customWidth="1"/>
    <col min="1040" max="1040" width="7.5" style="1" customWidth="1"/>
    <col min="1041" max="1041" width="5" style="1" customWidth="1"/>
    <col min="1042" max="1042" width="9" style="1"/>
    <col min="1043" max="1043" width="5.5" style="1" customWidth="1"/>
    <col min="1044" max="1049" width="4.625" style="1" customWidth="1"/>
    <col min="1050" max="1050" width="4.75" style="1" customWidth="1"/>
    <col min="1051" max="1051" width="5.625" style="1" customWidth="1"/>
    <col min="1052" max="1052" width="2.875" style="1" customWidth="1"/>
    <col min="1053" max="1053" width="9" style="1"/>
    <col min="1054" max="1054" width="5.5" style="1" customWidth="1"/>
    <col min="1055" max="1060" width="4.625" style="1" customWidth="1"/>
    <col min="1061" max="1061" width="4.75" style="1" customWidth="1"/>
    <col min="1062" max="1062" width="5.625" style="1" customWidth="1"/>
    <col min="1063" max="1277" width="9" style="1"/>
    <col min="1278" max="1278" width="5.625" style="1" customWidth="1"/>
    <col min="1279" max="1279" width="9" style="1"/>
    <col min="1280" max="1280" width="3.75" style="1" customWidth="1"/>
    <col min="1281" max="1281" width="0" style="1" hidden="1" customWidth="1"/>
    <col min="1282" max="1282" width="9.375" style="1" customWidth="1"/>
    <col min="1283" max="1283" width="5.5" style="1" customWidth="1"/>
    <col min="1284" max="1284" width="6.875" style="1" customWidth="1"/>
    <col min="1285" max="1285" width="5.5" style="1" customWidth="1"/>
    <col min="1286" max="1286" width="6.875" style="1" customWidth="1"/>
    <col min="1287" max="1287" width="5.5" style="1" customWidth="1"/>
    <col min="1288" max="1288" width="6.875" style="1" customWidth="1"/>
    <col min="1289" max="1289" width="5.5" style="1" customWidth="1"/>
    <col min="1290" max="1290" width="6.875" style="1" customWidth="1"/>
    <col min="1291" max="1291" width="5.5" style="1" customWidth="1"/>
    <col min="1292" max="1292" width="6.875" style="1" customWidth="1"/>
    <col min="1293" max="1293" width="5.5" style="1" customWidth="1"/>
    <col min="1294" max="1294" width="6.875" style="1" customWidth="1"/>
    <col min="1295" max="1295" width="5.5" style="1" customWidth="1"/>
    <col min="1296" max="1296" width="7.5" style="1" customWidth="1"/>
    <col min="1297" max="1297" width="5" style="1" customWidth="1"/>
    <col min="1298" max="1298" width="9" style="1"/>
    <col min="1299" max="1299" width="5.5" style="1" customWidth="1"/>
    <col min="1300" max="1305" width="4.625" style="1" customWidth="1"/>
    <col min="1306" max="1306" width="4.75" style="1" customWidth="1"/>
    <col min="1307" max="1307" width="5.625" style="1" customWidth="1"/>
    <col min="1308" max="1308" width="2.875" style="1" customWidth="1"/>
    <col min="1309" max="1309" width="9" style="1"/>
    <col min="1310" max="1310" width="5.5" style="1" customWidth="1"/>
    <col min="1311" max="1316" width="4.625" style="1" customWidth="1"/>
    <col min="1317" max="1317" width="4.75" style="1" customWidth="1"/>
    <col min="1318" max="1318" width="5.625" style="1" customWidth="1"/>
    <col min="1319" max="1533" width="9" style="1"/>
    <col min="1534" max="1534" width="5.625" style="1" customWidth="1"/>
    <col min="1535" max="1535" width="9" style="1"/>
    <col min="1536" max="1536" width="3.75" style="1" customWidth="1"/>
    <col min="1537" max="1537" width="0" style="1" hidden="1" customWidth="1"/>
    <col min="1538" max="1538" width="9.375" style="1" customWidth="1"/>
    <col min="1539" max="1539" width="5.5" style="1" customWidth="1"/>
    <col min="1540" max="1540" width="6.875" style="1" customWidth="1"/>
    <col min="1541" max="1541" width="5.5" style="1" customWidth="1"/>
    <col min="1542" max="1542" width="6.875" style="1" customWidth="1"/>
    <col min="1543" max="1543" width="5.5" style="1" customWidth="1"/>
    <col min="1544" max="1544" width="6.875" style="1" customWidth="1"/>
    <col min="1545" max="1545" width="5.5" style="1" customWidth="1"/>
    <col min="1546" max="1546" width="6.875" style="1" customWidth="1"/>
    <col min="1547" max="1547" width="5.5" style="1" customWidth="1"/>
    <col min="1548" max="1548" width="6.875" style="1" customWidth="1"/>
    <col min="1549" max="1549" width="5.5" style="1" customWidth="1"/>
    <col min="1550" max="1550" width="6.875" style="1" customWidth="1"/>
    <col min="1551" max="1551" width="5.5" style="1" customWidth="1"/>
    <col min="1552" max="1552" width="7.5" style="1" customWidth="1"/>
    <col min="1553" max="1553" width="5" style="1" customWidth="1"/>
    <col min="1554" max="1554" width="9" style="1"/>
    <col min="1555" max="1555" width="5.5" style="1" customWidth="1"/>
    <col min="1556" max="1561" width="4.625" style="1" customWidth="1"/>
    <col min="1562" max="1562" width="4.75" style="1" customWidth="1"/>
    <col min="1563" max="1563" width="5.625" style="1" customWidth="1"/>
    <col min="1564" max="1564" width="2.875" style="1" customWidth="1"/>
    <col min="1565" max="1565" width="9" style="1"/>
    <col min="1566" max="1566" width="5.5" style="1" customWidth="1"/>
    <col min="1567" max="1572" width="4.625" style="1" customWidth="1"/>
    <col min="1573" max="1573" width="4.75" style="1" customWidth="1"/>
    <col min="1574" max="1574" width="5.625" style="1" customWidth="1"/>
    <col min="1575" max="1789" width="9" style="1"/>
    <col min="1790" max="1790" width="5.625" style="1" customWidth="1"/>
    <col min="1791" max="1791" width="9" style="1"/>
    <col min="1792" max="1792" width="3.75" style="1" customWidth="1"/>
    <col min="1793" max="1793" width="0" style="1" hidden="1" customWidth="1"/>
    <col min="1794" max="1794" width="9.375" style="1" customWidth="1"/>
    <col min="1795" max="1795" width="5.5" style="1" customWidth="1"/>
    <col min="1796" max="1796" width="6.875" style="1" customWidth="1"/>
    <col min="1797" max="1797" width="5.5" style="1" customWidth="1"/>
    <col min="1798" max="1798" width="6.875" style="1" customWidth="1"/>
    <col min="1799" max="1799" width="5.5" style="1" customWidth="1"/>
    <col min="1800" max="1800" width="6.875" style="1" customWidth="1"/>
    <col min="1801" max="1801" width="5.5" style="1" customWidth="1"/>
    <col min="1802" max="1802" width="6.875" style="1" customWidth="1"/>
    <col min="1803" max="1803" width="5.5" style="1" customWidth="1"/>
    <col min="1804" max="1804" width="6.875" style="1" customWidth="1"/>
    <col min="1805" max="1805" width="5.5" style="1" customWidth="1"/>
    <col min="1806" max="1806" width="6.875" style="1" customWidth="1"/>
    <col min="1807" max="1807" width="5.5" style="1" customWidth="1"/>
    <col min="1808" max="1808" width="7.5" style="1" customWidth="1"/>
    <col min="1809" max="1809" width="5" style="1" customWidth="1"/>
    <col min="1810" max="1810" width="9" style="1"/>
    <col min="1811" max="1811" width="5.5" style="1" customWidth="1"/>
    <col min="1812" max="1817" width="4.625" style="1" customWidth="1"/>
    <col min="1818" max="1818" width="4.75" style="1" customWidth="1"/>
    <col min="1819" max="1819" width="5.625" style="1" customWidth="1"/>
    <col min="1820" max="1820" width="2.875" style="1" customWidth="1"/>
    <col min="1821" max="1821" width="9" style="1"/>
    <col min="1822" max="1822" width="5.5" style="1" customWidth="1"/>
    <col min="1823" max="1828" width="4.625" style="1" customWidth="1"/>
    <col min="1829" max="1829" width="4.75" style="1" customWidth="1"/>
    <col min="1830" max="1830" width="5.625" style="1" customWidth="1"/>
    <col min="1831" max="2045" width="9" style="1"/>
    <col min="2046" max="2046" width="5.625" style="1" customWidth="1"/>
    <col min="2047" max="2047" width="9" style="1"/>
    <col min="2048" max="2048" width="3.75" style="1" customWidth="1"/>
    <col min="2049" max="2049" width="0" style="1" hidden="1" customWidth="1"/>
    <col min="2050" max="2050" width="9.375" style="1" customWidth="1"/>
    <col min="2051" max="2051" width="5.5" style="1" customWidth="1"/>
    <col min="2052" max="2052" width="6.875" style="1" customWidth="1"/>
    <col min="2053" max="2053" width="5.5" style="1" customWidth="1"/>
    <col min="2054" max="2054" width="6.875" style="1" customWidth="1"/>
    <col min="2055" max="2055" width="5.5" style="1" customWidth="1"/>
    <col min="2056" max="2056" width="6.875" style="1" customWidth="1"/>
    <col min="2057" max="2057" width="5.5" style="1" customWidth="1"/>
    <col min="2058" max="2058" width="6.875" style="1" customWidth="1"/>
    <col min="2059" max="2059" width="5.5" style="1" customWidth="1"/>
    <col min="2060" max="2060" width="6.875" style="1" customWidth="1"/>
    <col min="2061" max="2061" width="5.5" style="1" customWidth="1"/>
    <col min="2062" max="2062" width="6.875" style="1" customWidth="1"/>
    <col min="2063" max="2063" width="5.5" style="1" customWidth="1"/>
    <col min="2064" max="2064" width="7.5" style="1" customWidth="1"/>
    <col min="2065" max="2065" width="5" style="1" customWidth="1"/>
    <col min="2066" max="2066" width="9" style="1"/>
    <col min="2067" max="2067" width="5.5" style="1" customWidth="1"/>
    <col min="2068" max="2073" width="4.625" style="1" customWidth="1"/>
    <col min="2074" max="2074" width="4.75" style="1" customWidth="1"/>
    <col min="2075" max="2075" width="5.625" style="1" customWidth="1"/>
    <col min="2076" max="2076" width="2.875" style="1" customWidth="1"/>
    <col min="2077" max="2077" width="9" style="1"/>
    <col min="2078" max="2078" width="5.5" style="1" customWidth="1"/>
    <col min="2079" max="2084" width="4.625" style="1" customWidth="1"/>
    <col min="2085" max="2085" width="4.75" style="1" customWidth="1"/>
    <col min="2086" max="2086" width="5.625" style="1" customWidth="1"/>
    <col min="2087" max="2301" width="9" style="1"/>
    <col min="2302" max="2302" width="5.625" style="1" customWidth="1"/>
    <col min="2303" max="2303" width="9" style="1"/>
    <col min="2304" max="2304" width="3.75" style="1" customWidth="1"/>
    <col min="2305" max="2305" width="0" style="1" hidden="1" customWidth="1"/>
    <col min="2306" max="2306" width="9.375" style="1" customWidth="1"/>
    <col min="2307" max="2307" width="5.5" style="1" customWidth="1"/>
    <col min="2308" max="2308" width="6.875" style="1" customWidth="1"/>
    <col min="2309" max="2309" width="5.5" style="1" customWidth="1"/>
    <col min="2310" max="2310" width="6.875" style="1" customWidth="1"/>
    <col min="2311" max="2311" width="5.5" style="1" customWidth="1"/>
    <col min="2312" max="2312" width="6.875" style="1" customWidth="1"/>
    <col min="2313" max="2313" width="5.5" style="1" customWidth="1"/>
    <col min="2314" max="2314" width="6.875" style="1" customWidth="1"/>
    <col min="2315" max="2315" width="5.5" style="1" customWidth="1"/>
    <col min="2316" max="2316" width="6.875" style="1" customWidth="1"/>
    <col min="2317" max="2317" width="5.5" style="1" customWidth="1"/>
    <col min="2318" max="2318" width="6.875" style="1" customWidth="1"/>
    <col min="2319" max="2319" width="5.5" style="1" customWidth="1"/>
    <col min="2320" max="2320" width="7.5" style="1" customWidth="1"/>
    <col min="2321" max="2321" width="5" style="1" customWidth="1"/>
    <col min="2322" max="2322" width="9" style="1"/>
    <col min="2323" max="2323" width="5.5" style="1" customWidth="1"/>
    <col min="2324" max="2329" width="4.625" style="1" customWidth="1"/>
    <col min="2330" max="2330" width="4.75" style="1" customWidth="1"/>
    <col min="2331" max="2331" width="5.625" style="1" customWidth="1"/>
    <col min="2332" max="2332" width="2.875" style="1" customWidth="1"/>
    <col min="2333" max="2333" width="9" style="1"/>
    <col min="2334" max="2334" width="5.5" style="1" customWidth="1"/>
    <col min="2335" max="2340" width="4.625" style="1" customWidth="1"/>
    <col min="2341" max="2341" width="4.75" style="1" customWidth="1"/>
    <col min="2342" max="2342" width="5.625" style="1" customWidth="1"/>
    <col min="2343" max="2557" width="9" style="1"/>
    <col min="2558" max="2558" width="5.625" style="1" customWidth="1"/>
    <col min="2559" max="2559" width="9" style="1"/>
    <col min="2560" max="2560" width="3.75" style="1" customWidth="1"/>
    <col min="2561" max="2561" width="0" style="1" hidden="1" customWidth="1"/>
    <col min="2562" max="2562" width="9.375" style="1" customWidth="1"/>
    <col min="2563" max="2563" width="5.5" style="1" customWidth="1"/>
    <col min="2564" max="2564" width="6.875" style="1" customWidth="1"/>
    <col min="2565" max="2565" width="5.5" style="1" customWidth="1"/>
    <col min="2566" max="2566" width="6.875" style="1" customWidth="1"/>
    <col min="2567" max="2567" width="5.5" style="1" customWidth="1"/>
    <col min="2568" max="2568" width="6.875" style="1" customWidth="1"/>
    <col min="2569" max="2569" width="5.5" style="1" customWidth="1"/>
    <col min="2570" max="2570" width="6.875" style="1" customWidth="1"/>
    <col min="2571" max="2571" width="5.5" style="1" customWidth="1"/>
    <col min="2572" max="2572" width="6.875" style="1" customWidth="1"/>
    <col min="2573" max="2573" width="5.5" style="1" customWidth="1"/>
    <col min="2574" max="2574" width="6.875" style="1" customWidth="1"/>
    <col min="2575" max="2575" width="5.5" style="1" customWidth="1"/>
    <col min="2576" max="2576" width="7.5" style="1" customWidth="1"/>
    <col min="2577" max="2577" width="5" style="1" customWidth="1"/>
    <col min="2578" max="2578" width="9" style="1"/>
    <col min="2579" max="2579" width="5.5" style="1" customWidth="1"/>
    <col min="2580" max="2585" width="4.625" style="1" customWidth="1"/>
    <col min="2586" max="2586" width="4.75" style="1" customWidth="1"/>
    <col min="2587" max="2587" width="5.625" style="1" customWidth="1"/>
    <col min="2588" max="2588" width="2.875" style="1" customWidth="1"/>
    <col min="2589" max="2589" width="9" style="1"/>
    <col min="2590" max="2590" width="5.5" style="1" customWidth="1"/>
    <col min="2591" max="2596" width="4.625" style="1" customWidth="1"/>
    <col min="2597" max="2597" width="4.75" style="1" customWidth="1"/>
    <col min="2598" max="2598" width="5.625" style="1" customWidth="1"/>
    <col min="2599" max="2813" width="9" style="1"/>
    <col min="2814" max="2814" width="5.625" style="1" customWidth="1"/>
    <col min="2815" max="2815" width="9" style="1"/>
    <col min="2816" max="2816" width="3.75" style="1" customWidth="1"/>
    <col min="2817" max="2817" width="0" style="1" hidden="1" customWidth="1"/>
    <col min="2818" max="2818" width="9.375" style="1" customWidth="1"/>
    <col min="2819" max="2819" width="5.5" style="1" customWidth="1"/>
    <col min="2820" max="2820" width="6.875" style="1" customWidth="1"/>
    <col min="2821" max="2821" width="5.5" style="1" customWidth="1"/>
    <col min="2822" max="2822" width="6.875" style="1" customWidth="1"/>
    <col min="2823" max="2823" width="5.5" style="1" customWidth="1"/>
    <col min="2824" max="2824" width="6.875" style="1" customWidth="1"/>
    <col min="2825" max="2825" width="5.5" style="1" customWidth="1"/>
    <col min="2826" max="2826" width="6.875" style="1" customWidth="1"/>
    <col min="2827" max="2827" width="5.5" style="1" customWidth="1"/>
    <col min="2828" max="2828" width="6.875" style="1" customWidth="1"/>
    <col min="2829" max="2829" width="5.5" style="1" customWidth="1"/>
    <col min="2830" max="2830" width="6.875" style="1" customWidth="1"/>
    <col min="2831" max="2831" width="5.5" style="1" customWidth="1"/>
    <col min="2832" max="2832" width="7.5" style="1" customWidth="1"/>
    <col min="2833" max="2833" width="5" style="1" customWidth="1"/>
    <col min="2834" max="2834" width="9" style="1"/>
    <col min="2835" max="2835" width="5.5" style="1" customWidth="1"/>
    <col min="2836" max="2841" width="4.625" style="1" customWidth="1"/>
    <col min="2842" max="2842" width="4.75" style="1" customWidth="1"/>
    <col min="2843" max="2843" width="5.625" style="1" customWidth="1"/>
    <col min="2844" max="2844" width="2.875" style="1" customWidth="1"/>
    <col min="2845" max="2845" width="9" style="1"/>
    <col min="2846" max="2846" width="5.5" style="1" customWidth="1"/>
    <col min="2847" max="2852" width="4.625" style="1" customWidth="1"/>
    <col min="2853" max="2853" width="4.75" style="1" customWidth="1"/>
    <col min="2854" max="2854" width="5.625" style="1" customWidth="1"/>
    <col min="2855" max="3069" width="9" style="1"/>
    <col min="3070" max="3070" width="5.625" style="1" customWidth="1"/>
    <col min="3071" max="3071" width="9" style="1"/>
    <col min="3072" max="3072" width="3.75" style="1" customWidth="1"/>
    <col min="3073" max="3073" width="0" style="1" hidden="1" customWidth="1"/>
    <col min="3074" max="3074" width="9.375" style="1" customWidth="1"/>
    <col min="3075" max="3075" width="5.5" style="1" customWidth="1"/>
    <col min="3076" max="3076" width="6.875" style="1" customWidth="1"/>
    <col min="3077" max="3077" width="5.5" style="1" customWidth="1"/>
    <col min="3078" max="3078" width="6.875" style="1" customWidth="1"/>
    <col min="3079" max="3079" width="5.5" style="1" customWidth="1"/>
    <col min="3080" max="3080" width="6.875" style="1" customWidth="1"/>
    <col min="3081" max="3081" width="5.5" style="1" customWidth="1"/>
    <col min="3082" max="3082" width="6.875" style="1" customWidth="1"/>
    <col min="3083" max="3083" width="5.5" style="1" customWidth="1"/>
    <col min="3084" max="3084" width="6.875" style="1" customWidth="1"/>
    <col min="3085" max="3085" width="5.5" style="1" customWidth="1"/>
    <col min="3086" max="3086" width="6.875" style="1" customWidth="1"/>
    <col min="3087" max="3087" width="5.5" style="1" customWidth="1"/>
    <col min="3088" max="3088" width="7.5" style="1" customWidth="1"/>
    <col min="3089" max="3089" width="5" style="1" customWidth="1"/>
    <col min="3090" max="3090" width="9" style="1"/>
    <col min="3091" max="3091" width="5.5" style="1" customWidth="1"/>
    <col min="3092" max="3097" width="4.625" style="1" customWidth="1"/>
    <col min="3098" max="3098" width="4.75" style="1" customWidth="1"/>
    <col min="3099" max="3099" width="5.625" style="1" customWidth="1"/>
    <col min="3100" max="3100" width="2.875" style="1" customWidth="1"/>
    <col min="3101" max="3101" width="9" style="1"/>
    <col min="3102" max="3102" width="5.5" style="1" customWidth="1"/>
    <col min="3103" max="3108" width="4.625" style="1" customWidth="1"/>
    <col min="3109" max="3109" width="4.75" style="1" customWidth="1"/>
    <col min="3110" max="3110" width="5.625" style="1" customWidth="1"/>
    <col min="3111" max="3325" width="9" style="1"/>
    <col min="3326" max="3326" width="5.625" style="1" customWidth="1"/>
    <col min="3327" max="3327" width="9" style="1"/>
    <col min="3328" max="3328" width="3.75" style="1" customWidth="1"/>
    <col min="3329" max="3329" width="0" style="1" hidden="1" customWidth="1"/>
    <col min="3330" max="3330" width="9.375" style="1" customWidth="1"/>
    <col min="3331" max="3331" width="5.5" style="1" customWidth="1"/>
    <col min="3332" max="3332" width="6.875" style="1" customWidth="1"/>
    <col min="3333" max="3333" width="5.5" style="1" customWidth="1"/>
    <col min="3334" max="3334" width="6.875" style="1" customWidth="1"/>
    <col min="3335" max="3335" width="5.5" style="1" customWidth="1"/>
    <col min="3336" max="3336" width="6.875" style="1" customWidth="1"/>
    <col min="3337" max="3337" width="5.5" style="1" customWidth="1"/>
    <col min="3338" max="3338" width="6.875" style="1" customWidth="1"/>
    <col min="3339" max="3339" width="5.5" style="1" customWidth="1"/>
    <col min="3340" max="3340" width="6.875" style="1" customWidth="1"/>
    <col min="3341" max="3341" width="5.5" style="1" customWidth="1"/>
    <col min="3342" max="3342" width="6.875" style="1" customWidth="1"/>
    <col min="3343" max="3343" width="5.5" style="1" customWidth="1"/>
    <col min="3344" max="3344" width="7.5" style="1" customWidth="1"/>
    <col min="3345" max="3345" width="5" style="1" customWidth="1"/>
    <col min="3346" max="3346" width="9" style="1"/>
    <col min="3347" max="3347" width="5.5" style="1" customWidth="1"/>
    <col min="3348" max="3353" width="4.625" style="1" customWidth="1"/>
    <col min="3354" max="3354" width="4.75" style="1" customWidth="1"/>
    <col min="3355" max="3355" width="5.625" style="1" customWidth="1"/>
    <col min="3356" max="3356" width="2.875" style="1" customWidth="1"/>
    <col min="3357" max="3357" width="9" style="1"/>
    <col min="3358" max="3358" width="5.5" style="1" customWidth="1"/>
    <col min="3359" max="3364" width="4.625" style="1" customWidth="1"/>
    <col min="3365" max="3365" width="4.75" style="1" customWidth="1"/>
    <col min="3366" max="3366" width="5.625" style="1" customWidth="1"/>
    <col min="3367" max="3581" width="9" style="1"/>
    <col min="3582" max="3582" width="5.625" style="1" customWidth="1"/>
    <col min="3583" max="3583" width="9" style="1"/>
    <col min="3584" max="3584" width="3.75" style="1" customWidth="1"/>
    <col min="3585" max="3585" width="0" style="1" hidden="1" customWidth="1"/>
    <col min="3586" max="3586" width="9.375" style="1" customWidth="1"/>
    <col min="3587" max="3587" width="5.5" style="1" customWidth="1"/>
    <col min="3588" max="3588" width="6.875" style="1" customWidth="1"/>
    <col min="3589" max="3589" width="5.5" style="1" customWidth="1"/>
    <col min="3590" max="3590" width="6.875" style="1" customWidth="1"/>
    <col min="3591" max="3591" width="5.5" style="1" customWidth="1"/>
    <col min="3592" max="3592" width="6.875" style="1" customWidth="1"/>
    <col min="3593" max="3593" width="5.5" style="1" customWidth="1"/>
    <col min="3594" max="3594" width="6.875" style="1" customWidth="1"/>
    <col min="3595" max="3595" width="5.5" style="1" customWidth="1"/>
    <col min="3596" max="3596" width="6.875" style="1" customWidth="1"/>
    <col min="3597" max="3597" width="5.5" style="1" customWidth="1"/>
    <col min="3598" max="3598" width="6.875" style="1" customWidth="1"/>
    <col min="3599" max="3599" width="5.5" style="1" customWidth="1"/>
    <col min="3600" max="3600" width="7.5" style="1" customWidth="1"/>
    <col min="3601" max="3601" width="5" style="1" customWidth="1"/>
    <col min="3602" max="3602" width="9" style="1"/>
    <col min="3603" max="3603" width="5.5" style="1" customWidth="1"/>
    <col min="3604" max="3609" width="4.625" style="1" customWidth="1"/>
    <col min="3610" max="3610" width="4.75" style="1" customWidth="1"/>
    <col min="3611" max="3611" width="5.625" style="1" customWidth="1"/>
    <col min="3612" max="3612" width="2.875" style="1" customWidth="1"/>
    <col min="3613" max="3613" width="9" style="1"/>
    <col min="3614" max="3614" width="5.5" style="1" customWidth="1"/>
    <col min="3615" max="3620" width="4.625" style="1" customWidth="1"/>
    <col min="3621" max="3621" width="4.75" style="1" customWidth="1"/>
    <col min="3622" max="3622" width="5.625" style="1" customWidth="1"/>
    <col min="3623" max="3837" width="9" style="1"/>
    <col min="3838" max="3838" width="5.625" style="1" customWidth="1"/>
    <col min="3839" max="3839" width="9" style="1"/>
    <col min="3840" max="3840" width="3.75" style="1" customWidth="1"/>
    <col min="3841" max="3841" width="0" style="1" hidden="1" customWidth="1"/>
    <col min="3842" max="3842" width="9.375" style="1" customWidth="1"/>
    <col min="3843" max="3843" width="5.5" style="1" customWidth="1"/>
    <col min="3844" max="3844" width="6.875" style="1" customWidth="1"/>
    <col min="3845" max="3845" width="5.5" style="1" customWidth="1"/>
    <col min="3846" max="3846" width="6.875" style="1" customWidth="1"/>
    <col min="3847" max="3847" width="5.5" style="1" customWidth="1"/>
    <col min="3848" max="3848" width="6.875" style="1" customWidth="1"/>
    <col min="3849" max="3849" width="5.5" style="1" customWidth="1"/>
    <col min="3850" max="3850" width="6.875" style="1" customWidth="1"/>
    <col min="3851" max="3851" width="5.5" style="1" customWidth="1"/>
    <col min="3852" max="3852" width="6.875" style="1" customWidth="1"/>
    <col min="3853" max="3853" width="5.5" style="1" customWidth="1"/>
    <col min="3854" max="3854" width="6.875" style="1" customWidth="1"/>
    <col min="3855" max="3855" width="5.5" style="1" customWidth="1"/>
    <col min="3856" max="3856" width="7.5" style="1" customWidth="1"/>
    <col min="3857" max="3857" width="5" style="1" customWidth="1"/>
    <col min="3858" max="3858" width="9" style="1"/>
    <col min="3859" max="3859" width="5.5" style="1" customWidth="1"/>
    <col min="3860" max="3865" width="4.625" style="1" customWidth="1"/>
    <col min="3866" max="3866" width="4.75" style="1" customWidth="1"/>
    <col min="3867" max="3867" width="5.625" style="1" customWidth="1"/>
    <col min="3868" max="3868" width="2.875" style="1" customWidth="1"/>
    <col min="3869" max="3869" width="9" style="1"/>
    <col min="3870" max="3870" width="5.5" style="1" customWidth="1"/>
    <col min="3871" max="3876" width="4.625" style="1" customWidth="1"/>
    <col min="3877" max="3877" width="4.75" style="1" customWidth="1"/>
    <col min="3878" max="3878" width="5.625" style="1" customWidth="1"/>
    <col min="3879" max="4093" width="9" style="1"/>
    <col min="4094" max="4094" width="5.625" style="1" customWidth="1"/>
    <col min="4095" max="4095" width="9" style="1"/>
    <col min="4096" max="4096" width="3.75" style="1" customWidth="1"/>
    <col min="4097" max="4097" width="0" style="1" hidden="1" customWidth="1"/>
    <col min="4098" max="4098" width="9.375" style="1" customWidth="1"/>
    <col min="4099" max="4099" width="5.5" style="1" customWidth="1"/>
    <col min="4100" max="4100" width="6.875" style="1" customWidth="1"/>
    <col min="4101" max="4101" width="5.5" style="1" customWidth="1"/>
    <col min="4102" max="4102" width="6.875" style="1" customWidth="1"/>
    <col min="4103" max="4103" width="5.5" style="1" customWidth="1"/>
    <col min="4104" max="4104" width="6.875" style="1" customWidth="1"/>
    <col min="4105" max="4105" width="5.5" style="1" customWidth="1"/>
    <col min="4106" max="4106" width="6.875" style="1" customWidth="1"/>
    <col min="4107" max="4107" width="5.5" style="1" customWidth="1"/>
    <col min="4108" max="4108" width="6.875" style="1" customWidth="1"/>
    <col min="4109" max="4109" width="5.5" style="1" customWidth="1"/>
    <col min="4110" max="4110" width="6.875" style="1" customWidth="1"/>
    <col min="4111" max="4111" width="5.5" style="1" customWidth="1"/>
    <col min="4112" max="4112" width="7.5" style="1" customWidth="1"/>
    <col min="4113" max="4113" width="5" style="1" customWidth="1"/>
    <col min="4114" max="4114" width="9" style="1"/>
    <col min="4115" max="4115" width="5.5" style="1" customWidth="1"/>
    <col min="4116" max="4121" width="4.625" style="1" customWidth="1"/>
    <col min="4122" max="4122" width="4.75" style="1" customWidth="1"/>
    <col min="4123" max="4123" width="5.625" style="1" customWidth="1"/>
    <col min="4124" max="4124" width="2.875" style="1" customWidth="1"/>
    <col min="4125" max="4125" width="9" style="1"/>
    <col min="4126" max="4126" width="5.5" style="1" customWidth="1"/>
    <col min="4127" max="4132" width="4.625" style="1" customWidth="1"/>
    <col min="4133" max="4133" width="4.75" style="1" customWidth="1"/>
    <col min="4134" max="4134" width="5.625" style="1" customWidth="1"/>
    <col min="4135" max="4349" width="9" style="1"/>
    <col min="4350" max="4350" width="5.625" style="1" customWidth="1"/>
    <col min="4351" max="4351" width="9" style="1"/>
    <col min="4352" max="4352" width="3.75" style="1" customWidth="1"/>
    <col min="4353" max="4353" width="0" style="1" hidden="1" customWidth="1"/>
    <col min="4354" max="4354" width="9.375" style="1" customWidth="1"/>
    <col min="4355" max="4355" width="5.5" style="1" customWidth="1"/>
    <col min="4356" max="4356" width="6.875" style="1" customWidth="1"/>
    <col min="4357" max="4357" width="5.5" style="1" customWidth="1"/>
    <col min="4358" max="4358" width="6.875" style="1" customWidth="1"/>
    <col min="4359" max="4359" width="5.5" style="1" customWidth="1"/>
    <col min="4360" max="4360" width="6.875" style="1" customWidth="1"/>
    <col min="4361" max="4361" width="5.5" style="1" customWidth="1"/>
    <col min="4362" max="4362" width="6.875" style="1" customWidth="1"/>
    <col min="4363" max="4363" width="5.5" style="1" customWidth="1"/>
    <col min="4364" max="4364" width="6.875" style="1" customWidth="1"/>
    <col min="4365" max="4365" width="5.5" style="1" customWidth="1"/>
    <col min="4366" max="4366" width="6.875" style="1" customWidth="1"/>
    <col min="4367" max="4367" width="5.5" style="1" customWidth="1"/>
    <col min="4368" max="4368" width="7.5" style="1" customWidth="1"/>
    <col min="4369" max="4369" width="5" style="1" customWidth="1"/>
    <col min="4370" max="4370" width="9" style="1"/>
    <col min="4371" max="4371" width="5.5" style="1" customWidth="1"/>
    <col min="4372" max="4377" width="4.625" style="1" customWidth="1"/>
    <col min="4378" max="4378" width="4.75" style="1" customWidth="1"/>
    <col min="4379" max="4379" width="5.625" style="1" customWidth="1"/>
    <col min="4380" max="4380" width="2.875" style="1" customWidth="1"/>
    <col min="4381" max="4381" width="9" style="1"/>
    <col min="4382" max="4382" width="5.5" style="1" customWidth="1"/>
    <col min="4383" max="4388" width="4.625" style="1" customWidth="1"/>
    <col min="4389" max="4389" width="4.75" style="1" customWidth="1"/>
    <col min="4390" max="4390" width="5.625" style="1" customWidth="1"/>
    <col min="4391" max="4605" width="9" style="1"/>
    <col min="4606" max="4606" width="5.625" style="1" customWidth="1"/>
    <col min="4607" max="4607" width="9" style="1"/>
    <col min="4608" max="4608" width="3.75" style="1" customWidth="1"/>
    <col min="4609" max="4609" width="0" style="1" hidden="1" customWidth="1"/>
    <col min="4610" max="4610" width="9.375" style="1" customWidth="1"/>
    <col min="4611" max="4611" width="5.5" style="1" customWidth="1"/>
    <col min="4612" max="4612" width="6.875" style="1" customWidth="1"/>
    <col min="4613" max="4613" width="5.5" style="1" customWidth="1"/>
    <col min="4614" max="4614" width="6.875" style="1" customWidth="1"/>
    <col min="4615" max="4615" width="5.5" style="1" customWidth="1"/>
    <col min="4616" max="4616" width="6.875" style="1" customWidth="1"/>
    <col min="4617" max="4617" width="5.5" style="1" customWidth="1"/>
    <col min="4618" max="4618" width="6.875" style="1" customWidth="1"/>
    <col min="4619" max="4619" width="5.5" style="1" customWidth="1"/>
    <col min="4620" max="4620" width="6.875" style="1" customWidth="1"/>
    <col min="4621" max="4621" width="5.5" style="1" customWidth="1"/>
    <col min="4622" max="4622" width="6.875" style="1" customWidth="1"/>
    <col min="4623" max="4623" width="5.5" style="1" customWidth="1"/>
    <col min="4624" max="4624" width="7.5" style="1" customWidth="1"/>
    <col min="4625" max="4625" width="5" style="1" customWidth="1"/>
    <col min="4626" max="4626" width="9" style="1"/>
    <col min="4627" max="4627" width="5.5" style="1" customWidth="1"/>
    <col min="4628" max="4633" width="4.625" style="1" customWidth="1"/>
    <col min="4634" max="4634" width="4.75" style="1" customWidth="1"/>
    <col min="4635" max="4635" width="5.625" style="1" customWidth="1"/>
    <col min="4636" max="4636" width="2.875" style="1" customWidth="1"/>
    <col min="4637" max="4637" width="9" style="1"/>
    <col min="4638" max="4638" width="5.5" style="1" customWidth="1"/>
    <col min="4639" max="4644" width="4.625" style="1" customWidth="1"/>
    <col min="4645" max="4645" width="4.75" style="1" customWidth="1"/>
    <col min="4646" max="4646" width="5.625" style="1" customWidth="1"/>
    <col min="4647" max="4861" width="9" style="1"/>
    <col min="4862" max="4862" width="5.625" style="1" customWidth="1"/>
    <col min="4863" max="4863" width="9" style="1"/>
    <col min="4864" max="4864" width="3.75" style="1" customWidth="1"/>
    <col min="4865" max="4865" width="0" style="1" hidden="1" customWidth="1"/>
    <col min="4866" max="4866" width="9.375" style="1" customWidth="1"/>
    <col min="4867" max="4867" width="5.5" style="1" customWidth="1"/>
    <col min="4868" max="4868" width="6.875" style="1" customWidth="1"/>
    <col min="4869" max="4869" width="5.5" style="1" customWidth="1"/>
    <col min="4870" max="4870" width="6.875" style="1" customWidth="1"/>
    <col min="4871" max="4871" width="5.5" style="1" customWidth="1"/>
    <col min="4872" max="4872" width="6.875" style="1" customWidth="1"/>
    <col min="4873" max="4873" width="5.5" style="1" customWidth="1"/>
    <col min="4874" max="4874" width="6.875" style="1" customWidth="1"/>
    <col min="4875" max="4875" width="5.5" style="1" customWidth="1"/>
    <col min="4876" max="4876" width="6.875" style="1" customWidth="1"/>
    <col min="4877" max="4877" width="5.5" style="1" customWidth="1"/>
    <col min="4878" max="4878" width="6.875" style="1" customWidth="1"/>
    <col min="4879" max="4879" width="5.5" style="1" customWidth="1"/>
    <col min="4880" max="4880" width="7.5" style="1" customWidth="1"/>
    <col min="4881" max="4881" width="5" style="1" customWidth="1"/>
    <col min="4882" max="4882" width="9" style="1"/>
    <col min="4883" max="4883" width="5.5" style="1" customWidth="1"/>
    <col min="4884" max="4889" width="4.625" style="1" customWidth="1"/>
    <col min="4890" max="4890" width="4.75" style="1" customWidth="1"/>
    <col min="4891" max="4891" width="5.625" style="1" customWidth="1"/>
    <col min="4892" max="4892" width="2.875" style="1" customWidth="1"/>
    <col min="4893" max="4893" width="9" style="1"/>
    <col min="4894" max="4894" width="5.5" style="1" customWidth="1"/>
    <col min="4895" max="4900" width="4.625" style="1" customWidth="1"/>
    <col min="4901" max="4901" width="4.75" style="1" customWidth="1"/>
    <col min="4902" max="4902" width="5.625" style="1" customWidth="1"/>
    <col min="4903" max="5117" width="9" style="1"/>
    <col min="5118" max="5118" width="5.625" style="1" customWidth="1"/>
    <col min="5119" max="5119" width="9" style="1"/>
    <col min="5120" max="5120" width="3.75" style="1" customWidth="1"/>
    <col min="5121" max="5121" width="0" style="1" hidden="1" customWidth="1"/>
    <col min="5122" max="5122" width="9.375" style="1" customWidth="1"/>
    <col min="5123" max="5123" width="5.5" style="1" customWidth="1"/>
    <col min="5124" max="5124" width="6.875" style="1" customWidth="1"/>
    <col min="5125" max="5125" width="5.5" style="1" customWidth="1"/>
    <col min="5126" max="5126" width="6.875" style="1" customWidth="1"/>
    <col min="5127" max="5127" width="5.5" style="1" customWidth="1"/>
    <col min="5128" max="5128" width="6.875" style="1" customWidth="1"/>
    <col min="5129" max="5129" width="5.5" style="1" customWidth="1"/>
    <col min="5130" max="5130" width="6.875" style="1" customWidth="1"/>
    <col min="5131" max="5131" width="5.5" style="1" customWidth="1"/>
    <col min="5132" max="5132" width="6.875" style="1" customWidth="1"/>
    <col min="5133" max="5133" width="5.5" style="1" customWidth="1"/>
    <col min="5134" max="5134" width="6.875" style="1" customWidth="1"/>
    <col min="5135" max="5135" width="5.5" style="1" customWidth="1"/>
    <col min="5136" max="5136" width="7.5" style="1" customWidth="1"/>
    <col min="5137" max="5137" width="5" style="1" customWidth="1"/>
    <col min="5138" max="5138" width="9" style="1"/>
    <col min="5139" max="5139" width="5.5" style="1" customWidth="1"/>
    <col min="5140" max="5145" width="4.625" style="1" customWidth="1"/>
    <col min="5146" max="5146" width="4.75" style="1" customWidth="1"/>
    <col min="5147" max="5147" width="5.625" style="1" customWidth="1"/>
    <col min="5148" max="5148" width="2.875" style="1" customWidth="1"/>
    <col min="5149" max="5149" width="9" style="1"/>
    <col min="5150" max="5150" width="5.5" style="1" customWidth="1"/>
    <col min="5151" max="5156" width="4.625" style="1" customWidth="1"/>
    <col min="5157" max="5157" width="4.75" style="1" customWidth="1"/>
    <col min="5158" max="5158" width="5.625" style="1" customWidth="1"/>
    <col min="5159" max="5373" width="9" style="1"/>
    <col min="5374" max="5374" width="5.625" style="1" customWidth="1"/>
    <col min="5375" max="5375" width="9" style="1"/>
    <col min="5376" max="5376" width="3.75" style="1" customWidth="1"/>
    <col min="5377" max="5377" width="0" style="1" hidden="1" customWidth="1"/>
    <col min="5378" max="5378" width="9.375" style="1" customWidth="1"/>
    <col min="5379" max="5379" width="5.5" style="1" customWidth="1"/>
    <col min="5380" max="5380" width="6.875" style="1" customWidth="1"/>
    <col min="5381" max="5381" width="5.5" style="1" customWidth="1"/>
    <col min="5382" max="5382" width="6.875" style="1" customWidth="1"/>
    <col min="5383" max="5383" width="5.5" style="1" customWidth="1"/>
    <col min="5384" max="5384" width="6.875" style="1" customWidth="1"/>
    <col min="5385" max="5385" width="5.5" style="1" customWidth="1"/>
    <col min="5386" max="5386" width="6.875" style="1" customWidth="1"/>
    <col min="5387" max="5387" width="5.5" style="1" customWidth="1"/>
    <col min="5388" max="5388" width="6.875" style="1" customWidth="1"/>
    <col min="5389" max="5389" width="5.5" style="1" customWidth="1"/>
    <col min="5390" max="5390" width="6.875" style="1" customWidth="1"/>
    <col min="5391" max="5391" width="5.5" style="1" customWidth="1"/>
    <col min="5392" max="5392" width="7.5" style="1" customWidth="1"/>
    <col min="5393" max="5393" width="5" style="1" customWidth="1"/>
    <col min="5394" max="5394" width="9" style="1"/>
    <col min="5395" max="5395" width="5.5" style="1" customWidth="1"/>
    <col min="5396" max="5401" width="4.625" style="1" customWidth="1"/>
    <col min="5402" max="5402" width="4.75" style="1" customWidth="1"/>
    <col min="5403" max="5403" width="5.625" style="1" customWidth="1"/>
    <col min="5404" max="5404" width="2.875" style="1" customWidth="1"/>
    <col min="5405" max="5405" width="9" style="1"/>
    <col min="5406" max="5406" width="5.5" style="1" customWidth="1"/>
    <col min="5407" max="5412" width="4.625" style="1" customWidth="1"/>
    <col min="5413" max="5413" width="4.75" style="1" customWidth="1"/>
    <col min="5414" max="5414" width="5.625" style="1" customWidth="1"/>
    <col min="5415" max="5629" width="9" style="1"/>
    <col min="5630" max="5630" width="5.625" style="1" customWidth="1"/>
    <col min="5631" max="5631" width="9" style="1"/>
    <col min="5632" max="5632" width="3.75" style="1" customWidth="1"/>
    <col min="5633" max="5633" width="0" style="1" hidden="1" customWidth="1"/>
    <col min="5634" max="5634" width="9.375" style="1" customWidth="1"/>
    <col min="5635" max="5635" width="5.5" style="1" customWidth="1"/>
    <col min="5636" max="5636" width="6.875" style="1" customWidth="1"/>
    <col min="5637" max="5637" width="5.5" style="1" customWidth="1"/>
    <col min="5638" max="5638" width="6.875" style="1" customWidth="1"/>
    <col min="5639" max="5639" width="5.5" style="1" customWidth="1"/>
    <col min="5640" max="5640" width="6.875" style="1" customWidth="1"/>
    <col min="5641" max="5641" width="5.5" style="1" customWidth="1"/>
    <col min="5642" max="5642" width="6.875" style="1" customWidth="1"/>
    <col min="5643" max="5643" width="5.5" style="1" customWidth="1"/>
    <col min="5644" max="5644" width="6.875" style="1" customWidth="1"/>
    <col min="5645" max="5645" width="5.5" style="1" customWidth="1"/>
    <col min="5646" max="5646" width="6.875" style="1" customWidth="1"/>
    <col min="5647" max="5647" width="5.5" style="1" customWidth="1"/>
    <col min="5648" max="5648" width="7.5" style="1" customWidth="1"/>
    <col min="5649" max="5649" width="5" style="1" customWidth="1"/>
    <col min="5650" max="5650" width="9" style="1"/>
    <col min="5651" max="5651" width="5.5" style="1" customWidth="1"/>
    <col min="5652" max="5657" width="4.625" style="1" customWidth="1"/>
    <col min="5658" max="5658" width="4.75" style="1" customWidth="1"/>
    <col min="5659" max="5659" width="5.625" style="1" customWidth="1"/>
    <col min="5660" max="5660" width="2.875" style="1" customWidth="1"/>
    <col min="5661" max="5661" width="9" style="1"/>
    <col min="5662" max="5662" width="5.5" style="1" customWidth="1"/>
    <col min="5663" max="5668" width="4.625" style="1" customWidth="1"/>
    <col min="5669" max="5669" width="4.75" style="1" customWidth="1"/>
    <col min="5670" max="5670" width="5.625" style="1" customWidth="1"/>
    <col min="5671" max="5885" width="9" style="1"/>
    <col min="5886" max="5886" width="5.625" style="1" customWidth="1"/>
    <col min="5887" max="5887" width="9" style="1"/>
    <col min="5888" max="5888" width="3.75" style="1" customWidth="1"/>
    <col min="5889" max="5889" width="0" style="1" hidden="1" customWidth="1"/>
    <col min="5890" max="5890" width="9.375" style="1" customWidth="1"/>
    <col min="5891" max="5891" width="5.5" style="1" customWidth="1"/>
    <col min="5892" max="5892" width="6.875" style="1" customWidth="1"/>
    <col min="5893" max="5893" width="5.5" style="1" customWidth="1"/>
    <col min="5894" max="5894" width="6.875" style="1" customWidth="1"/>
    <col min="5895" max="5895" width="5.5" style="1" customWidth="1"/>
    <col min="5896" max="5896" width="6.875" style="1" customWidth="1"/>
    <col min="5897" max="5897" width="5.5" style="1" customWidth="1"/>
    <col min="5898" max="5898" width="6.875" style="1" customWidth="1"/>
    <col min="5899" max="5899" width="5.5" style="1" customWidth="1"/>
    <col min="5900" max="5900" width="6.875" style="1" customWidth="1"/>
    <col min="5901" max="5901" width="5.5" style="1" customWidth="1"/>
    <col min="5902" max="5902" width="6.875" style="1" customWidth="1"/>
    <col min="5903" max="5903" width="5.5" style="1" customWidth="1"/>
    <col min="5904" max="5904" width="7.5" style="1" customWidth="1"/>
    <col min="5905" max="5905" width="5" style="1" customWidth="1"/>
    <col min="5906" max="5906" width="9" style="1"/>
    <col min="5907" max="5907" width="5.5" style="1" customWidth="1"/>
    <col min="5908" max="5913" width="4.625" style="1" customWidth="1"/>
    <col min="5914" max="5914" width="4.75" style="1" customWidth="1"/>
    <col min="5915" max="5915" width="5.625" style="1" customWidth="1"/>
    <col min="5916" max="5916" width="2.875" style="1" customWidth="1"/>
    <col min="5917" max="5917" width="9" style="1"/>
    <col min="5918" max="5918" width="5.5" style="1" customWidth="1"/>
    <col min="5919" max="5924" width="4.625" style="1" customWidth="1"/>
    <col min="5925" max="5925" width="4.75" style="1" customWidth="1"/>
    <col min="5926" max="5926" width="5.625" style="1" customWidth="1"/>
    <col min="5927" max="6141" width="9" style="1"/>
    <col min="6142" max="6142" width="5.625" style="1" customWidth="1"/>
    <col min="6143" max="6143" width="9" style="1"/>
    <col min="6144" max="6144" width="3.75" style="1" customWidth="1"/>
    <col min="6145" max="6145" width="0" style="1" hidden="1" customWidth="1"/>
    <col min="6146" max="6146" width="9.375" style="1" customWidth="1"/>
    <col min="6147" max="6147" width="5.5" style="1" customWidth="1"/>
    <col min="6148" max="6148" width="6.875" style="1" customWidth="1"/>
    <col min="6149" max="6149" width="5.5" style="1" customWidth="1"/>
    <col min="6150" max="6150" width="6.875" style="1" customWidth="1"/>
    <col min="6151" max="6151" width="5.5" style="1" customWidth="1"/>
    <col min="6152" max="6152" width="6.875" style="1" customWidth="1"/>
    <col min="6153" max="6153" width="5.5" style="1" customWidth="1"/>
    <col min="6154" max="6154" width="6.875" style="1" customWidth="1"/>
    <col min="6155" max="6155" width="5.5" style="1" customWidth="1"/>
    <col min="6156" max="6156" width="6.875" style="1" customWidth="1"/>
    <col min="6157" max="6157" width="5.5" style="1" customWidth="1"/>
    <col min="6158" max="6158" width="6.875" style="1" customWidth="1"/>
    <col min="6159" max="6159" width="5.5" style="1" customWidth="1"/>
    <col min="6160" max="6160" width="7.5" style="1" customWidth="1"/>
    <col min="6161" max="6161" width="5" style="1" customWidth="1"/>
    <col min="6162" max="6162" width="9" style="1"/>
    <col min="6163" max="6163" width="5.5" style="1" customWidth="1"/>
    <col min="6164" max="6169" width="4.625" style="1" customWidth="1"/>
    <col min="6170" max="6170" width="4.75" style="1" customWidth="1"/>
    <col min="6171" max="6171" width="5.625" style="1" customWidth="1"/>
    <col min="6172" max="6172" width="2.875" style="1" customWidth="1"/>
    <col min="6173" max="6173" width="9" style="1"/>
    <col min="6174" max="6174" width="5.5" style="1" customWidth="1"/>
    <col min="6175" max="6180" width="4.625" style="1" customWidth="1"/>
    <col min="6181" max="6181" width="4.75" style="1" customWidth="1"/>
    <col min="6182" max="6182" width="5.625" style="1" customWidth="1"/>
    <col min="6183" max="6397" width="9" style="1"/>
    <col min="6398" max="6398" width="5.625" style="1" customWidth="1"/>
    <col min="6399" max="6399" width="9" style="1"/>
    <col min="6400" max="6400" width="3.75" style="1" customWidth="1"/>
    <col min="6401" max="6401" width="0" style="1" hidden="1" customWidth="1"/>
    <col min="6402" max="6402" width="9.375" style="1" customWidth="1"/>
    <col min="6403" max="6403" width="5.5" style="1" customWidth="1"/>
    <col min="6404" max="6404" width="6.875" style="1" customWidth="1"/>
    <col min="6405" max="6405" width="5.5" style="1" customWidth="1"/>
    <col min="6406" max="6406" width="6.875" style="1" customWidth="1"/>
    <col min="6407" max="6407" width="5.5" style="1" customWidth="1"/>
    <col min="6408" max="6408" width="6.875" style="1" customWidth="1"/>
    <col min="6409" max="6409" width="5.5" style="1" customWidth="1"/>
    <col min="6410" max="6410" width="6.875" style="1" customWidth="1"/>
    <col min="6411" max="6411" width="5.5" style="1" customWidth="1"/>
    <col min="6412" max="6412" width="6.875" style="1" customWidth="1"/>
    <col min="6413" max="6413" width="5.5" style="1" customWidth="1"/>
    <col min="6414" max="6414" width="6.875" style="1" customWidth="1"/>
    <col min="6415" max="6415" width="5.5" style="1" customWidth="1"/>
    <col min="6416" max="6416" width="7.5" style="1" customWidth="1"/>
    <col min="6417" max="6417" width="5" style="1" customWidth="1"/>
    <col min="6418" max="6418" width="9" style="1"/>
    <col min="6419" max="6419" width="5.5" style="1" customWidth="1"/>
    <col min="6420" max="6425" width="4.625" style="1" customWidth="1"/>
    <col min="6426" max="6426" width="4.75" style="1" customWidth="1"/>
    <col min="6427" max="6427" width="5.625" style="1" customWidth="1"/>
    <col min="6428" max="6428" width="2.875" style="1" customWidth="1"/>
    <col min="6429" max="6429" width="9" style="1"/>
    <col min="6430" max="6430" width="5.5" style="1" customWidth="1"/>
    <col min="6431" max="6436" width="4.625" style="1" customWidth="1"/>
    <col min="6437" max="6437" width="4.75" style="1" customWidth="1"/>
    <col min="6438" max="6438" width="5.625" style="1" customWidth="1"/>
    <col min="6439" max="6653" width="9" style="1"/>
    <col min="6654" max="6654" width="5.625" style="1" customWidth="1"/>
    <col min="6655" max="6655" width="9" style="1"/>
    <col min="6656" max="6656" width="3.75" style="1" customWidth="1"/>
    <col min="6657" max="6657" width="0" style="1" hidden="1" customWidth="1"/>
    <col min="6658" max="6658" width="9.375" style="1" customWidth="1"/>
    <col min="6659" max="6659" width="5.5" style="1" customWidth="1"/>
    <col min="6660" max="6660" width="6.875" style="1" customWidth="1"/>
    <col min="6661" max="6661" width="5.5" style="1" customWidth="1"/>
    <col min="6662" max="6662" width="6.875" style="1" customWidth="1"/>
    <col min="6663" max="6663" width="5.5" style="1" customWidth="1"/>
    <col min="6664" max="6664" width="6.875" style="1" customWidth="1"/>
    <col min="6665" max="6665" width="5.5" style="1" customWidth="1"/>
    <col min="6666" max="6666" width="6.875" style="1" customWidth="1"/>
    <col min="6667" max="6667" width="5.5" style="1" customWidth="1"/>
    <col min="6668" max="6668" width="6.875" style="1" customWidth="1"/>
    <col min="6669" max="6669" width="5.5" style="1" customWidth="1"/>
    <col min="6670" max="6670" width="6.875" style="1" customWidth="1"/>
    <col min="6671" max="6671" width="5.5" style="1" customWidth="1"/>
    <col min="6672" max="6672" width="7.5" style="1" customWidth="1"/>
    <col min="6673" max="6673" width="5" style="1" customWidth="1"/>
    <col min="6674" max="6674" width="9" style="1"/>
    <col min="6675" max="6675" width="5.5" style="1" customWidth="1"/>
    <col min="6676" max="6681" width="4.625" style="1" customWidth="1"/>
    <col min="6682" max="6682" width="4.75" style="1" customWidth="1"/>
    <col min="6683" max="6683" width="5.625" style="1" customWidth="1"/>
    <col min="6684" max="6684" width="2.875" style="1" customWidth="1"/>
    <col min="6685" max="6685" width="9" style="1"/>
    <col min="6686" max="6686" width="5.5" style="1" customWidth="1"/>
    <col min="6687" max="6692" width="4.625" style="1" customWidth="1"/>
    <col min="6693" max="6693" width="4.75" style="1" customWidth="1"/>
    <col min="6694" max="6694" width="5.625" style="1" customWidth="1"/>
    <col min="6695" max="6909" width="9" style="1"/>
    <col min="6910" max="6910" width="5.625" style="1" customWidth="1"/>
    <col min="6911" max="6911" width="9" style="1"/>
    <col min="6912" max="6912" width="3.75" style="1" customWidth="1"/>
    <col min="6913" max="6913" width="0" style="1" hidden="1" customWidth="1"/>
    <col min="6914" max="6914" width="9.375" style="1" customWidth="1"/>
    <col min="6915" max="6915" width="5.5" style="1" customWidth="1"/>
    <col min="6916" max="6916" width="6.875" style="1" customWidth="1"/>
    <col min="6917" max="6917" width="5.5" style="1" customWidth="1"/>
    <col min="6918" max="6918" width="6.875" style="1" customWidth="1"/>
    <col min="6919" max="6919" width="5.5" style="1" customWidth="1"/>
    <col min="6920" max="6920" width="6.875" style="1" customWidth="1"/>
    <col min="6921" max="6921" width="5.5" style="1" customWidth="1"/>
    <col min="6922" max="6922" width="6.875" style="1" customWidth="1"/>
    <col min="6923" max="6923" width="5.5" style="1" customWidth="1"/>
    <col min="6924" max="6924" width="6.875" style="1" customWidth="1"/>
    <col min="6925" max="6925" width="5.5" style="1" customWidth="1"/>
    <col min="6926" max="6926" width="6.875" style="1" customWidth="1"/>
    <col min="6927" max="6927" width="5.5" style="1" customWidth="1"/>
    <col min="6928" max="6928" width="7.5" style="1" customWidth="1"/>
    <col min="6929" max="6929" width="5" style="1" customWidth="1"/>
    <col min="6930" max="6930" width="9" style="1"/>
    <col min="6931" max="6931" width="5.5" style="1" customWidth="1"/>
    <col min="6932" max="6937" width="4.625" style="1" customWidth="1"/>
    <col min="6938" max="6938" width="4.75" style="1" customWidth="1"/>
    <col min="6939" max="6939" width="5.625" style="1" customWidth="1"/>
    <col min="6940" max="6940" width="2.875" style="1" customWidth="1"/>
    <col min="6941" max="6941" width="9" style="1"/>
    <col min="6942" max="6942" width="5.5" style="1" customWidth="1"/>
    <col min="6943" max="6948" width="4.625" style="1" customWidth="1"/>
    <col min="6949" max="6949" width="4.75" style="1" customWidth="1"/>
    <col min="6950" max="6950" width="5.625" style="1" customWidth="1"/>
    <col min="6951" max="7165" width="9" style="1"/>
    <col min="7166" max="7166" width="5.625" style="1" customWidth="1"/>
    <col min="7167" max="7167" width="9" style="1"/>
    <col min="7168" max="7168" width="3.75" style="1" customWidth="1"/>
    <col min="7169" max="7169" width="0" style="1" hidden="1" customWidth="1"/>
    <col min="7170" max="7170" width="9.375" style="1" customWidth="1"/>
    <col min="7171" max="7171" width="5.5" style="1" customWidth="1"/>
    <col min="7172" max="7172" width="6.875" style="1" customWidth="1"/>
    <col min="7173" max="7173" width="5.5" style="1" customWidth="1"/>
    <col min="7174" max="7174" width="6.875" style="1" customWidth="1"/>
    <col min="7175" max="7175" width="5.5" style="1" customWidth="1"/>
    <col min="7176" max="7176" width="6.875" style="1" customWidth="1"/>
    <col min="7177" max="7177" width="5.5" style="1" customWidth="1"/>
    <col min="7178" max="7178" width="6.875" style="1" customWidth="1"/>
    <col min="7179" max="7179" width="5.5" style="1" customWidth="1"/>
    <col min="7180" max="7180" width="6.875" style="1" customWidth="1"/>
    <col min="7181" max="7181" width="5.5" style="1" customWidth="1"/>
    <col min="7182" max="7182" width="6.875" style="1" customWidth="1"/>
    <col min="7183" max="7183" width="5.5" style="1" customWidth="1"/>
    <col min="7184" max="7184" width="7.5" style="1" customWidth="1"/>
    <col min="7185" max="7185" width="5" style="1" customWidth="1"/>
    <col min="7186" max="7186" width="9" style="1"/>
    <col min="7187" max="7187" width="5.5" style="1" customWidth="1"/>
    <col min="7188" max="7193" width="4.625" style="1" customWidth="1"/>
    <col min="7194" max="7194" width="4.75" style="1" customWidth="1"/>
    <col min="7195" max="7195" width="5.625" style="1" customWidth="1"/>
    <col min="7196" max="7196" width="2.875" style="1" customWidth="1"/>
    <col min="7197" max="7197" width="9" style="1"/>
    <col min="7198" max="7198" width="5.5" style="1" customWidth="1"/>
    <col min="7199" max="7204" width="4.625" style="1" customWidth="1"/>
    <col min="7205" max="7205" width="4.75" style="1" customWidth="1"/>
    <col min="7206" max="7206" width="5.625" style="1" customWidth="1"/>
    <col min="7207" max="7421" width="9" style="1"/>
    <col min="7422" max="7422" width="5.625" style="1" customWidth="1"/>
    <col min="7423" max="7423" width="9" style="1"/>
    <col min="7424" max="7424" width="3.75" style="1" customWidth="1"/>
    <col min="7425" max="7425" width="0" style="1" hidden="1" customWidth="1"/>
    <col min="7426" max="7426" width="9.375" style="1" customWidth="1"/>
    <col min="7427" max="7427" width="5.5" style="1" customWidth="1"/>
    <col min="7428" max="7428" width="6.875" style="1" customWidth="1"/>
    <col min="7429" max="7429" width="5.5" style="1" customWidth="1"/>
    <col min="7430" max="7430" width="6.875" style="1" customWidth="1"/>
    <col min="7431" max="7431" width="5.5" style="1" customWidth="1"/>
    <col min="7432" max="7432" width="6.875" style="1" customWidth="1"/>
    <col min="7433" max="7433" width="5.5" style="1" customWidth="1"/>
    <col min="7434" max="7434" width="6.875" style="1" customWidth="1"/>
    <col min="7435" max="7435" width="5.5" style="1" customWidth="1"/>
    <col min="7436" max="7436" width="6.875" style="1" customWidth="1"/>
    <col min="7437" max="7437" width="5.5" style="1" customWidth="1"/>
    <col min="7438" max="7438" width="6.875" style="1" customWidth="1"/>
    <col min="7439" max="7439" width="5.5" style="1" customWidth="1"/>
    <col min="7440" max="7440" width="7.5" style="1" customWidth="1"/>
    <col min="7441" max="7441" width="5" style="1" customWidth="1"/>
    <col min="7442" max="7442" width="9" style="1"/>
    <col min="7443" max="7443" width="5.5" style="1" customWidth="1"/>
    <col min="7444" max="7449" width="4.625" style="1" customWidth="1"/>
    <col min="7450" max="7450" width="4.75" style="1" customWidth="1"/>
    <col min="7451" max="7451" width="5.625" style="1" customWidth="1"/>
    <col min="7452" max="7452" width="2.875" style="1" customWidth="1"/>
    <col min="7453" max="7453" width="9" style="1"/>
    <col min="7454" max="7454" width="5.5" style="1" customWidth="1"/>
    <col min="7455" max="7460" width="4.625" style="1" customWidth="1"/>
    <col min="7461" max="7461" width="4.75" style="1" customWidth="1"/>
    <col min="7462" max="7462" width="5.625" style="1" customWidth="1"/>
    <col min="7463" max="7677" width="9" style="1"/>
    <col min="7678" max="7678" width="5.625" style="1" customWidth="1"/>
    <col min="7679" max="7679" width="9" style="1"/>
    <col min="7680" max="7680" width="3.75" style="1" customWidth="1"/>
    <col min="7681" max="7681" width="0" style="1" hidden="1" customWidth="1"/>
    <col min="7682" max="7682" width="9.375" style="1" customWidth="1"/>
    <col min="7683" max="7683" width="5.5" style="1" customWidth="1"/>
    <col min="7684" max="7684" width="6.875" style="1" customWidth="1"/>
    <col min="7685" max="7685" width="5.5" style="1" customWidth="1"/>
    <col min="7686" max="7686" width="6.875" style="1" customWidth="1"/>
    <col min="7687" max="7687" width="5.5" style="1" customWidth="1"/>
    <col min="7688" max="7688" width="6.875" style="1" customWidth="1"/>
    <col min="7689" max="7689" width="5.5" style="1" customWidth="1"/>
    <col min="7690" max="7690" width="6.875" style="1" customWidth="1"/>
    <col min="7691" max="7691" width="5.5" style="1" customWidth="1"/>
    <col min="7692" max="7692" width="6.875" style="1" customWidth="1"/>
    <col min="7693" max="7693" width="5.5" style="1" customWidth="1"/>
    <col min="7694" max="7694" width="6.875" style="1" customWidth="1"/>
    <col min="7695" max="7695" width="5.5" style="1" customWidth="1"/>
    <col min="7696" max="7696" width="7.5" style="1" customWidth="1"/>
    <col min="7697" max="7697" width="5" style="1" customWidth="1"/>
    <col min="7698" max="7698" width="9" style="1"/>
    <col min="7699" max="7699" width="5.5" style="1" customWidth="1"/>
    <col min="7700" max="7705" width="4.625" style="1" customWidth="1"/>
    <col min="7706" max="7706" width="4.75" style="1" customWidth="1"/>
    <col min="7707" max="7707" width="5.625" style="1" customWidth="1"/>
    <col min="7708" max="7708" width="2.875" style="1" customWidth="1"/>
    <col min="7709" max="7709" width="9" style="1"/>
    <col min="7710" max="7710" width="5.5" style="1" customWidth="1"/>
    <col min="7711" max="7716" width="4.625" style="1" customWidth="1"/>
    <col min="7717" max="7717" width="4.75" style="1" customWidth="1"/>
    <col min="7718" max="7718" width="5.625" style="1" customWidth="1"/>
    <col min="7719" max="7933" width="9" style="1"/>
    <col min="7934" max="7934" width="5.625" style="1" customWidth="1"/>
    <col min="7935" max="7935" width="9" style="1"/>
    <col min="7936" max="7936" width="3.75" style="1" customWidth="1"/>
    <col min="7937" max="7937" width="0" style="1" hidden="1" customWidth="1"/>
    <col min="7938" max="7938" width="9.375" style="1" customWidth="1"/>
    <col min="7939" max="7939" width="5.5" style="1" customWidth="1"/>
    <col min="7940" max="7940" width="6.875" style="1" customWidth="1"/>
    <col min="7941" max="7941" width="5.5" style="1" customWidth="1"/>
    <col min="7942" max="7942" width="6.875" style="1" customWidth="1"/>
    <col min="7943" max="7943" width="5.5" style="1" customWidth="1"/>
    <col min="7944" max="7944" width="6.875" style="1" customWidth="1"/>
    <col min="7945" max="7945" width="5.5" style="1" customWidth="1"/>
    <col min="7946" max="7946" width="6.875" style="1" customWidth="1"/>
    <col min="7947" max="7947" width="5.5" style="1" customWidth="1"/>
    <col min="7948" max="7948" width="6.875" style="1" customWidth="1"/>
    <col min="7949" max="7949" width="5.5" style="1" customWidth="1"/>
    <col min="7950" max="7950" width="6.875" style="1" customWidth="1"/>
    <col min="7951" max="7951" width="5.5" style="1" customWidth="1"/>
    <col min="7952" max="7952" width="7.5" style="1" customWidth="1"/>
    <col min="7953" max="7953" width="5" style="1" customWidth="1"/>
    <col min="7954" max="7954" width="9" style="1"/>
    <col min="7955" max="7955" width="5.5" style="1" customWidth="1"/>
    <col min="7956" max="7961" width="4.625" style="1" customWidth="1"/>
    <col min="7962" max="7962" width="4.75" style="1" customWidth="1"/>
    <col min="7963" max="7963" width="5.625" style="1" customWidth="1"/>
    <col min="7964" max="7964" width="2.875" style="1" customWidth="1"/>
    <col min="7965" max="7965" width="9" style="1"/>
    <col min="7966" max="7966" width="5.5" style="1" customWidth="1"/>
    <col min="7967" max="7972" width="4.625" style="1" customWidth="1"/>
    <col min="7973" max="7973" width="4.75" style="1" customWidth="1"/>
    <col min="7974" max="7974" width="5.625" style="1" customWidth="1"/>
    <col min="7975" max="8189" width="9" style="1"/>
    <col min="8190" max="8190" width="5.625" style="1" customWidth="1"/>
    <col min="8191" max="8191" width="9" style="1"/>
    <col min="8192" max="8192" width="3.75" style="1" customWidth="1"/>
    <col min="8193" max="8193" width="0" style="1" hidden="1" customWidth="1"/>
    <col min="8194" max="8194" width="9.375" style="1" customWidth="1"/>
    <col min="8195" max="8195" width="5.5" style="1" customWidth="1"/>
    <col min="8196" max="8196" width="6.875" style="1" customWidth="1"/>
    <col min="8197" max="8197" width="5.5" style="1" customWidth="1"/>
    <col min="8198" max="8198" width="6.875" style="1" customWidth="1"/>
    <col min="8199" max="8199" width="5.5" style="1" customWidth="1"/>
    <col min="8200" max="8200" width="6.875" style="1" customWidth="1"/>
    <col min="8201" max="8201" width="5.5" style="1" customWidth="1"/>
    <col min="8202" max="8202" width="6.875" style="1" customWidth="1"/>
    <col min="8203" max="8203" width="5.5" style="1" customWidth="1"/>
    <col min="8204" max="8204" width="6.875" style="1" customWidth="1"/>
    <col min="8205" max="8205" width="5.5" style="1" customWidth="1"/>
    <col min="8206" max="8206" width="6.875" style="1" customWidth="1"/>
    <col min="8207" max="8207" width="5.5" style="1" customWidth="1"/>
    <col min="8208" max="8208" width="7.5" style="1" customWidth="1"/>
    <col min="8209" max="8209" width="5" style="1" customWidth="1"/>
    <col min="8210" max="8210" width="9" style="1"/>
    <col min="8211" max="8211" width="5.5" style="1" customWidth="1"/>
    <col min="8212" max="8217" width="4.625" style="1" customWidth="1"/>
    <col min="8218" max="8218" width="4.75" style="1" customWidth="1"/>
    <col min="8219" max="8219" width="5.625" style="1" customWidth="1"/>
    <col min="8220" max="8220" width="2.875" style="1" customWidth="1"/>
    <col min="8221" max="8221" width="9" style="1"/>
    <col min="8222" max="8222" width="5.5" style="1" customWidth="1"/>
    <col min="8223" max="8228" width="4.625" style="1" customWidth="1"/>
    <col min="8229" max="8229" width="4.75" style="1" customWidth="1"/>
    <col min="8230" max="8230" width="5.625" style="1" customWidth="1"/>
    <col min="8231" max="8445" width="9" style="1"/>
    <col min="8446" max="8446" width="5.625" style="1" customWidth="1"/>
    <col min="8447" max="8447" width="9" style="1"/>
    <col min="8448" max="8448" width="3.75" style="1" customWidth="1"/>
    <col min="8449" max="8449" width="0" style="1" hidden="1" customWidth="1"/>
    <col min="8450" max="8450" width="9.375" style="1" customWidth="1"/>
    <col min="8451" max="8451" width="5.5" style="1" customWidth="1"/>
    <col min="8452" max="8452" width="6.875" style="1" customWidth="1"/>
    <col min="8453" max="8453" width="5.5" style="1" customWidth="1"/>
    <col min="8454" max="8454" width="6.875" style="1" customWidth="1"/>
    <col min="8455" max="8455" width="5.5" style="1" customWidth="1"/>
    <col min="8456" max="8456" width="6.875" style="1" customWidth="1"/>
    <col min="8457" max="8457" width="5.5" style="1" customWidth="1"/>
    <col min="8458" max="8458" width="6.875" style="1" customWidth="1"/>
    <col min="8459" max="8459" width="5.5" style="1" customWidth="1"/>
    <col min="8460" max="8460" width="6.875" style="1" customWidth="1"/>
    <col min="8461" max="8461" width="5.5" style="1" customWidth="1"/>
    <col min="8462" max="8462" width="6.875" style="1" customWidth="1"/>
    <col min="8463" max="8463" width="5.5" style="1" customWidth="1"/>
    <col min="8464" max="8464" width="7.5" style="1" customWidth="1"/>
    <col min="8465" max="8465" width="5" style="1" customWidth="1"/>
    <col min="8466" max="8466" width="9" style="1"/>
    <col min="8467" max="8467" width="5.5" style="1" customWidth="1"/>
    <col min="8468" max="8473" width="4.625" style="1" customWidth="1"/>
    <col min="8474" max="8474" width="4.75" style="1" customWidth="1"/>
    <col min="8475" max="8475" width="5.625" style="1" customWidth="1"/>
    <col min="8476" max="8476" width="2.875" style="1" customWidth="1"/>
    <col min="8477" max="8477" width="9" style="1"/>
    <col min="8478" max="8478" width="5.5" style="1" customWidth="1"/>
    <col min="8479" max="8484" width="4.625" style="1" customWidth="1"/>
    <col min="8485" max="8485" width="4.75" style="1" customWidth="1"/>
    <col min="8486" max="8486" width="5.625" style="1" customWidth="1"/>
    <col min="8487" max="8701" width="9" style="1"/>
    <col min="8702" max="8702" width="5.625" style="1" customWidth="1"/>
    <col min="8703" max="8703" width="9" style="1"/>
    <col min="8704" max="8704" width="3.75" style="1" customWidth="1"/>
    <col min="8705" max="8705" width="0" style="1" hidden="1" customWidth="1"/>
    <col min="8706" max="8706" width="9.375" style="1" customWidth="1"/>
    <col min="8707" max="8707" width="5.5" style="1" customWidth="1"/>
    <col min="8708" max="8708" width="6.875" style="1" customWidth="1"/>
    <col min="8709" max="8709" width="5.5" style="1" customWidth="1"/>
    <col min="8710" max="8710" width="6.875" style="1" customWidth="1"/>
    <col min="8711" max="8711" width="5.5" style="1" customWidth="1"/>
    <col min="8712" max="8712" width="6.875" style="1" customWidth="1"/>
    <col min="8713" max="8713" width="5.5" style="1" customWidth="1"/>
    <col min="8714" max="8714" width="6.875" style="1" customWidth="1"/>
    <col min="8715" max="8715" width="5.5" style="1" customWidth="1"/>
    <col min="8716" max="8716" width="6.875" style="1" customWidth="1"/>
    <col min="8717" max="8717" width="5.5" style="1" customWidth="1"/>
    <col min="8718" max="8718" width="6.875" style="1" customWidth="1"/>
    <col min="8719" max="8719" width="5.5" style="1" customWidth="1"/>
    <col min="8720" max="8720" width="7.5" style="1" customWidth="1"/>
    <col min="8721" max="8721" width="5" style="1" customWidth="1"/>
    <col min="8722" max="8722" width="9" style="1"/>
    <col min="8723" max="8723" width="5.5" style="1" customWidth="1"/>
    <col min="8724" max="8729" width="4.625" style="1" customWidth="1"/>
    <col min="8730" max="8730" width="4.75" style="1" customWidth="1"/>
    <col min="8731" max="8731" width="5.625" style="1" customWidth="1"/>
    <col min="8732" max="8732" width="2.875" style="1" customWidth="1"/>
    <col min="8733" max="8733" width="9" style="1"/>
    <col min="8734" max="8734" width="5.5" style="1" customWidth="1"/>
    <col min="8735" max="8740" width="4.625" style="1" customWidth="1"/>
    <col min="8741" max="8741" width="4.75" style="1" customWidth="1"/>
    <col min="8742" max="8742" width="5.625" style="1" customWidth="1"/>
    <col min="8743" max="8957" width="9" style="1"/>
    <col min="8958" max="8958" width="5.625" style="1" customWidth="1"/>
    <col min="8959" max="8959" width="9" style="1"/>
    <col min="8960" max="8960" width="3.75" style="1" customWidth="1"/>
    <col min="8961" max="8961" width="0" style="1" hidden="1" customWidth="1"/>
    <col min="8962" max="8962" width="9.375" style="1" customWidth="1"/>
    <col min="8963" max="8963" width="5.5" style="1" customWidth="1"/>
    <col min="8964" max="8964" width="6.875" style="1" customWidth="1"/>
    <col min="8965" max="8965" width="5.5" style="1" customWidth="1"/>
    <col min="8966" max="8966" width="6.875" style="1" customWidth="1"/>
    <col min="8967" max="8967" width="5.5" style="1" customWidth="1"/>
    <col min="8968" max="8968" width="6.875" style="1" customWidth="1"/>
    <col min="8969" max="8969" width="5.5" style="1" customWidth="1"/>
    <col min="8970" max="8970" width="6.875" style="1" customWidth="1"/>
    <col min="8971" max="8971" width="5.5" style="1" customWidth="1"/>
    <col min="8972" max="8972" width="6.875" style="1" customWidth="1"/>
    <col min="8973" max="8973" width="5.5" style="1" customWidth="1"/>
    <col min="8974" max="8974" width="6.875" style="1" customWidth="1"/>
    <col min="8975" max="8975" width="5.5" style="1" customWidth="1"/>
    <col min="8976" max="8976" width="7.5" style="1" customWidth="1"/>
    <col min="8977" max="8977" width="5" style="1" customWidth="1"/>
    <col min="8978" max="8978" width="9" style="1"/>
    <col min="8979" max="8979" width="5.5" style="1" customWidth="1"/>
    <col min="8980" max="8985" width="4.625" style="1" customWidth="1"/>
    <col min="8986" max="8986" width="4.75" style="1" customWidth="1"/>
    <col min="8987" max="8987" width="5.625" style="1" customWidth="1"/>
    <col min="8988" max="8988" width="2.875" style="1" customWidth="1"/>
    <col min="8989" max="8989" width="9" style="1"/>
    <col min="8990" max="8990" width="5.5" style="1" customWidth="1"/>
    <col min="8991" max="8996" width="4.625" style="1" customWidth="1"/>
    <col min="8997" max="8997" width="4.75" style="1" customWidth="1"/>
    <col min="8998" max="8998" width="5.625" style="1" customWidth="1"/>
    <col min="8999" max="9213" width="9" style="1"/>
    <col min="9214" max="9214" width="5.625" style="1" customWidth="1"/>
    <col min="9215" max="9215" width="9" style="1"/>
    <col min="9216" max="9216" width="3.75" style="1" customWidth="1"/>
    <col min="9217" max="9217" width="0" style="1" hidden="1" customWidth="1"/>
    <col min="9218" max="9218" width="9.375" style="1" customWidth="1"/>
    <col min="9219" max="9219" width="5.5" style="1" customWidth="1"/>
    <col min="9220" max="9220" width="6.875" style="1" customWidth="1"/>
    <col min="9221" max="9221" width="5.5" style="1" customWidth="1"/>
    <col min="9222" max="9222" width="6.875" style="1" customWidth="1"/>
    <col min="9223" max="9223" width="5.5" style="1" customWidth="1"/>
    <col min="9224" max="9224" width="6.875" style="1" customWidth="1"/>
    <col min="9225" max="9225" width="5.5" style="1" customWidth="1"/>
    <col min="9226" max="9226" width="6.875" style="1" customWidth="1"/>
    <col min="9227" max="9227" width="5.5" style="1" customWidth="1"/>
    <col min="9228" max="9228" width="6.875" style="1" customWidth="1"/>
    <col min="9229" max="9229" width="5.5" style="1" customWidth="1"/>
    <col min="9230" max="9230" width="6.875" style="1" customWidth="1"/>
    <col min="9231" max="9231" width="5.5" style="1" customWidth="1"/>
    <col min="9232" max="9232" width="7.5" style="1" customWidth="1"/>
    <col min="9233" max="9233" width="5" style="1" customWidth="1"/>
    <col min="9234" max="9234" width="9" style="1"/>
    <col min="9235" max="9235" width="5.5" style="1" customWidth="1"/>
    <col min="9236" max="9241" width="4.625" style="1" customWidth="1"/>
    <col min="9242" max="9242" width="4.75" style="1" customWidth="1"/>
    <col min="9243" max="9243" width="5.625" style="1" customWidth="1"/>
    <col min="9244" max="9244" width="2.875" style="1" customWidth="1"/>
    <col min="9245" max="9245" width="9" style="1"/>
    <col min="9246" max="9246" width="5.5" style="1" customWidth="1"/>
    <col min="9247" max="9252" width="4.625" style="1" customWidth="1"/>
    <col min="9253" max="9253" width="4.75" style="1" customWidth="1"/>
    <col min="9254" max="9254" width="5.625" style="1" customWidth="1"/>
    <col min="9255" max="9469" width="9" style="1"/>
    <col min="9470" max="9470" width="5.625" style="1" customWidth="1"/>
    <col min="9471" max="9471" width="9" style="1"/>
    <col min="9472" max="9472" width="3.75" style="1" customWidth="1"/>
    <col min="9473" max="9473" width="0" style="1" hidden="1" customWidth="1"/>
    <col min="9474" max="9474" width="9.375" style="1" customWidth="1"/>
    <col min="9475" max="9475" width="5.5" style="1" customWidth="1"/>
    <col min="9476" max="9476" width="6.875" style="1" customWidth="1"/>
    <col min="9477" max="9477" width="5.5" style="1" customWidth="1"/>
    <col min="9478" max="9478" width="6.875" style="1" customWidth="1"/>
    <col min="9479" max="9479" width="5.5" style="1" customWidth="1"/>
    <col min="9480" max="9480" width="6.875" style="1" customWidth="1"/>
    <col min="9481" max="9481" width="5.5" style="1" customWidth="1"/>
    <col min="9482" max="9482" width="6.875" style="1" customWidth="1"/>
    <col min="9483" max="9483" width="5.5" style="1" customWidth="1"/>
    <col min="9484" max="9484" width="6.875" style="1" customWidth="1"/>
    <col min="9485" max="9485" width="5.5" style="1" customWidth="1"/>
    <col min="9486" max="9486" width="6.875" style="1" customWidth="1"/>
    <col min="9487" max="9487" width="5.5" style="1" customWidth="1"/>
    <col min="9488" max="9488" width="7.5" style="1" customWidth="1"/>
    <col min="9489" max="9489" width="5" style="1" customWidth="1"/>
    <col min="9490" max="9490" width="9" style="1"/>
    <col min="9491" max="9491" width="5.5" style="1" customWidth="1"/>
    <col min="9492" max="9497" width="4.625" style="1" customWidth="1"/>
    <col min="9498" max="9498" width="4.75" style="1" customWidth="1"/>
    <col min="9499" max="9499" width="5.625" style="1" customWidth="1"/>
    <col min="9500" max="9500" width="2.875" style="1" customWidth="1"/>
    <col min="9501" max="9501" width="9" style="1"/>
    <col min="9502" max="9502" width="5.5" style="1" customWidth="1"/>
    <col min="9503" max="9508" width="4.625" style="1" customWidth="1"/>
    <col min="9509" max="9509" width="4.75" style="1" customWidth="1"/>
    <col min="9510" max="9510" width="5.625" style="1" customWidth="1"/>
    <col min="9511" max="9725" width="9" style="1"/>
    <col min="9726" max="9726" width="5.625" style="1" customWidth="1"/>
    <col min="9727" max="9727" width="9" style="1"/>
    <col min="9728" max="9728" width="3.75" style="1" customWidth="1"/>
    <col min="9729" max="9729" width="0" style="1" hidden="1" customWidth="1"/>
    <col min="9730" max="9730" width="9.375" style="1" customWidth="1"/>
    <col min="9731" max="9731" width="5.5" style="1" customWidth="1"/>
    <col min="9732" max="9732" width="6.875" style="1" customWidth="1"/>
    <col min="9733" max="9733" width="5.5" style="1" customWidth="1"/>
    <col min="9734" max="9734" width="6.875" style="1" customWidth="1"/>
    <col min="9735" max="9735" width="5.5" style="1" customWidth="1"/>
    <col min="9736" max="9736" width="6.875" style="1" customWidth="1"/>
    <col min="9737" max="9737" width="5.5" style="1" customWidth="1"/>
    <col min="9738" max="9738" width="6.875" style="1" customWidth="1"/>
    <col min="9739" max="9739" width="5.5" style="1" customWidth="1"/>
    <col min="9740" max="9740" width="6.875" style="1" customWidth="1"/>
    <col min="9741" max="9741" width="5.5" style="1" customWidth="1"/>
    <col min="9742" max="9742" width="6.875" style="1" customWidth="1"/>
    <col min="9743" max="9743" width="5.5" style="1" customWidth="1"/>
    <col min="9744" max="9744" width="7.5" style="1" customWidth="1"/>
    <col min="9745" max="9745" width="5" style="1" customWidth="1"/>
    <col min="9746" max="9746" width="9" style="1"/>
    <col min="9747" max="9747" width="5.5" style="1" customWidth="1"/>
    <col min="9748" max="9753" width="4.625" style="1" customWidth="1"/>
    <col min="9754" max="9754" width="4.75" style="1" customWidth="1"/>
    <col min="9755" max="9755" width="5.625" style="1" customWidth="1"/>
    <col min="9756" max="9756" width="2.875" style="1" customWidth="1"/>
    <col min="9757" max="9757" width="9" style="1"/>
    <col min="9758" max="9758" width="5.5" style="1" customWidth="1"/>
    <col min="9759" max="9764" width="4.625" style="1" customWidth="1"/>
    <col min="9765" max="9765" width="4.75" style="1" customWidth="1"/>
    <col min="9766" max="9766" width="5.625" style="1" customWidth="1"/>
    <col min="9767" max="9981" width="9" style="1"/>
    <col min="9982" max="9982" width="5.625" style="1" customWidth="1"/>
    <col min="9983" max="9983" width="9" style="1"/>
    <col min="9984" max="9984" width="3.75" style="1" customWidth="1"/>
    <col min="9985" max="9985" width="0" style="1" hidden="1" customWidth="1"/>
    <col min="9986" max="9986" width="9.375" style="1" customWidth="1"/>
    <col min="9987" max="9987" width="5.5" style="1" customWidth="1"/>
    <col min="9988" max="9988" width="6.875" style="1" customWidth="1"/>
    <col min="9989" max="9989" width="5.5" style="1" customWidth="1"/>
    <col min="9990" max="9990" width="6.875" style="1" customWidth="1"/>
    <col min="9991" max="9991" width="5.5" style="1" customWidth="1"/>
    <col min="9992" max="9992" width="6.875" style="1" customWidth="1"/>
    <col min="9993" max="9993" width="5.5" style="1" customWidth="1"/>
    <col min="9994" max="9994" width="6.875" style="1" customWidth="1"/>
    <col min="9995" max="9995" width="5.5" style="1" customWidth="1"/>
    <col min="9996" max="9996" width="6.875" style="1" customWidth="1"/>
    <col min="9997" max="9997" width="5.5" style="1" customWidth="1"/>
    <col min="9998" max="9998" width="6.875" style="1" customWidth="1"/>
    <col min="9999" max="9999" width="5.5" style="1" customWidth="1"/>
    <col min="10000" max="10000" width="7.5" style="1" customWidth="1"/>
    <col min="10001" max="10001" width="5" style="1" customWidth="1"/>
    <col min="10002" max="10002" width="9" style="1"/>
    <col min="10003" max="10003" width="5.5" style="1" customWidth="1"/>
    <col min="10004" max="10009" width="4.625" style="1" customWidth="1"/>
    <col min="10010" max="10010" width="4.75" style="1" customWidth="1"/>
    <col min="10011" max="10011" width="5.625" style="1" customWidth="1"/>
    <col min="10012" max="10012" width="2.875" style="1" customWidth="1"/>
    <col min="10013" max="10013" width="9" style="1"/>
    <col min="10014" max="10014" width="5.5" style="1" customWidth="1"/>
    <col min="10015" max="10020" width="4.625" style="1" customWidth="1"/>
    <col min="10021" max="10021" width="4.75" style="1" customWidth="1"/>
    <col min="10022" max="10022" width="5.625" style="1" customWidth="1"/>
    <col min="10023" max="10237" width="9" style="1"/>
    <col min="10238" max="10238" width="5.625" style="1" customWidth="1"/>
    <col min="10239" max="10239" width="9" style="1"/>
    <col min="10240" max="10240" width="3.75" style="1" customWidth="1"/>
    <col min="10241" max="10241" width="0" style="1" hidden="1" customWidth="1"/>
    <col min="10242" max="10242" width="9.375" style="1" customWidth="1"/>
    <col min="10243" max="10243" width="5.5" style="1" customWidth="1"/>
    <col min="10244" max="10244" width="6.875" style="1" customWidth="1"/>
    <col min="10245" max="10245" width="5.5" style="1" customWidth="1"/>
    <col min="10246" max="10246" width="6.875" style="1" customWidth="1"/>
    <col min="10247" max="10247" width="5.5" style="1" customWidth="1"/>
    <col min="10248" max="10248" width="6.875" style="1" customWidth="1"/>
    <col min="10249" max="10249" width="5.5" style="1" customWidth="1"/>
    <col min="10250" max="10250" width="6.875" style="1" customWidth="1"/>
    <col min="10251" max="10251" width="5.5" style="1" customWidth="1"/>
    <col min="10252" max="10252" width="6.875" style="1" customWidth="1"/>
    <col min="10253" max="10253" width="5.5" style="1" customWidth="1"/>
    <col min="10254" max="10254" width="6.875" style="1" customWidth="1"/>
    <col min="10255" max="10255" width="5.5" style="1" customWidth="1"/>
    <col min="10256" max="10256" width="7.5" style="1" customWidth="1"/>
    <col min="10257" max="10257" width="5" style="1" customWidth="1"/>
    <col min="10258" max="10258" width="9" style="1"/>
    <col min="10259" max="10259" width="5.5" style="1" customWidth="1"/>
    <col min="10260" max="10265" width="4.625" style="1" customWidth="1"/>
    <col min="10266" max="10266" width="4.75" style="1" customWidth="1"/>
    <col min="10267" max="10267" width="5.625" style="1" customWidth="1"/>
    <col min="10268" max="10268" width="2.875" style="1" customWidth="1"/>
    <col min="10269" max="10269" width="9" style="1"/>
    <col min="10270" max="10270" width="5.5" style="1" customWidth="1"/>
    <col min="10271" max="10276" width="4.625" style="1" customWidth="1"/>
    <col min="10277" max="10277" width="4.75" style="1" customWidth="1"/>
    <col min="10278" max="10278" width="5.625" style="1" customWidth="1"/>
    <col min="10279" max="10493" width="9" style="1"/>
    <col min="10494" max="10494" width="5.625" style="1" customWidth="1"/>
    <col min="10495" max="10495" width="9" style="1"/>
    <col min="10496" max="10496" width="3.75" style="1" customWidth="1"/>
    <col min="10497" max="10497" width="0" style="1" hidden="1" customWidth="1"/>
    <col min="10498" max="10498" width="9.375" style="1" customWidth="1"/>
    <col min="10499" max="10499" width="5.5" style="1" customWidth="1"/>
    <col min="10500" max="10500" width="6.875" style="1" customWidth="1"/>
    <col min="10501" max="10501" width="5.5" style="1" customWidth="1"/>
    <col min="10502" max="10502" width="6.875" style="1" customWidth="1"/>
    <col min="10503" max="10503" width="5.5" style="1" customWidth="1"/>
    <col min="10504" max="10504" width="6.875" style="1" customWidth="1"/>
    <col min="10505" max="10505" width="5.5" style="1" customWidth="1"/>
    <col min="10506" max="10506" width="6.875" style="1" customWidth="1"/>
    <col min="10507" max="10507" width="5.5" style="1" customWidth="1"/>
    <col min="10508" max="10508" width="6.875" style="1" customWidth="1"/>
    <col min="10509" max="10509" width="5.5" style="1" customWidth="1"/>
    <col min="10510" max="10510" width="6.875" style="1" customWidth="1"/>
    <col min="10511" max="10511" width="5.5" style="1" customWidth="1"/>
    <col min="10512" max="10512" width="7.5" style="1" customWidth="1"/>
    <col min="10513" max="10513" width="5" style="1" customWidth="1"/>
    <col min="10514" max="10514" width="9" style="1"/>
    <col min="10515" max="10515" width="5.5" style="1" customWidth="1"/>
    <col min="10516" max="10521" width="4.625" style="1" customWidth="1"/>
    <col min="10522" max="10522" width="4.75" style="1" customWidth="1"/>
    <col min="10523" max="10523" width="5.625" style="1" customWidth="1"/>
    <col min="10524" max="10524" width="2.875" style="1" customWidth="1"/>
    <col min="10525" max="10525" width="9" style="1"/>
    <col min="10526" max="10526" width="5.5" style="1" customWidth="1"/>
    <col min="10527" max="10532" width="4.625" style="1" customWidth="1"/>
    <col min="10533" max="10533" width="4.75" style="1" customWidth="1"/>
    <col min="10534" max="10534" width="5.625" style="1" customWidth="1"/>
    <col min="10535" max="10749" width="9" style="1"/>
    <col min="10750" max="10750" width="5.625" style="1" customWidth="1"/>
    <col min="10751" max="10751" width="9" style="1"/>
    <col min="10752" max="10752" width="3.75" style="1" customWidth="1"/>
    <col min="10753" max="10753" width="0" style="1" hidden="1" customWidth="1"/>
    <col min="10754" max="10754" width="9.375" style="1" customWidth="1"/>
    <col min="10755" max="10755" width="5.5" style="1" customWidth="1"/>
    <col min="10756" max="10756" width="6.875" style="1" customWidth="1"/>
    <col min="10757" max="10757" width="5.5" style="1" customWidth="1"/>
    <col min="10758" max="10758" width="6.875" style="1" customWidth="1"/>
    <col min="10759" max="10759" width="5.5" style="1" customWidth="1"/>
    <col min="10760" max="10760" width="6.875" style="1" customWidth="1"/>
    <col min="10761" max="10761" width="5.5" style="1" customWidth="1"/>
    <col min="10762" max="10762" width="6.875" style="1" customWidth="1"/>
    <col min="10763" max="10763" width="5.5" style="1" customWidth="1"/>
    <col min="10764" max="10764" width="6.875" style="1" customWidth="1"/>
    <col min="10765" max="10765" width="5.5" style="1" customWidth="1"/>
    <col min="10766" max="10766" width="6.875" style="1" customWidth="1"/>
    <col min="10767" max="10767" width="5.5" style="1" customWidth="1"/>
    <col min="10768" max="10768" width="7.5" style="1" customWidth="1"/>
    <col min="10769" max="10769" width="5" style="1" customWidth="1"/>
    <col min="10770" max="10770" width="9" style="1"/>
    <col min="10771" max="10771" width="5.5" style="1" customWidth="1"/>
    <col min="10772" max="10777" width="4.625" style="1" customWidth="1"/>
    <col min="10778" max="10778" width="4.75" style="1" customWidth="1"/>
    <col min="10779" max="10779" width="5.625" style="1" customWidth="1"/>
    <col min="10780" max="10780" width="2.875" style="1" customWidth="1"/>
    <col min="10781" max="10781" width="9" style="1"/>
    <col min="10782" max="10782" width="5.5" style="1" customWidth="1"/>
    <col min="10783" max="10788" width="4.625" style="1" customWidth="1"/>
    <col min="10789" max="10789" width="4.75" style="1" customWidth="1"/>
    <col min="10790" max="10790" width="5.625" style="1" customWidth="1"/>
    <col min="10791" max="11005" width="9" style="1"/>
    <col min="11006" max="11006" width="5.625" style="1" customWidth="1"/>
    <col min="11007" max="11007" width="9" style="1"/>
    <col min="11008" max="11008" width="3.75" style="1" customWidth="1"/>
    <col min="11009" max="11009" width="0" style="1" hidden="1" customWidth="1"/>
    <col min="11010" max="11010" width="9.375" style="1" customWidth="1"/>
    <col min="11011" max="11011" width="5.5" style="1" customWidth="1"/>
    <col min="11012" max="11012" width="6.875" style="1" customWidth="1"/>
    <col min="11013" max="11013" width="5.5" style="1" customWidth="1"/>
    <col min="11014" max="11014" width="6.875" style="1" customWidth="1"/>
    <col min="11015" max="11015" width="5.5" style="1" customWidth="1"/>
    <col min="11016" max="11016" width="6.875" style="1" customWidth="1"/>
    <col min="11017" max="11017" width="5.5" style="1" customWidth="1"/>
    <col min="11018" max="11018" width="6.875" style="1" customWidth="1"/>
    <col min="11019" max="11019" width="5.5" style="1" customWidth="1"/>
    <col min="11020" max="11020" width="6.875" style="1" customWidth="1"/>
    <col min="11021" max="11021" width="5.5" style="1" customWidth="1"/>
    <col min="11022" max="11022" width="6.875" style="1" customWidth="1"/>
    <col min="11023" max="11023" width="5.5" style="1" customWidth="1"/>
    <col min="11024" max="11024" width="7.5" style="1" customWidth="1"/>
    <col min="11025" max="11025" width="5" style="1" customWidth="1"/>
    <col min="11026" max="11026" width="9" style="1"/>
    <col min="11027" max="11027" width="5.5" style="1" customWidth="1"/>
    <col min="11028" max="11033" width="4.625" style="1" customWidth="1"/>
    <col min="11034" max="11034" width="4.75" style="1" customWidth="1"/>
    <col min="11035" max="11035" width="5.625" style="1" customWidth="1"/>
    <col min="11036" max="11036" width="2.875" style="1" customWidth="1"/>
    <col min="11037" max="11037" width="9" style="1"/>
    <col min="11038" max="11038" width="5.5" style="1" customWidth="1"/>
    <col min="11039" max="11044" width="4.625" style="1" customWidth="1"/>
    <col min="11045" max="11045" width="4.75" style="1" customWidth="1"/>
    <col min="11046" max="11046" width="5.625" style="1" customWidth="1"/>
    <col min="11047" max="11261" width="9" style="1"/>
    <col min="11262" max="11262" width="5.625" style="1" customWidth="1"/>
    <col min="11263" max="11263" width="9" style="1"/>
    <col min="11264" max="11264" width="3.75" style="1" customWidth="1"/>
    <col min="11265" max="11265" width="0" style="1" hidden="1" customWidth="1"/>
    <col min="11266" max="11266" width="9.375" style="1" customWidth="1"/>
    <col min="11267" max="11267" width="5.5" style="1" customWidth="1"/>
    <col min="11268" max="11268" width="6.875" style="1" customWidth="1"/>
    <col min="11269" max="11269" width="5.5" style="1" customWidth="1"/>
    <col min="11270" max="11270" width="6.875" style="1" customWidth="1"/>
    <col min="11271" max="11271" width="5.5" style="1" customWidth="1"/>
    <col min="11272" max="11272" width="6.875" style="1" customWidth="1"/>
    <col min="11273" max="11273" width="5.5" style="1" customWidth="1"/>
    <col min="11274" max="11274" width="6.875" style="1" customWidth="1"/>
    <col min="11275" max="11275" width="5.5" style="1" customWidth="1"/>
    <col min="11276" max="11276" width="6.875" style="1" customWidth="1"/>
    <col min="11277" max="11277" width="5.5" style="1" customWidth="1"/>
    <col min="11278" max="11278" width="6.875" style="1" customWidth="1"/>
    <col min="11279" max="11279" width="5.5" style="1" customWidth="1"/>
    <col min="11280" max="11280" width="7.5" style="1" customWidth="1"/>
    <col min="11281" max="11281" width="5" style="1" customWidth="1"/>
    <col min="11282" max="11282" width="9" style="1"/>
    <col min="11283" max="11283" width="5.5" style="1" customWidth="1"/>
    <col min="11284" max="11289" width="4.625" style="1" customWidth="1"/>
    <col min="11290" max="11290" width="4.75" style="1" customWidth="1"/>
    <col min="11291" max="11291" width="5.625" style="1" customWidth="1"/>
    <col min="11292" max="11292" width="2.875" style="1" customWidth="1"/>
    <col min="11293" max="11293" width="9" style="1"/>
    <col min="11294" max="11294" width="5.5" style="1" customWidth="1"/>
    <col min="11295" max="11300" width="4.625" style="1" customWidth="1"/>
    <col min="11301" max="11301" width="4.75" style="1" customWidth="1"/>
    <col min="11302" max="11302" width="5.625" style="1" customWidth="1"/>
    <col min="11303" max="11517" width="9" style="1"/>
    <col min="11518" max="11518" width="5.625" style="1" customWidth="1"/>
    <col min="11519" max="11519" width="9" style="1"/>
    <col min="11520" max="11520" width="3.75" style="1" customWidth="1"/>
    <col min="11521" max="11521" width="0" style="1" hidden="1" customWidth="1"/>
    <col min="11522" max="11522" width="9.375" style="1" customWidth="1"/>
    <col min="11523" max="11523" width="5.5" style="1" customWidth="1"/>
    <col min="11524" max="11524" width="6.875" style="1" customWidth="1"/>
    <col min="11525" max="11525" width="5.5" style="1" customWidth="1"/>
    <col min="11526" max="11526" width="6.875" style="1" customWidth="1"/>
    <col min="11527" max="11527" width="5.5" style="1" customWidth="1"/>
    <col min="11528" max="11528" width="6.875" style="1" customWidth="1"/>
    <col min="11529" max="11529" width="5.5" style="1" customWidth="1"/>
    <col min="11530" max="11530" width="6.875" style="1" customWidth="1"/>
    <col min="11531" max="11531" width="5.5" style="1" customWidth="1"/>
    <col min="11532" max="11532" width="6.875" style="1" customWidth="1"/>
    <col min="11533" max="11533" width="5.5" style="1" customWidth="1"/>
    <col min="11534" max="11534" width="6.875" style="1" customWidth="1"/>
    <col min="11535" max="11535" width="5.5" style="1" customWidth="1"/>
    <col min="11536" max="11536" width="7.5" style="1" customWidth="1"/>
    <col min="11537" max="11537" width="5" style="1" customWidth="1"/>
    <col min="11538" max="11538" width="9" style="1"/>
    <col min="11539" max="11539" width="5.5" style="1" customWidth="1"/>
    <col min="11540" max="11545" width="4.625" style="1" customWidth="1"/>
    <col min="11546" max="11546" width="4.75" style="1" customWidth="1"/>
    <col min="11547" max="11547" width="5.625" style="1" customWidth="1"/>
    <col min="11548" max="11548" width="2.875" style="1" customWidth="1"/>
    <col min="11549" max="11549" width="9" style="1"/>
    <col min="11550" max="11550" width="5.5" style="1" customWidth="1"/>
    <col min="11551" max="11556" width="4.625" style="1" customWidth="1"/>
    <col min="11557" max="11557" width="4.75" style="1" customWidth="1"/>
    <col min="11558" max="11558" width="5.625" style="1" customWidth="1"/>
    <col min="11559" max="11773" width="9" style="1"/>
    <col min="11774" max="11774" width="5.625" style="1" customWidth="1"/>
    <col min="11775" max="11775" width="9" style="1"/>
    <col min="11776" max="11776" width="3.75" style="1" customWidth="1"/>
    <col min="11777" max="11777" width="0" style="1" hidden="1" customWidth="1"/>
    <col min="11778" max="11778" width="9.375" style="1" customWidth="1"/>
    <col min="11779" max="11779" width="5.5" style="1" customWidth="1"/>
    <col min="11780" max="11780" width="6.875" style="1" customWidth="1"/>
    <col min="11781" max="11781" width="5.5" style="1" customWidth="1"/>
    <col min="11782" max="11782" width="6.875" style="1" customWidth="1"/>
    <col min="11783" max="11783" width="5.5" style="1" customWidth="1"/>
    <col min="11784" max="11784" width="6.875" style="1" customWidth="1"/>
    <col min="11785" max="11785" width="5.5" style="1" customWidth="1"/>
    <col min="11786" max="11786" width="6.875" style="1" customWidth="1"/>
    <col min="11787" max="11787" width="5.5" style="1" customWidth="1"/>
    <col min="11788" max="11788" width="6.875" style="1" customWidth="1"/>
    <col min="11789" max="11789" width="5.5" style="1" customWidth="1"/>
    <col min="11790" max="11790" width="6.875" style="1" customWidth="1"/>
    <col min="11791" max="11791" width="5.5" style="1" customWidth="1"/>
    <col min="11792" max="11792" width="7.5" style="1" customWidth="1"/>
    <col min="11793" max="11793" width="5" style="1" customWidth="1"/>
    <col min="11794" max="11794" width="9" style="1"/>
    <col min="11795" max="11795" width="5.5" style="1" customWidth="1"/>
    <col min="11796" max="11801" width="4.625" style="1" customWidth="1"/>
    <col min="11802" max="11802" width="4.75" style="1" customWidth="1"/>
    <col min="11803" max="11803" width="5.625" style="1" customWidth="1"/>
    <col min="11804" max="11804" width="2.875" style="1" customWidth="1"/>
    <col min="11805" max="11805" width="9" style="1"/>
    <col min="11806" max="11806" width="5.5" style="1" customWidth="1"/>
    <col min="11807" max="11812" width="4.625" style="1" customWidth="1"/>
    <col min="11813" max="11813" width="4.75" style="1" customWidth="1"/>
    <col min="11814" max="11814" width="5.625" style="1" customWidth="1"/>
    <col min="11815" max="12029" width="9" style="1"/>
    <col min="12030" max="12030" width="5.625" style="1" customWidth="1"/>
    <col min="12031" max="12031" width="9" style="1"/>
    <col min="12032" max="12032" width="3.75" style="1" customWidth="1"/>
    <col min="12033" max="12033" width="0" style="1" hidden="1" customWidth="1"/>
    <col min="12034" max="12034" width="9.375" style="1" customWidth="1"/>
    <col min="12035" max="12035" width="5.5" style="1" customWidth="1"/>
    <col min="12036" max="12036" width="6.875" style="1" customWidth="1"/>
    <col min="12037" max="12037" width="5.5" style="1" customWidth="1"/>
    <col min="12038" max="12038" width="6.875" style="1" customWidth="1"/>
    <col min="12039" max="12039" width="5.5" style="1" customWidth="1"/>
    <col min="12040" max="12040" width="6.875" style="1" customWidth="1"/>
    <col min="12041" max="12041" width="5.5" style="1" customWidth="1"/>
    <col min="12042" max="12042" width="6.875" style="1" customWidth="1"/>
    <col min="12043" max="12043" width="5.5" style="1" customWidth="1"/>
    <col min="12044" max="12044" width="6.875" style="1" customWidth="1"/>
    <col min="12045" max="12045" width="5.5" style="1" customWidth="1"/>
    <col min="12046" max="12046" width="6.875" style="1" customWidth="1"/>
    <col min="12047" max="12047" width="5.5" style="1" customWidth="1"/>
    <col min="12048" max="12048" width="7.5" style="1" customWidth="1"/>
    <col min="12049" max="12049" width="5" style="1" customWidth="1"/>
    <col min="12050" max="12050" width="9" style="1"/>
    <col min="12051" max="12051" width="5.5" style="1" customWidth="1"/>
    <col min="12052" max="12057" width="4.625" style="1" customWidth="1"/>
    <col min="12058" max="12058" width="4.75" style="1" customWidth="1"/>
    <col min="12059" max="12059" width="5.625" style="1" customWidth="1"/>
    <col min="12060" max="12060" width="2.875" style="1" customWidth="1"/>
    <col min="12061" max="12061" width="9" style="1"/>
    <col min="12062" max="12062" width="5.5" style="1" customWidth="1"/>
    <col min="12063" max="12068" width="4.625" style="1" customWidth="1"/>
    <col min="12069" max="12069" width="4.75" style="1" customWidth="1"/>
    <col min="12070" max="12070" width="5.625" style="1" customWidth="1"/>
    <col min="12071" max="12285" width="9" style="1"/>
    <col min="12286" max="12286" width="5.625" style="1" customWidth="1"/>
    <col min="12287" max="12287" width="9" style="1"/>
    <col min="12288" max="12288" width="3.75" style="1" customWidth="1"/>
    <col min="12289" max="12289" width="0" style="1" hidden="1" customWidth="1"/>
    <col min="12290" max="12290" width="9.375" style="1" customWidth="1"/>
    <col min="12291" max="12291" width="5.5" style="1" customWidth="1"/>
    <col min="12292" max="12292" width="6.875" style="1" customWidth="1"/>
    <col min="12293" max="12293" width="5.5" style="1" customWidth="1"/>
    <col min="12294" max="12294" width="6.875" style="1" customWidth="1"/>
    <col min="12295" max="12295" width="5.5" style="1" customWidth="1"/>
    <col min="12296" max="12296" width="6.875" style="1" customWidth="1"/>
    <col min="12297" max="12297" width="5.5" style="1" customWidth="1"/>
    <col min="12298" max="12298" width="6.875" style="1" customWidth="1"/>
    <col min="12299" max="12299" width="5.5" style="1" customWidth="1"/>
    <col min="12300" max="12300" width="6.875" style="1" customWidth="1"/>
    <col min="12301" max="12301" width="5.5" style="1" customWidth="1"/>
    <col min="12302" max="12302" width="6.875" style="1" customWidth="1"/>
    <col min="12303" max="12303" width="5.5" style="1" customWidth="1"/>
    <col min="12304" max="12304" width="7.5" style="1" customWidth="1"/>
    <col min="12305" max="12305" width="5" style="1" customWidth="1"/>
    <col min="12306" max="12306" width="9" style="1"/>
    <col min="12307" max="12307" width="5.5" style="1" customWidth="1"/>
    <col min="12308" max="12313" width="4.625" style="1" customWidth="1"/>
    <col min="12314" max="12314" width="4.75" style="1" customWidth="1"/>
    <col min="12315" max="12315" width="5.625" style="1" customWidth="1"/>
    <col min="12316" max="12316" width="2.875" style="1" customWidth="1"/>
    <col min="12317" max="12317" width="9" style="1"/>
    <col min="12318" max="12318" width="5.5" style="1" customWidth="1"/>
    <col min="12319" max="12324" width="4.625" style="1" customWidth="1"/>
    <col min="12325" max="12325" width="4.75" style="1" customWidth="1"/>
    <col min="12326" max="12326" width="5.625" style="1" customWidth="1"/>
    <col min="12327" max="12541" width="9" style="1"/>
    <col min="12542" max="12542" width="5.625" style="1" customWidth="1"/>
    <col min="12543" max="12543" width="9" style="1"/>
    <col min="12544" max="12544" width="3.75" style="1" customWidth="1"/>
    <col min="12545" max="12545" width="0" style="1" hidden="1" customWidth="1"/>
    <col min="12546" max="12546" width="9.375" style="1" customWidth="1"/>
    <col min="12547" max="12547" width="5.5" style="1" customWidth="1"/>
    <col min="12548" max="12548" width="6.875" style="1" customWidth="1"/>
    <col min="12549" max="12549" width="5.5" style="1" customWidth="1"/>
    <col min="12550" max="12550" width="6.875" style="1" customWidth="1"/>
    <col min="12551" max="12551" width="5.5" style="1" customWidth="1"/>
    <col min="12552" max="12552" width="6.875" style="1" customWidth="1"/>
    <col min="12553" max="12553" width="5.5" style="1" customWidth="1"/>
    <col min="12554" max="12554" width="6.875" style="1" customWidth="1"/>
    <col min="12555" max="12555" width="5.5" style="1" customWidth="1"/>
    <col min="12556" max="12556" width="6.875" style="1" customWidth="1"/>
    <col min="12557" max="12557" width="5.5" style="1" customWidth="1"/>
    <col min="12558" max="12558" width="6.875" style="1" customWidth="1"/>
    <col min="12559" max="12559" width="5.5" style="1" customWidth="1"/>
    <col min="12560" max="12560" width="7.5" style="1" customWidth="1"/>
    <col min="12561" max="12561" width="5" style="1" customWidth="1"/>
    <col min="12562" max="12562" width="9" style="1"/>
    <col min="12563" max="12563" width="5.5" style="1" customWidth="1"/>
    <col min="12564" max="12569" width="4.625" style="1" customWidth="1"/>
    <col min="12570" max="12570" width="4.75" style="1" customWidth="1"/>
    <col min="12571" max="12571" width="5.625" style="1" customWidth="1"/>
    <col min="12572" max="12572" width="2.875" style="1" customWidth="1"/>
    <col min="12573" max="12573" width="9" style="1"/>
    <col min="12574" max="12574" width="5.5" style="1" customWidth="1"/>
    <col min="12575" max="12580" width="4.625" style="1" customWidth="1"/>
    <col min="12581" max="12581" width="4.75" style="1" customWidth="1"/>
    <col min="12582" max="12582" width="5.625" style="1" customWidth="1"/>
    <col min="12583" max="12797" width="9" style="1"/>
    <col min="12798" max="12798" width="5.625" style="1" customWidth="1"/>
    <col min="12799" max="12799" width="9" style="1"/>
    <col min="12800" max="12800" width="3.75" style="1" customWidth="1"/>
    <col min="12801" max="12801" width="0" style="1" hidden="1" customWidth="1"/>
    <col min="12802" max="12802" width="9.375" style="1" customWidth="1"/>
    <col min="12803" max="12803" width="5.5" style="1" customWidth="1"/>
    <col min="12804" max="12804" width="6.875" style="1" customWidth="1"/>
    <col min="12805" max="12805" width="5.5" style="1" customWidth="1"/>
    <col min="12806" max="12806" width="6.875" style="1" customWidth="1"/>
    <col min="12807" max="12807" width="5.5" style="1" customWidth="1"/>
    <col min="12808" max="12808" width="6.875" style="1" customWidth="1"/>
    <col min="12809" max="12809" width="5.5" style="1" customWidth="1"/>
    <col min="12810" max="12810" width="6.875" style="1" customWidth="1"/>
    <col min="12811" max="12811" width="5.5" style="1" customWidth="1"/>
    <col min="12812" max="12812" width="6.875" style="1" customWidth="1"/>
    <col min="12813" max="12813" width="5.5" style="1" customWidth="1"/>
    <col min="12814" max="12814" width="6.875" style="1" customWidth="1"/>
    <col min="12815" max="12815" width="5.5" style="1" customWidth="1"/>
    <col min="12816" max="12816" width="7.5" style="1" customWidth="1"/>
    <col min="12817" max="12817" width="5" style="1" customWidth="1"/>
    <col min="12818" max="12818" width="9" style="1"/>
    <col min="12819" max="12819" width="5.5" style="1" customWidth="1"/>
    <col min="12820" max="12825" width="4.625" style="1" customWidth="1"/>
    <col min="12826" max="12826" width="4.75" style="1" customWidth="1"/>
    <col min="12827" max="12827" width="5.625" style="1" customWidth="1"/>
    <col min="12828" max="12828" width="2.875" style="1" customWidth="1"/>
    <col min="12829" max="12829" width="9" style="1"/>
    <col min="12830" max="12830" width="5.5" style="1" customWidth="1"/>
    <col min="12831" max="12836" width="4.625" style="1" customWidth="1"/>
    <col min="12837" max="12837" width="4.75" style="1" customWidth="1"/>
    <col min="12838" max="12838" width="5.625" style="1" customWidth="1"/>
    <col min="12839" max="13053" width="9" style="1"/>
    <col min="13054" max="13054" width="5.625" style="1" customWidth="1"/>
    <col min="13055" max="13055" width="9" style="1"/>
    <col min="13056" max="13056" width="3.75" style="1" customWidth="1"/>
    <col min="13057" max="13057" width="0" style="1" hidden="1" customWidth="1"/>
    <col min="13058" max="13058" width="9.375" style="1" customWidth="1"/>
    <col min="13059" max="13059" width="5.5" style="1" customWidth="1"/>
    <col min="13060" max="13060" width="6.875" style="1" customWidth="1"/>
    <col min="13061" max="13061" width="5.5" style="1" customWidth="1"/>
    <col min="13062" max="13062" width="6.875" style="1" customWidth="1"/>
    <col min="13063" max="13063" width="5.5" style="1" customWidth="1"/>
    <col min="13064" max="13064" width="6.875" style="1" customWidth="1"/>
    <col min="13065" max="13065" width="5.5" style="1" customWidth="1"/>
    <col min="13066" max="13066" width="6.875" style="1" customWidth="1"/>
    <col min="13067" max="13067" width="5.5" style="1" customWidth="1"/>
    <col min="13068" max="13068" width="6.875" style="1" customWidth="1"/>
    <col min="13069" max="13069" width="5.5" style="1" customWidth="1"/>
    <col min="13070" max="13070" width="6.875" style="1" customWidth="1"/>
    <col min="13071" max="13071" width="5.5" style="1" customWidth="1"/>
    <col min="13072" max="13072" width="7.5" style="1" customWidth="1"/>
    <col min="13073" max="13073" width="5" style="1" customWidth="1"/>
    <col min="13074" max="13074" width="9" style="1"/>
    <col min="13075" max="13075" width="5.5" style="1" customWidth="1"/>
    <col min="13076" max="13081" width="4.625" style="1" customWidth="1"/>
    <col min="13082" max="13082" width="4.75" style="1" customWidth="1"/>
    <col min="13083" max="13083" width="5.625" style="1" customWidth="1"/>
    <col min="13084" max="13084" width="2.875" style="1" customWidth="1"/>
    <col min="13085" max="13085" width="9" style="1"/>
    <col min="13086" max="13086" width="5.5" style="1" customWidth="1"/>
    <col min="13087" max="13092" width="4.625" style="1" customWidth="1"/>
    <col min="13093" max="13093" width="4.75" style="1" customWidth="1"/>
    <col min="13094" max="13094" width="5.625" style="1" customWidth="1"/>
    <col min="13095" max="13309" width="9" style="1"/>
    <col min="13310" max="13310" width="5.625" style="1" customWidth="1"/>
    <col min="13311" max="13311" width="9" style="1"/>
    <col min="13312" max="13312" width="3.75" style="1" customWidth="1"/>
    <col min="13313" max="13313" width="0" style="1" hidden="1" customWidth="1"/>
    <col min="13314" max="13314" width="9.375" style="1" customWidth="1"/>
    <col min="13315" max="13315" width="5.5" style="1" customWidth="1"/>
    <col min="13316" max="13316" width="6.875" style="1" customWidth="1"/>
    <col min="13317" max="13317" width="5.5" style="1" customWidth="1"/>
    <col min="13318" max="13318" width="6.875" style="1" customWidth="1"/>
    <col min="13319" max="13319" width="5.5" style="1" customWidth="1"/>
    <col min="13320" max="13320" width="6.875" style="1" customWidth="1"/>
    <col min="13321" max="13321" width="5.5" style="1" customWidth="1"/>
    <col min="13322" max="13322" width="6.875" style="1" customWidth="1"/>
    <col min="13323" max="13323" width="5.5" style="1" customWidth="1"/>
    <col min="13324" max="13324" width="6.875" style="1" customWidth="1"/>
    <col min="13325" max="13325" width="5.5" style="1" customWidth="1"/>
    <col min="13326" max="13326" width="6.875" style="1" customWidth="1"/>
    <col min="13327" max="13327" width="5.5" style="1" customWidth="1"/>
    <col min="13328" max="13328" width="7.5" style="1" customWidth="1"/>
    <col min="13329" max="13329" width="5" style="1" customWidth="1"/>
    <col min="13330" max="13330" width="9" style="1"/>
    <col min="13331" max="13331" width="5.5" style="1" customWidth="1"/>
    <col min="13332" max="13337" width="4.625" style="1" customWidth="1"/>
    <col min="13338" max="13338" width="4.75" style="1" customWidth="1"/>
    <col min="13339" max="13339" width="5.625" style="1" customWidth="1"/>
    <col min="13340" max="13340" width="2.875" style="1" customWidth="1"/>
    <col min="13341" max="13341" width="9" style="1"/>
    <col min="13342" max="13342" width="5.5" style="1" customWidth="1"/>
    <col min="13343" max="13348" width="4.625" style="1" customWidth="1"/>
    <col min="13349" max="13349" width="4.75" style="1" customWidth="1"/>
    <col min="13350" max="13350" width="5.625" style="1" customWidth="1"/>
    <col min="13351" max="13565" width="9" style="1"/>
    <col min="13566" max="13566" width="5.625" style="1" customWidth="1"/>
    <col min="13567" max="13567" width="9" style="1"/>
    <col min="13568" max="13568" width="3.75" style="1" customWidth="1"/>
    <col min="13569" max="13569" width="0" style="1" hidden="1" customWidth="1"/>
    <col min="13570" max="13570" width="9.375" style="1" customWidth="1"/>
    <col min="13571" max="13571" width="5.5" style="1" customWidth="1"/>
    <col min="13572" max="13572" width="6.875" style="1" customWidth="1"/>
    <col min="13573" max="13573" width="5.5" style="1" customWidth="1"/>
    <col min="13574" max="13574" width="6.875" style="1" customWidth="1"/>
    <col min="13575" max="13575" width="5.5" style="1" customWidth="1"/>
    <col min="13576" max="13576" width="6.875" style="1" customWidth="1"/>
    <col min="13577" max="13577" width="5.5" style="1" customWidth="1"/>
    <col min="13578" max="13578" width="6.875" style="1" customWidth="1"/>
    <col min="13579" max="13579" width="5.5" style="1" customWidth="1"/>
    <col min="13580" max="13580" width="6.875" style="1" customWidth="1"/>
    <col min="13581" max="13581" width="5.5" style="1" customWidth="1"/>
    <col min="13582" max="13582" width="6.875" style="1" customWidth="1"/>
    <col min="13583" max="13583" width="5.5" style="1" customWidth="1"/>
    <col min="13584" max="13584" width="7.5" style="1" customWidth="1"/>
    <col min="13585" max="13585" width="5" style="1" customWidth="1"/>
    <col min="13586" max="13586" width="9" style="1"/>
    <col min="13587" max="13587" width="5.5" style="1" customWidth="1"/>
    <col min="13588" max="13593" width="4.625" style="1" customWidth="1"/>
    <col min="13594" max="13594" width="4.75" style="1" customWidth="1"/>
    <col min="13595" max="13595" width="5.625" style="1" customWidth="1"/>
    <col min="13596" max="13596" width="2.875" style="1" customWidth="1"/>
    <col min="13597" max="13597" width="9" style="1"/>
    <col min="13598" max="13598" width="5.5" style="1" customWidth="1"/>
    <col min="13599" max="13604" width="4.625" style="1" customWidth="1"/>
    <col min="13605" max="13605" width="4.75" style="1" customWidth="1"/>
    <col min="13606" max="13606" width="5.625" style="1" customWidth="1"/>
    <col min="13607" max="13821" width="9" style="1"/>
    <col min="13822" max="13822" width="5.625" style="1" customWidth="1"/>
    <col min="13823" max="13823" width="9" style="1"/>
    <col min="13824" max="13824" width="3.75" style="1" customWidth="1"/>
    <col min="13825" max="13825" width="0" style="1" hidden="1" customWidth="1"/>
    <col min="13826" max="13826" width="9.375" style="1" customWidth="1"/>
    <col min="13827" max="13827" width="5.5" style="1" customWidth="1"/>
    <col min="13828" max="13828" width="6.875" style="1" customWidth="1"/>
    <col min="13829" max="13829" width="5.5" style="1" customWidth="1"/>
    <col min="13830" max="13830" width="6.875" style="1" customWidth="1"/>
    <col min="13831" max="13831" width="5.5" style="1" customWidth="1"/>
    <col min="13832" max="13832" width="6.875" style="1" customWidth="1"/>
    <col min="13833" max="13833" width="5.5" style="1" customWidth="1"/>
    <col min="13834" max="13834" width="6.875" style="1" customWidth="1"/>
    <col min="13835" max="13835" width="5.5" style="1" customWidth="1"/>
    <col min="13836" max="13836" width="6.875" style="1" customWidth="1"/>
    <col min="13837" max="13837" width="5.5" style="1" customWidth="1"/>
    <col min="13838" max="13838" width="6.875" style="1" customWidth="1"/>
    <col min="13839" max="13839" width="5.5" style="1" customWidth="1"/>
    <col min="13840" max="13840" width="7.5" style="1" customWidth="1"/>
    <col min="13841" max="13841" width="5" style="1" customWidth="1"/>
    <col min="13842" max="13842" width="9" style="1"/>
    <col min="13843" max="13843" width="5.5" style="1" customWidth="1"/>
    <col min="13844" max="13849" width="4.625" style="1" customWidth="1"/>
    <col min="13850" max="13850" width="4.75" style="1" customWidth="1"/>
    <col min="13851" max="13851" width="5.625" style="1" customWidth="1"/>
    <col min="13852" max="13852" width="2.875" style="1" customWidth="1"/>
    <col min="13853" max="13853" width="9" style="1"/>
    <col min="13854" max="13854" width="5.5" style="1" customWidth="1"/>
    <col min="13855" max="13860" width="4.625" style="1" customWidth="1"/>
    <col min="13861" max="13861" width="4.75" style="1" customWidth="1"/>
    <col min="13862" max="13862" width="5.625" style="1" customWidth="1"/>
    <col min="13863" max="14077" width="9" style="1"/>
    <col min="14078" max="14078" width="5.625" style="1" customWidth="1"/>
    <col min="14079" max="14079" width="9" style="1"/>
    <col min="14080" max="14080" width="3.75" style="1" customWidth="1"/>
    <col min="14081" max="14081" width="0" style="1" hidden="1" customWidth="1"/>
    <col min="14082" max="14082" width="9.375" style="1" customWidth="1"/>
    <col min="14083" max="14083" width="5.5" style="1" customWidth="1"/>
    <col min="14084" max="14084" width="6.875" style="1" customWidth="1"/>
    <col min="14085" max="14085" width="5.5" style="1" customWidth="1"/>
    <col min="14086" max="14086" width="6.875" style="1" customWidth="1"/>
    <col min="14087" max="14087" width="5.5" style="1" customWidth="1"/>
    <col min="14088" max="14088" width="6.875" style="1" customWidth="1"/>
    <col min="14089" max="14089" width="5.5" style="1" customWidth="1"/>
    <col min="14090" max="14090" width="6.875" style="1" customWidth="1"/>
    <col min="14091" max="14091" width="5.5" style="1" customWidth="1"/>
    <col min="14092" max="14092" width="6.875" style="1" customWidth="1"/>
    <col min="14093" max="14093" width="5.5" style="1" customWidth="1"/>
    <col min="14094" max="14094" width="6.875" style="1" customWidth="1"/>
    <col min="14095" max="14095" width="5.5" style="1" customWidth="1"/>
    <col min="14096" max="14096" width="7.5" style="1" customWidth="1"/>
    <col min="14097" max="14097" width="5" style="1" customWidth="1"/>
    <col min="14098" max="14098" width="9" style="1"/>
    <col min="14099" max="14099" width="5.5" style="1" customWidth="1"/>
    <col min="14100" max="14105" width="4.625" style="1" customWidth="1"/>
    <col min="14106" max="14106" width="4.75" style="1" customWidth="1"/>
    <col min="14107" max="14107" width="5.625" style="1" customWidth="1"/>
    <col min="14108" max="14108" width="2.875" style="1" customWidth="1"/>
    <col min="14109" max="14109" width="9" style="1"/>
    <col min="14110" max="14110" width="5.5" style="1" customWidth="1"/>
    <col min="14111" max="14116" width="4.625" style="1" customWidth="1"/>
    <col min="14117" max="14117" width="4.75" style="1" customWidth="1"/>
    <col min="14118" max="14118" width="5.625" style="1" customWidth="1"/>
    <col min="14119" max="14333" width="9" style="1"/>
    <col min="14334" max="14334" width="5.625" style="1" customWidth="1"/>
    <col min="14335" max="14335" width="9" style="1"/>
    <col min="14336" max="14336" width="3.75" style="1" customWidth="1"/>
    <col min="14337" max="14337" width="0" style="1" hidden="1" customWidth="1"/>
    <col min="14338" max="14338" width="9.375" style="1" customWidth="1"/>
    <col min="14339" max="14339" width="5.5" style="1" customWidth="1"/>
    <col min="14340" max="14340" width="6.875" style="1" customWidth="1"/>
    <col min="14341" max="14341" width="5.5" style="1" customWidth="1"/>
    <col min="14342" max="14342" width="6.875" style="1" customWidth="1"/>
    <col min="14343" max="14343" width="5.5" style="1" customWidth="1"/>
    <col min="14344" max="14344" width="6.875" style="1" customWidth="1"/>
    <col min="14345" max="14345" width="5.5" style="1" customWidth="1"/>
    <col min="14346" max="14346" width="6.875" style="1" customWidth="1"/>
    <col min="14347" max="14347" width="5.5" style="1" customWidth="1"/>
    <col min="14348" max="14348" width="6.875" style="1" customWidth="1"/>
    <col min="14349" max="14349" width="5.5" style="1" customWidth="1"/>
    <col min="14350" max="14350" width="6.875" style="1" customWidth="1"/>
    <col min="14351" max="14351" width="5.5" style="1" customWidth="1"/>
    <col min="14352" max="14352" width="7.5" style="1" customWidth="1"/>
    <col min="14353" max="14353" width="5" style="1" customWidth="1"/>
    <col min="14354" max="14354" width="9" style="1"/>
    <col min="14355" max="14355" width="5.5" style="1" customWidth="1"/>
    <col min="14356" max="14361" width="4.625" style="1" customWidth="1"/>
    <col min="14362" max="14362" width="4.75" style="1" customWidth="1"/>
    <col min="14363" max="14363" width="5.625" style="1" customWidth="1"/>
    <col min="14364" max="14364" width="2.875" style="1" customWidth="1"/>
    <col min="14365" max="14365" width="9" style="1"/>
    <col min="14366" max="14366" width="5.5" style="1" customWidth="1"/>
    <col min="14367" max="14372" width="4.625" style="1" customWidth="1"/>
    <col min="14373" max="14373" width="4.75" style="1" customWidth="1"/>
    <col min="14374" max="14374" width="5.625" style="1" customWidth="1"/>
    <col min="14375" max="14589" width="9" style="1"/>
    <col min="14590" max="14590" width="5.625" style="1" customWidth="1"/>
    <col min="14591" max="14591" width="9" style="1"/>
    <col min="14592" max="14592" width="3.75" style="1" customWidth="1"/>
    <col min="14593" max="14593" width="0" style="1" hidden="1" customWidth="1"/>
    <col min="14594" max="14594" width="9.375" style="1" customWidth="1"/>
    <col min="14595" max="14595" width="5.5" style="1" customWidth="1"/>
    <col min="14596" max="14596" width="6.875" style="1" customWidth="1"/>
    <col min="14597" max="14597" width="5.5" style="1" customWidth="1"/>
    <col min="14598" max="14598" width="6.875" style="1" customWidth="1"/>
    <col min="14599" max="14599" width="5.5" style="1" customWidth="1"/>
    <col min="14600" max="14600" width="6.875" style="1" customWidth="1"/>
    <col min="14601" max="14601" width="5.5" style="1" customWidth="1"/>
    <col min="14602" max="14602" width="6.875" style="1" customWidth="1"/>
    <col min="14603" max="14603" width="5.5" style="1" customWidth="1"/>
    <col min="14604" max="14604" width="6.875" style="1" customWidth="1"/>
    <col min="14605" max="14605" width="5.5" style="1" customWidth="1"/>
    <col min="14606" max="14606" width="6.875" style="1" customWidth="1"/>
    <col min="14607" max="14607" width="5.5" style="1" customWidth="1"/>
    <col min="14608" max="14608" width="7.5" style="1" customWidth="1"/>
    <col min="14609" max="14609" width="5" style="1" customWidth="1"/>
    <col min="14610" max="14610" width="9" style="1"/>
    <col min="14611" max="14611" width="5.5" style="1" customWidth="1"/>
    <col min="14612" max="14617" width="4.625" style="1" customWidth="1"/>
    <col min="14618" max="14618" width="4.75" style="1" customWidth="1"/>
    <col min="14619" max="14619" width="5.625" style="1" customWidth="1"/>
    <col min="14620" max="14620" width="2.875" style="1" customWidth="1"/>
    <col min="14621" max="14621" width="9" style="1"/>
    <col min="14622" max="14622" width="5.5" style="1" customWidth="1"/>
    <col min="14623" max="14628" width="4.625" style="1" customWidth="1"/>
    <col min="14629" max="14629" width="4.75" style="1" customWidth="1"/>
    <col min="14630" max="14630" width="5.625" style="1" customWidth="1"/>
    <col min="14631" max="14845" width="9" style="1"/>
    <col min="14846" max="14846" width="5.625" style="1" customWidth="1"/>
    <col min="14847" max="14847" width="9" style="1"/>
    <col min="14848" max="14848" width="3.75" style="1" customWidth="1"/>
    <col min="14849" max="14849" width="0" style="1" hidden="1" customWidth="1"/>
    <col min="14850" max="14850" width="9.375" style="1" customWidth="1"/>
    <col min="14851" max="14851" width="5.5" style="1" customWidth="1"/>
    <col min="14852" max="14852" width="6.875" style="1" customWidth="1"/>
    <col min="14853" max="14853" width="5.5" style="1" customWidth="1"/>
    <col min="14854" max="14854" width="6.875" style="1" customWidth="1"/>
    <col min="14855" max="14855" width="5.5" style="1" customWidth="1"/>
    <col min="14856" max="14856" width="6.875" style="1" customWidth="1"/>
    <col min="14857" max="14857" width="5.5" style="1" customWidth="1"/>
    <col min="14858" max="14858" width="6.875" style="1" customWidth="1"/>
    <col min="14859" max="14859" width="5.5" style="1" customWidth="1"/>
    <col min="14860" max="14860" width="6.875" style="1" customWidth="1"/>
    <col min="14861" max="14861" width="5.5" style="1" customWidth="1"/>
    <col min="14862" max="14862" width="6.875" style="1" customWidth="1"/>
    <col min="14863" max="14863" width="5.5" style="1" customWidth="1"/>
    <col min="14864" max="14864" width="7.5" style="1" customWidth="1"/>
    <col min="14865" max="14865" width="5" style="1" customWidth="1"/>
    <col min="14866" max="14866" width="9" style="1"/>
    <col min="14867" max="14867" width="5.5" style="1" customWidth="1"/>
    <col min="14868" max="14873" width="4.625" style="1" customWidth="1"/>
    <col min="14874" max="14874" width="4.75" style="1" customWidth="1"/>
    <col min="14875" max="14875" width="5.625" style="1" customWidth="1"/>
    <col min="14876" max="14876" width="2.875" style="1" customWidth="1"/>
    <col min="14877" max="14877" width="9" style="1"/>
    <col min="14878" max="14878" width="5.5" style="1" customWidth="1"/>
    <col min="14879" max="14884" width="4.625" style="1" customWidth="1"/>
    <col min="14885" max="14885" width="4.75" style="1" customWidth="1"/>
    <col min="14886" max="14886" width="5.625" style="1" customWidth="1"/>
    <col min="14887" max="15101" width="9" style="1"/>
    <col min="15102" max="15102" width="5.625" style="1" customWidth="1"/>
    <col min="15103" max="15103" width="9" style="1"/>
    <col min="15104" max="15104" width="3.75" style="1" customWidth="1"/>
    <col min="15105" max="15105" width="0" style="1" hidden="1" customWidth="1"/>
    <col min="15106" max="15106" width="9.375" style="1" customWidth="1"/>
    <col min="15107" max="15107" width="5.5" style="1" customWidth="1"/>
    <col min="15108" max="15108" width="6.875" style="1" customWidth="1"/>
    <col min="15109" max="15109" width="5.5" style="1" customWidth="1"/>
    <col min="15110" max="15110" width="6.875" style="1" customWidth="1"/>
    <col min="15111" max="15111" width="5.5" style="1" customWidth="1"/>
    <col min="15112" max="15112" width="6.875" style="1" customWidth="1"/>
    <col min="15113" max="15113" width="5.5" style="1" customWidth="1"/>
    <col min="15114" max="15114" width="6.875" style="1" customWidth="1"/>
    <col min="15115" max="15115" width="5.5" style="1" customWidth="1"/>
    <col min="15116" max="15116" width="6.875" style="1" customWidth="1"/>
    <col min="15117" max="15117" width="5.5" style="1" customWidth="1"/>
    <col min="15118" max="15118" width="6.875" style="1" customWidth="1"/>
    <col min="15119" max="15119" width="5.5" style="1" customWidth="1"/>
    <col min="15120" max="15120" width="7.5" style="1" customWidth="1"/>
    <col min="15121" max="15121" width="5" style="1" customWidth="1"/>
    <col min="15122" max="15122" width="9" style="1"/>
    <col min="15123" max="15123" width="5.5" style="1" customWidth="1"/>
    <col min="15124" max="15129" width="4.625" style="1" customWidth="1"/>
    <col min="15130" max="15130" width="4.75" style="1" customWidth="1"/>
    <col min="15131" max="15131" width="5.625" style="1" customWidth="1"/>
    <col min="15132" max="15132" width="2.875" style="1" customWidth="1"/>
    <col min="15133" max="15133" width="9" style="1"/>
    <col min="15134" max="15134" width="5.5" style="1" customWidth="1"/>
    <col min="15135" max="15140" width="4.625" style="1" customWidth="1"/>
    <col min="15141" max="15141" width="4.75" style="1" customWidth="1"/>
    <col min="15142" max="15142" width="5.625" style="1" customWidth="1"/>
    <col min="15143" max="15357" width="9" style="1"/>
    <col min="15358" max="15358" width="5.625" style="1" customWidth="1"/>
    <col min="15359" max="15359" width="9" style="1"/>
    <col min="15360" max="15360" width="3.75" style="1" customWidth="1"/>
    <col min="15361" max="15361" width="0" style="1" hidden="1" customWidth="1"/>
    <col min="15362" max="15362" width="9.375" style="1" customWidth="1"/>
    <col min="15363" max="15363" width="5.5" style="1" customWidth="1"/>
    <col min="15364" max="15364" width="6.875" style="1" customWidth="1"/>
    <col min="15365" max="15365" width="5.5" style="1" customWidth="1"/>
    <col min="15366" max="15366" width="6.875" style="1" customWidth="1"/>
    <col min="15367" max="15367" width="5.5" style="1" customWidth="1"/>
    <col min="15368" max="15368" width="6.875" style="1" customWidth="1"/>
    <col min="15369" max="15369" width="5.5" style="1" customWidth="1"/>
    <col min="15370" max="15370" width="6.875" style="1" customWidth="1"/>
    <col min="15371" max="15371" width="5.5" style="1" customWidth="1"/>
    <col min="15372" max="15372" width="6.875" style="1" customWidth="1"/>
    <col min="15373" max="15373" width="5.5" style="1" customWidth="1"/>
    <col min="15374" max="15374" width="6.875" style="1" customWidth="1"/>
    <col min="15375" max="15375" width="5.5" style="1" customWidth="1"/>
    <col min="15376" max="15376" width="7.5" style="1" customWidth="1"/>
    <col min="15377" max="15377" width="5" style="1" customWidth="1"/>
    <col min="15378" max="15378" width="9" style="1"/>
    <col min="15379" max="15379" width="5.5" style="1" customWidth="1"/>
    <col min="15380" max="15385" width="4.625" style="1" customWidth="1"/>
    <col min="15386" max="15386" width="4.75" style="1" customWidth="1"/>
    <col min="15387" max="15387" width="5.625" style="1" customWidth="1"/>
    <col min="15388" max="15388" width="2.875" style="1" customWidth="1"/>
    <col min="15389" max="15389" width="9" style="1"/>
    <col min="15390" max="15390" width="5.5" style="1" customWidth="1"/>
    <col min="15391" max="15396" width="4.625" style="1" customWidth="1"/>
    <col min="15397" max="15397" width="4.75" style="1" customWidth="1"/>
    <col min="15398" max="15398" width="5.625" style="1" customWidth="1"/>
    <col min="15399" max="15613" width="9" style="1"/>
    <col min="15614" max="15614" width="5.625" style="1" customWidth="1"/>
    <col min="15615" max="15615" width="9" style="1"/>
    <col min="15616" max="15616" width="3.75" style="1" customWidth="1"/>
    <col min="15617" max="15617" width="0" style="1" hidden="1" customWidth="1"/>
    <col min="15618" max="15618" width="9.375" style="1" customWidth="1"/>
    <col min="15619" max="15619" width="5.5" style="1" customWidth="1"/>
    <col min="15620" max="15620" width="6.875" style="1" customWidth="1"/>
    <col min="15621" max="15621" width="5.5" style="1" customWidth="1"/>
    <col min="15622" max="15622" width="6.875" style="1" customWidth="1"/>
    <col min="15623" max="15623" width="5.5" style="1" customWidth="1"/>
    <col min="15624" max="15624" width="6.875" style="1" customWidth="1"/>
    <col min="15625" max="15625" width="5.5" style="1" customWidth="1"/>
    <col min="15626" max="15626" width="6.875" style="1" customWidth="1"/>
    <col min="15627" max="15627" width="5.5" style="1" customWidth="1"/>
    <col min="15628" max="15628" width="6.875" style="1" customWidth="1"/>
    <col min="15629" max="15629" width="5.5" style="1" customWidth="1"/>
    <col min="15630" max="15630" width="6.875" style="1" customWidth="1"/>
    <col min="15631" max="15631" width="5.5" style="1" customWidth="1"/>
    <col min="15632" max="15632" width="7.5" style="1" customWidth="1"/>
    <col min="15633" max="15633" width="5" style="1" customWidth="1"/>
    <col min="15634" max="15634" width="9" style="1"/>
    <col min="15635" max="15635" width="5.5" style="1" customWidth="1"/>
    <col min="15636" max="15641" width="4.625" style="1" customWidth="1"/>
    <col min="15642" max="15642" width="4.75" style="1" customWidth="1"/>
    <col min="15643" max="15643" width="5.625" style="1" customWidth="1"/>
    <col min="15644" max="15644" width="2.875" style="1" customWidth="1"/>
    <col min="15645" max="15645" width="9" style="1"/>
    <col min="15646" max="15646" width="5.5" style="1" customWidth="1"/>
    <col min="15647" max="15652" width="4.625" style="1" customWidth="1"/>
    <col min="15653" max="15653" width="4.75" style="1" customWidth="1"/>
    <col min="15654" max="15654" width="5.625" style="1" customWidth="1"/>
    <col min="15655" max="15869" width="9" style="1"/>
    <col min="15870" max="15870" width="5.625" style="1" customWidth="1"/>
    <col min="15871" max="15871" width="9" style="1"/>
    <col min="15872" max="15872" width="3.75" style="1" customWidth="1"/>
    <col min="15873" max="15873" width="0" style="1" hidden="1" customWidth="1"/>
    <col min="15874" max="15874" width="9.375" style="1" customWidth="1"/>
    <col min="15875" max="15875" width="5.5" style="1" customWidth="1"/>
    <col min="15876" max="15876" width="6.875" style="1" customWidth="1"/>
    <col min="15877" max="15877" width="5.5" style="1" customWidth="1"/>
    <col min="15878" max="15878" width="6.875" style="1" customWidth="1"/>
    <col min="15879" max="15879" width="5.5" style="1" customWidth="1"/>
    <col min="15880" max="15880" width="6.875" style="1" customWidth="1"/>
    <col min="15881" max="15881" width="5.5" style="1" customWidth="1"/>
    <col min="15882" max="15882" width="6.875" style="1" customWidth="1"/>
    <col min="15883" max="15883" width="5.5" style="1" customWidth="1"/>
    <col min="15884" max="15884" width="6.875" style="1" customWidth="1"/>
    <col min="15885" max="15885" width="5.5" style="1" customWidth="1"/>
    <col min="15886" max="15886" width="6.875" style="1" customWidth="1"/>
    <col min="15887" max="15887" width="5.5" style="1" customWidth="1"/>
    <col min="15888" max="15888" width="7.5" style="1" customWidth="1"/>
    <col min="15889" max="15889" width="5" style="1" customWidth="1"/>
    <col min="15890" max="15890" width="9" style="1"/>
    <col min="15891" max="15891" width="5.5" style="1" customWidth="1"/>
    <col min="15892" max="15897" width="4.625" style="1" customWidth="1"/>
    <col min="15898" max="15898" width="4.75" style="1" customWidth="1"/>
    <col min="15899" max="15899" width="5.625" style="1" customWidth="1"/>
    <col min="15900" max="15900" width="2.875" style="1" customWidth="1"/>
    <col min="15901" max="15901" width="9" style="1"/>
    <col min="15902" max="15902" width="5.5" style="1" customWidth="1"/>
    <col min="15903" max="15908" width="4.625" style="1" customWidth="1"/>
    <col min="15909" max="15909" width="4.75" style="1" customWidth="1"/>
    <col min="15910" max="15910" width="5.625" style="1" customWidth="1"/>
    <col min="15911" max="16125" width="9" style="1"/>
    <col min="16126" max="16126" width="5.625" style="1" customWidth="1"/>
    <col min="16127" max="16127" width="9" style="1"/>
    <col min="16128" max="16128" width="3.75" style="1" customWidth="1"/>
    <col min="16129" max="16129" width="0" style="1" hidden="1" customWidth="1"/>
    <col min="16130" max="16130" width="9.375" style="1" customWidth="1"/>
    <col min="16131" max="16131" width="5.5" style="1" customWidth="1"/>
    <col min="16132" max="16132" width="6.875" style="1" customWidth="1"/>
    <col min="16133" max="16133" width="5.5" style="1" customWidth="1"/>
    <col min="16134" max="16134" width="6.875" style="1" customWidth="1"/>
    <col min="16135" max="16135" width="5.5" style="1" customWidth="1"/>
    <col min="16136" max="16136" width="6.875" style="1" customWidth="1"/>
    <col min="16137" max="16137" width="5.5" style="1" customWidth="1"/>
    <col min="16138" max="16138" width="6.875" style="1" customWidth="1"/>
    <col min="16139" max="16139" width="5.5" style="1" customWidth="1"/>
    <col min="16140" max="16140" width="6.875" style="1" customWidth="1"/>
    <col min="16141" max="16141" width="5.5" style="1" customWidth="1"/>
    <col min="16142" max="16142" width="6.875" style="1" customWidth="1"/>
    <col min="16143" max="16143" width="5.5" style="1" customWidth="1"/>
    <col min="16144" max="16144" width="7.5" style="1" customWidth="1"/>
    <col min="16145" max="16145" width="5" style="1" customWidth="1"/>
    <col min="16146" max="16146" width="9" style="1"/>
    <col min="16147" max="16147" width="5.5" style="1" customWidth="1"/>
    <col min="16148" max="16153" width="4.625" style="1" customWidth="1"/>
    <col min="16154" max="16154" width="4.75" style="1" customWidth="1"/>
    <col min="16155" max="16155" width="5.625" style="1" customWidth="1"/>
    <col min="16156" max="16156" width="2.875" style="1" customWidth="1"/>
    <col min="16157" max="16157" width="9" style="1"/>
    <col min="16158" max="16158" width="5.5" style="1" customWidth="1"/>
    <col min="16159" max="16164" width="4.625" style="1" customWidth="1"/>
    <col min="16165" max="16165" width="4.75" style="1" customWidth="1"/>
    <col min="16166" max="16166" width="5.625" style="1" customWidth="1"/>
    <col min="16167" max="16384" width="9" style="1"/>
  </cols>
  <sheetData>
    <row r="1" spans="1:41" ht="18" customHeight="1" x14ac:dyDescent="0.3">
      <c r="AC1" s="72"/>
      <c r="AD1" s="71"/>
      <c r="AE1" s="73"/>
      <c r="AF1" s="29"/>
    </row>
    <row r="2" spans="1:41" ht="18" customHeight="1" thickBot="1" x14ac:dyDescent="0.3">
      <c r="A2" s="4" t="s">
        <v>109</v>
      </c>
      <c r="B2" s="4"/>
      <c r="C2" s="4"/>
      <c r="D2" s="4"/>
      <c r="E2" s="4"/>
      <c r="F2" s="4"/>
      <c r="G2" s="4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6"/>
      <c r="T2" s="7"/>
      <c r="U2" s="49"/>
      <c r="V2" s="49"/>
      <c r="W2" s="27"/>
      <c r="X2" s="27"/>
      <c r="Y2" s="27"/>
      <c r="Z2" s="27"/>
      <c r="AA2" s="27"/>
      <c r="AB2" s="27"/>
      <c r="AC2" s="27"/>
      <c r="AD2" s="27"/>
      <c r="AE2" s="35"/>
      <c r="AF2" s="49"/>
      <c r="AG2" s="27"/>
      <c r="AH2" s="27"/>
      <c r="AI2" s="27"/>
      <c r="AJ2" s="27"/>
      <c r="AK2" s="295">
        <f>COUNTIF($V6:$V$68,"計")+COUNTIF($AG$6:$AG$65,"計")</f>
        <v>39</v>
      </c>
      <c r="AL2" s="296"/>
      <c r="AM2" s="296"/>
      <c r="AN2" s="296"/>
      <c r="AO2" s="296"/>
    </row>
    <row r="3" spans="1:41" ht="18" customHeight="1" x14ac:dyDescent="0.25">
      <c r="A3" s="280" t="s">
        <v>110</v>
      </c>
      <c r="B3" s="281"/>
      <c r="C3" s="8"/>
      <c r="D3" s="8"/>
      <c r="E3" s="284" t="s">
        <v>111</v>
      </c>
      <c r="F3" s="285"/>
      <c r="G3" s="285"/>
      <c r="H3" s="285"/>
      <c r="I3" s="285"/>
      <c r="J3" s="286"/>
      <c r="K3" s="286"/>
      <c r="L3" s="286"/>
      <c r="M3" s="286"/>
      <c r="N3" s="286"/>
      <c r="O3" s="286"/>
      <c r="P3" s="286"/>
      <c r="Q3" s="286"/>
      <c r="R3" s="286"/>
      <c r="S3" s="287"/>
      <c r="T3" s="7"/>
      <c r="U3" s="297" t="s">
        <v>0</v>
      </c>
      <c r="V3" s="298"/>
      <c r="W3" s="298"/>
      <c r="X3" s="298"/>
      <c r="Y3" s="298"/>
      <c r="Z3" s="298"/>
      <c r="AA3" s="298"/>
      <c r="AB3" s="298"/>
      <c r="AC3" s="298"/>
      <c r="AD3" s="299"/>
      <c r="AE3" s="74"/>
      <c r="AF3" s="297" t="s">
        <v>0</v>
      </c>
      <c r="AG3" s="298"/>
      <c r="AH3" s="298"/>
      <c r="AI3" s="298"/>
      <c r="AJ3" s="298"/>
      <c r="AK3" s="298"/>
      <c r="AL3" s="298"/>
      <c r="AM3" s="298"/>
      <c r="AN3" s="298"/>
      <c r="AO3" s="299"/>
    </row>
    <row r="4" spans="1:41" ht="18" customHeight="1" x14ac:dyDescent="0.25">
      <c r="A4" s="282"/>
      <c r="B4" s="283"/>
      <c r="C4" s="8"/>
      <c r="D4" s="8"/>
      <c r="E4" s="288" t="s">
        <v>1</v>
      </c>
      <c r="F4" s="290" t="s">
        <v>2</v>
      </c>
      <c r="G4" s="291"/>
      <c r="H4" s="290" t="s">
        <v>3</v>
      </c>
      <c r="I4" s="291"/>
      <c r="J4" s="290" t="s">
        <v>4</v>
      </c>
      <c r="K4" s="291"/>
      <c r="L4" s="290" t="s">
        <v>5</v>
      </c>
      <c r="M4" s="291"/>
      <c r="N4" s="290" t="s">
        <v>6</v>
      </c>
      <c r="O4" s="291"/>
      <c r="P4" s="290" t="s">
        <v>7</v>
      </c>
      <c r="Q4" s="292"/>
      <c r="R4" s="187" t="s">
        <v>8</v>
      </c>
      <c r="S4" s="173"/>
      <c r="T4" s="9"/>
      <c r="U4" s="300" t="s">
        <v>9</v>
      </c>
      <c r="V4" s="302" t="s">
        <v>10</v>
      </c>
      <c r="W4" s="304" t="s">
        <v>11</v>
      </c>
      <c r="X4" s="304" t="s">
        <v>12</v>
      </c>
      <c r="Y4" s="304" t="s">
        <v>13</v>
      </c>
      <c r="Z4" s="304" t="s">
        <v>14</v>
      </c>
      <c r="AA4" s="304" t="s">
        <v>15</v>
      </c>
      <c r="AB4" s="304" t="s">
        <v>16</v>
      </c>
      <c r="AC4" s="306" t="s">
        <v>17</v>
      </c>
      <c r="AD4" s="307"/>
      <c r="AE4" s="74"/>
      <c r="AF4" s="300" t="s">
        <v>9</v>
      </c>
      <c r="AG4" s="302" t="s">
        <v>10</v>
      </c>
      <c r="AH4" s="304" t="s">
        <v>11</v>
      </c>
      <c r="AI4" s="304" t="s">
        <v>12</v>
      </c>
      <c r="AJ4" s="304" t="s">
        <v>13</v>
      </c>
      <c r="AK4" s="304" t="s">
        <v>14</v>
      </c>
      <c r="AL4" s="304" t="s">
        <v>15</v>
      </c>
      <c r="AM4" s="304" t="s">
        <v>16</v>
      </c>
      <c r="AN4" s="306" t="s">
        <v>17</v>
      </c>
      <c r="AO4" s="307"/>
    </row>
    <row r="5" spans="1:41" ht="18" customHeight="1" thickBot="1" x14ac:dyDescent="0.3">
      <c r="A5" s="177" t="s">
        <v>18</v>
      </c>
      <c r="B5" s="178" t="s">
        <v>19</v>
      </c>
      <c r="C5" s="8"/>
      <c r="D5" s="10"/>
      <c r="E5" s="289"/>
      <c r="F5" s="11" t="s">
        <v>20</v>
      </c>
      <c r="G5" s="11" t="s">
        <v>21</v>
      </c>
      <c r="H5" s="11" t="s">
        <v>20</v>
      </c>
      <c r="I5" s="11" t="s">
        <v>21</v>
      </c>
      <c r="J5" s="11" t="s">
        <v>20</v>
      </c>
      <c r="K5" s="11" t="s">
        <v>21</v>
      </c>
      <c r="L5" s="11" t="s">
        <v>20</v>
      </c>
      <c r="M5" s="11" t="s">
        <v>21</v>
      </c>
      <c r="N5" s="11" t="s">
        <v>20</v>
      </c>
      <c r="O5" s="11" t="s">
        <v>21</v>
      </c>
      <c r="P5" s="11" t="s">
        <v>20</v>
      </c>
      <c r="Q5" s="63" t="s">
        <v>21</v>
      </c>
      <c r="R5" s="188" t="s">
        <v>20</v>
      </c>
      <c r="S5" s="174" t="s">
        <v>21</v>
      </c>
      <c r="T5" s="7"/>
      <c r="U5" s="301"/>
      <c r="V5" s="303"/>
      <c r="W5" s="305"/>
      <c r="X5" s="305"/>
      <c r="Y5" s="305"/>
      <c r="Z5" s="305"/>
      <c r="AA5" s="305"/>
      <c r="AB5" s="305"/>
      <c r="AC5" s="75" t="s">
        <v>20</v>
      </c>
      <c r="AD5" s="201" t="s">
        <v>21</v>
      </c>
      <c r="AE5" s="74"/>
      <c r="AF5" s="301"/>
      <c r="AG5" s="303"/>
      <c r="AH5" s="305"/>
      <c r="AI5" s="305"/>
      <c r="AJ5" s="305"/>
      <c r="AK5" s="305"/>
      <c r="AL5" s="305"/>
      <c r="AM5" s="305"/>
      <c r="AN5" s="76" t="s">
        <v>20</v>
      </c>
      <c r="AO5" s="201" t="s">
        <v>21</v>
      </c>
    </row>
    <row r="6" spans="1:41" ht="18" customHeight="1" x14ac:dyDescent="0.25">
      <c r="A6" s="179">
        <v>8</v>
      </c>
      <c r="B6" s="180">
        <v>125</v>
      </c>
      <c r="C6" s="6"/>
      <c r="D6" s="12" t="str">
        <f>SUBSTITUTE(E6,"　","")&amp;"小"</f>
        <v>弥生小</v>
      </c>
      <c r="E6" s="175" t="s">
        <v>22</v>
      </c>
      <c r="F6" s="13">
        <v>1</v>
      </c>
      <c r="G6" s="13">
        <v>12</v>
      </c>
      <c r="H6" s="13">
        <v>1</v>
      </c>
      <c r="I6" s="13">
        <v>16</v>
      </c>
      <c r="J6" s="13">
        <v>1</v>
      </c>
      <c r="K6" s="13">
        <v>20</v>
      </c>
      <c r="L6" s="14">
        <v>1</v>
      </c>
      <c r="M6" s="13">
        <v>21</v>
      </c>
      <c r="N6" s="13">
        <v>1</v>
      </c>
      <c r="O6" s="13">
        <v>20</v>
      </c>
      <c r="P6" s="13">
        <v>1</v>
      </c>
      <c r="Q6" s="15">
        <v>30</v>
      </c>
      <c r="R6" s="189">
        <v>6</v>
      </c>
      <c r="S6" s="176">
        <v>119</v>
      </c>
      <c r="T6" s="7"/>
      <c r="U6" s="271" t="s">
        <v>22</v>
      </c>
      <c r="V6" s="77" t="s">
        <v>23</v>
      </c>
      <c r="W6" s="214">
        <v>0</v>
      </c>
      <c r="X6" s="78">
        <v>0</v>
      </c>
      <c r="Y6" s="79">
        <v>0</v>
      </c>
      <c r="Z6" s="79">
        <v>0</v>
      </c>
      <c r="AA6" s="79">
        <v>1</v>
      </c>
      <c r="AB6" s="80">
        <v>1</v>
      </c>
      <c r="AC6" s="81">
        <f>IF(AD6/8=ROUNDDOWN(AD6/8,0),AD6/8,ROUNDDOWN(AD6/8,0)+1)</f>
        <v>1</v>
      </c>
      <c r="AD6" s="82">
        <f>SUM(W6:AB6)</f>
        <v>2</v>
      </c>
      <c r="AE6" s="35" t="str">
        <f t="shared" ref="AE6:AE18" si="0">V6</f>
        <v>知的</v>
      </c>
      <c r="AF6" s="271" t="s">
        <v>24</v>
      </c>
      <c r="AG6" s="77" t="s">
        <v>23</v>
      </c>
      <c r="AH6" s="79">
        <v>0</v>
      </c>
      <c r="AI6" s="79">
        <v>0</v>
      </c>
      <c r="AJ6" s="79">
        <v>1</v>
      </c>
      <c r="AK6" s="79">
        <v>2</v>
      </c>
      <c r="AL6" s="79">
        <v>2</v>
      </c>
      <c r="AM6" s="79">
        <v>0</v>
      </c>
      <c r="AN6" s="81">
        <f>IF(AO6/8=ROUNDDOWN(AO6/8,0),AO6/8,ROUNDDOWN(AO6/8,0)+1)</f>
        <v>1</v>
      </c>
      <c r="AO6" s="82">
        <f t="shared" ref="AO6:AO11" si="1">SUM(AH6:AM6)</f>
        <v>5</v>
      </c>
    </row>
    <row r="7" spans="1:41" ht="18" customHeight="1" thickBot="1" x14ac:dyDescent="0.3">
      <c r="A7" s="179">
        <v>9</v>
      </c>
      <c r="B7" s="180">
        <v>178</v>
      </c>
      <c r="C7" s="6"/>
      <c r="D7" s="12" t="str">
        <f t="shared" ref="D7:D43" si="2">SUBSTITUTE(E7,"　","")&amp;"小"</f>
        <v>青柳小</v>
      </c>
      <c r="E7" s="175" t="s">
        <v>25</v>
      </c>
      <c r="F7" s="13">
        <v>1</v>
      </c>
      <c r="G7" s="15">
        <v>26</v>
      </c>
      <c r="H7" s="13">
        <v>1</v>
      </c>
      <c r="I7" s="16">
        <v>25</v>
      </c>
      <c r="J7" s="13">
        <v>1</v>
      </c>
      <c r="K7" s="15">
        <v>21</v>
      </c>
      <c r="L7" s="206">
        <v>1</v>
      </c>
      <c r="M7" s="16">
        <v>31</v>
      </c>
      <c r="N7" s="13">
        <v>2</v>
      </c>
      <c r="O7" s="13">
        <v>36</v>
      </c>
      <c r="P7" s="13">
        <v>1</v>
      </c>
      <c r="Q7" s="15">
        <v>25</v>
      </c>
      <c r="R7" s="189">
        <v>7</v>
      </c>
      <c r="S7" s="176">
        <v>164</v>
      </c>
      <c r="T7" s="7"/>
      <c r="U7" s="309"/>
      <c r="V7" s="83" t="s">
        <v>26</v>
      </c>
      <c r="W7" s="84">
        <v>1</v>
      </c>
      <c r="X7" s="215">
        <v>0</v>
      </c>
      <c r="Y7" s="85">
        <v>1</v>
      </c>
      <c r="Z7" s="85">
        <v>0</v>
      </c>
      <c r="AA7" s="85">
        <v>0</v>
      </c>
      <c r="AB7" s="84">
        <v>2</v>
      </c>
      <c r="AC7" s="216">
        <f>IF(AD7/8=ROUNDDOWN(AD7/8,0),AD7/8,ROUNDDOWN(AD7/8,0)+1)</f>
        <v>1</v>
      </c>
      <c r="AD7" s="86">
        <f t="shared" ref="AD7:AD18" si="3">SUM(W7:AB7)</f>
        <v>4</v>
      </c>
      <c r="AE7" s="35" t="str">
        <f t="shared" si="0"/>
        <v>情緒</v>
      </c>
      <c r="AF7" s="272"/>
      <c r="AG7" s="83" t="s">
        <v>27</v>
      </c>
      <c r="AH7" s="84">
        <v>0</v>
      </c>
      <c r="AI7" s="84">
        <v>0</v>
      </c>
      <c r="AJ7" s="84">
        <v>1</v>
      </c>
      <c r="AK7" s="84">
        <v>1</v>
      </c>
      <c r="AL7" s="84">
        <v>1</v>
      </c>
      <c r="AM7" s="85">
        <v>0</v>
      </c>
      <c r="AN7" s="87">
        <f>IF(AO7/8=ROUNDDOWN(AO7/8,0),AO7/8,ROUNDDOWN(AO7/8,0)+1)</f>
        <v>1</v>
      </c>
      <c r="AO7" s="86">
        <f t="shared" si="1"/>
        <v>3</v>
      </c>
    </row>
    <row r="8" spans="1:41" ht="18" customHeight="1" thickTop="1" thickBot="1" x14ac:dyDescent="0.3">
      <c r="A8" s="179">
        <v>8</v>
      </c>
      <c r="B8" s="180">
        <v>138</v>
      </c>
      <c r="C8" s="6"/>
      <c r="D8" s="12" t="str">
        <f t="shared" si="2"/>
        <v>あさひ小</v>
      </c>
      <c r="E8" s="175" t="s">
        <v>28</v>
      </c>
      <c r="F8" s="13">
        <v>1</v>
      </c>
      <c r="G8" s="15">
        <v>18</v>
      </c>
      <c r="H8" s="17">
        <v>1</v>
      </c>
      <c r="I8" s="16">
        <v>18</v>
      </c>
      <c r="J8" s="13">
        <v>1</v>
      </c>
      <c r="K8" s="13">
        <v>20</v>
      </c>
      <c r="L8" s="17">
        <v>1</v>
      </c>
      <c r="M8" s="13">
        <v>29</v>
      </c>
      <c r="N8" s="13">
        <v>1</v>
      </c>
      <c r="O8" s="13">
        <v>23</v>
      </c>
      <c r="P8" s="13">
        <v>1</v>
      </c>
      <c r="Q8" s="15">
        <v>20</v>
      </c>
      <c r="R8" s="189">
        <v>6</v>
      </c>
      <c r="S8" s="176">
        <v>128</v>
      </c>
      <c r="T8" s="7"/>
      <c r="U8" s="312"/>
      <c r="V8" s="217" t="s">
        <v>29</v>
      </c>
      <c r="W8" s="218">
        <f t="shared" ref="W8:AC8" si="4">SUM(W6:W7)</f>
        <v>1</v>
      </c>
      <c r="X8" s="218">
        <f t="shared" si="4"/>
        <v>0</v>
      </c>
      <c r="Y8" s="218">
        <f t="shared" si="4"/>
        <v>1</v>
      </c>
      <c r="Z8" s="218">
        <f t="shared" si="4"/>
        <v>0</v>
      </c>
      <c r="AA8" s="218">
        <f t="shared" si="4"/>
        <v>1</v>
      </c>
      <c r="AB8" s="218">
        <f t="shared" si="4"/>
        <v>3</v>
      </c>
      <c r="AC8" s="219">
        <f t="shared" si="4"/>
        <v>2</v>
      </c>
      <c r="AD8" s="220">
        <f t="shared" si="3"/>
        <v>6</v>
      </c>
      <c r="AE8" s="35" t="str">
        <f t="shared" si="0"/>
        <v>計</v>
      </c>
      <c r="AF8" s="273"/>
      <c r="AG8" s="88" t="s">
        <v>29</v>
      </c>
      <c r="AH8" s="89">
        <f t="shared" ref="AH8:AM8" si="5">SUM(AH6:AH7)</f>
        <v>0</v>
      </c>
      <c r="AI8" s="89">
        <f t="shared" si="5"/>
        <v>0</v>
      </c>
      <c r="AJ8" s="89">
        <f t="shared" si="5"/>
        <v>2</v>
      </c>
      <c r="AK8" s="89">
        <f t="shared" si="5"/>
        <v>3</v>
      </c>
      <c r="AL8" s="89">
        <f t="shared" si="5"/>
        <v>3</v>
      </c>
      <c r="AM8" s="89">
        <f t="shared" si="5"/>
        <v>0</v>
      </c>
      <c r="AN8" s="90">
        <f>SUM(AN6:AN7)</f>
        <v>2</v>
      </c>
      <c r="AO8" s="91">
        <f t="shared" si="1"/>
        <v>8</v>
      </c>
    </row>
    <row r="9" spans="1:41" ht="18" customHeight="1" thickBot="1" x14ac:dyDescent="0.3">
      <c r="A9" s="179">
        <v>8</v>
      </c>
      <c r="B9" s="180">
        <v>109</v>
      </c>
      <c r="C9" s="6"/>
      <c r="D9" s="12" t="str">
        <f t="shared" si="2"/>
        <v>中部小</v>
      </c>
      <c r="E9" s="175" t="s">
        <v>30</v>
      </c>
      <c r="F9" s="13">
        <v>1</v>
      </c>
      <c r="G9" s="13">
        <v>16</v>
      </c>
      <c r="H9" s="17">
        <v>1</v>
      </c>
      <c r="I9" s="13">
        <v>16</v>
      </c>
      <c r="J9" s="13">
        <v>1</v>
      </c>
      <c r="K9" s="13">
        <v>13</v>
      </c>
      <c r="L9" s="13">
        <v>1</v>
      </c>
      <c r="M9" s="13">
        <v>19</v>
      </c>
      <c r="N9" s="13">
        <v>1</v>
      </c>
      <c r="O9" s="13">
        <v>16</v>
      </c>
      <c r="P9" s="13">
        <v>1</v>
      </c>
      <c r="Q9" s="15">
        <v>19</v>
      </c>
      <c r="R9" s="189">
        <v>6</v>
      </c>
      <c r="S9" s="176">
        <v>99</v>
      </c>
      <c r="T9" s="7"/>
      <c r="U9" s="271" t="s">
        <v>25</v>
      </c>
      <c r="V9" s="77" t="s">
        <v>23</v>
      </c>
      <c r="W9" s="80">
        <v>1</v>
      </c>
      <c r="X9" s="92">
        <v>0</v>
      </c>
      <c r="Y9" s="79">
        <v>1</v>
      </c>
      <c r="Z9" s="79">
        <v>3</v>
      </c>
      <c r="AA9" s="79">
        <v>0</v>
      </c>
      <c r="AB9" s="80">
        <v>1</v>
      </c>
      <c r="AC9" s="81">
        <f>IF(AD9/8=ROUNDDOWN(AD9/8,0),AD9/8,ROUNDDOWN(AD9/8,0)+1)</f>
        <v>1</v>
      </c>
      <c r="AD9" s="82">
        <f t="shared" si="3"/>
        <v>6</v>
      </c>
      <c r="AE9" s="35" t="str">
        <f t="shared" si="0"/>
        <v>知的</v>
      </c>
      <c r="AF9" s="271" t="s">
        <v>31</v>
      </c>
      <c r="AG9" s="77" t="s">
        <v>23</v>
      </c>
      <c r="AH9" s="79">
        <v>2</v>
      </c>
      <c r="AI9" s="79">
        <v>1</v>
      </c>
      <c r="AJ9" s="79">
        <v>0</v>
      </c>
      <c r="AK9" s="79">
        <v>1</v>
      </c>
      <c r="AL9" s="79">
        <v>0</v>
      </c>
      <c r="AM9" s="79">
        <v>0</v>
      </c>
      <c r="AN9" s="81">
        <f>IF(AO9/8=ROUNDDOWN(AO9/8,0),AO9/8,ROUNDDOWN(AO9/8,0)+1)</f>
        <v>1</v>
      </c>
      <c r="AO9" s="82">
        <f t="shared" si="1"/>
        <v>4</v>
      </c>
    </row>
    <row r="10" spans="1:41" ht="18" customHeight="1" thickTop="1" thickBot="1" x14ac:dyDescent="0.3">
      <c r="A10" s="179">
        <v>7</v>
      </c>
      <c r="B10" s="180">
        <v>70</v>
      </c>
      <c r="C10" s="6"/>
      <c r="D10" s="12" t="str">
        <f t="shared" si="2"/>
        <v>北星小</v>
      </c>
      <c r="E10" s="175" t="s">
        <v>32</v>
      </c>
      <c r="F10" s="13">
        <v>1</v>
      </c>
      <c r="G10" s="13">
        <v>14</v>
      </c>
      <c r="H10" s="21">
        <v>1</v>
      </c>
      <c r="I10" s="22">
        <v>8</v>
      </c>
      <c r="J10" s="23">
        <v>0</v>
      </c>
      <c r="K10" s="24">
        <v>8</v>
      </c>
      <c r="L10" s="13">
        <v>1</v>
      </c>
      <c r="M10" s="13">
        <v>12</v>
      </c>
      <c r="N10" s="13">
        <v>1</v>
      </c>
      <c r="O10" s="13">
        <v>10</v>
      </c>
      <c r="P10" s="13">
        <v>1</v>
      </c>
      <c r="Q10" s="15">
        <v>14</v>
      </c>
      <c r="R10" s="189">
        <v>5</v>
      </c>
      <c r="S10" s="176">
        <v>66</v>
      </c>
      <c r="T10" s="7"/>
      <c r="U10" s="311"/>
      <c r="V10" s="138" t="s">
        <v>26</v>
      </c>
      <c r="W10" s="143">
        <v>0</v>
      </c>
      <c r="X10" s="257">
        <v>0</v>
      </c>
      <c r="Y10" s="139">
        <v>4</v>
      </c>
      <c r="Z10" s="139">
        <v>3</v>
      </c>
      <c r="AA10" s="139">
        <v>1</v>
      </c>
      <c r="AB10" s="143">
        <v>0</v>
      </c>
      <c r="AC10" s="142">
        <f>IF(AD10/8=ROUNDDOWN(AD10/8,0),AD10/8,ROUNDDOWN(AD10/8,0)+1)</f>
        <v>1</v>
      </c>
      <c r="AD10" s="141">
        <f t="shared" si="3"/>
        <v>8</v>
      </c>
      <c r="AE10" s="35" t="str">
        <f t="shared" si="0"/>
        <v>情緒</v>
      </c>
      <c r="AF10" s="272"/>
      <c r="AG10" s="83" t="s">
        <v>27</v>
      </c>
      <c r="AH10" s="84">
        <v>0</v>
      </c>
      <c r="AI10" s="84">
        <v>0</v>
      </c>
      <c r="AJ10" s="84">
        <v>0</v>
      </c>
      <c r="AK10" s="84">
        <v>1</v>
      </c>
      <c r="AL10" s="84">
        <v>1</v>
      </c>
      <c r="AM10" s="85">
        <v>0</v>
      </c>
      <c r="AN10" s="87">
        <f>IF(AO10/8=ROUNDDOWN(AO10/8,0),AO10/8,ROUNDDOWN(AO10/8,0)+1)</f>
        <v>1</v>
      </c>
      <c r="AO10" s="86">
        <f t="shared" si="1"/>
        <v>2</v>
      </c>
    </row>
    <row r="11" spans="1:41" ht="18" customHeight="1" thickTop="1" thickBot="1" x14ac:dyDescent="0.3">
      <c r="A11" s="179">
        <v>15</v>
      </c>
      <c r="B11" s="180">
        <v>282</v>
      </c>
      <c r="C11" s="6"/>
      <c r="D11" s="12" t="str">
        <f t="shared" si="2"/>
        <v>八幡小</v>
      </c>
      <c r="E11" s="175" t="s">
        <v>33</v>
      </c>
      <c r="F11" s="13">
        <v>2</v>
      </c>
      <c r="G11" s="13">
        <v>37</v>
      </c>
      <c r="H11" s="13">
        <v>2</v>
      </c>
      <c r="I11" s="13">
        <v>44</v>
      </c>
      <c r="J11" s="13">
        <v>2</v>
      </c>
      <c r="K11" s="13">
        <v>45</v>
      </c>
      <c r="L11" s="13">
        <v>2</v>
      </c>
      <c r="M11" s="13">
        <v>48</v>
      </c>
      <c r="N11" s="13">
        <v>2</v>
      </c>
      <c r="O11" s="13">
        <v>48</v>
      </c>
      <c r="P11" s="13">
        <v>2</v>
      </c>
      <c r="Q11" s="15">
        <v>43</v>
      </c>
      <c r="R11" s="189">
        <v>12</v>
      </c>
      <c r="S11" s="176">
        <v>265</v>
      </c>
      <c r="T11" s="7"/>
      <c r="U11" s="273"/>
      <c r="V11" s="88" t="s">
        <v>29</v>
      </c>
      <c r="W11" s="89">
        <f t="shared" ref="W11:AC11" si="6">SUM(W9:W10)</f>
        <v>1</v>
      </c>
      <c r="X11" s="89">
        <f t="shared" si="6"/>
        <v>0</v>
      </c>
      <c r="Y11" s="89">
        <f t="shared" si="6"/>
        <v>5</v>
      </c>
      <c r="Z11" s="89">
        <f t="shared" si="6"/>
        <v>6</v>
      </c>
      <c r="AA11" s="89">
        <f t="shared" si="6"/>
        <v>1</v>
      </c>
      <c r="AB11" s="89">
        <f t="shared" si="6"/>
        <v>1</v>
      </c>
      <c r="AC11" s="222">
        <f t="shared" si="6"/>
        <v>2</v>
      </c>
      <c r="AD11" s="91">
        <f t="shared" si="3"/>
        <v>14</v>
      </c>
      <c r="AE11" s="35" t="str">
        <f t="shared" si="0"/>
        <v>計</v>
      </c>
      <c r="AF11" s="272"/>
      <c r="AG11" s="83" t="s">
        <v>85</v>
      </c>
      <c r="AH11" s="84">
        <v>0</v>
      </c>
      <c r="AI11" s="84">
        <v>0</v>
      </c>
      <c r="AJ11" s="84">
        <v>1</v>
      </c>
      <c r="AK11" s="84">
        <v>0</v>
      </c>
      <c r="AL11" s="84">
        <v>0</v>
      </c>
      <c r="AM11" s="85">
        <v>0</v>
      </c>
      <c r="AN11" s="87">
        <f>IF(AO11/8=ROUNDDOWN(AO11/8,0),AO11/8,ROUNDDOWN(AO11/8,0)+1)</f>
        <v>1</v>
      </c>
      <c r="AO11" s="86">
        <f t="shared" si="1"/>
        <v>1</v>
      </c>
    </row>
    <row r="12" spans="1:41" ht="18" customHeight="1" thickTop="1" thickBot="1" x14ac:dyDescent="0.3">
      <c r="A12" s="179">
        <v>8</v>
      </c>
      <c r="B12" s="180">
        <v>122</v>
      </c>
      <c r="C12" s="6"/>
      <c r="D12" s="12" t="str">
        <f t="shared" si="2"/>
        <v>万年橋小</v>
      </c>
      <c r="E12" s="175" t="s">
        <v>35</v>
      </c>
      <c r="F12" s="13">
        <v>1</v>
      </c>
      <c r="G12" s="13">
        <v>10</v>
      </c>
      <c r="H12" s="13">
        <v>1</v>
      </c>
      <c r="I12" s="13">
        <v>17</v>
      </c>
      <c r="J12" s="13">
        <v>1</v>
      </c>
      <c r="K12" s="13">
        <v>19</v>
      </c>
      <c r="L12" s="13">
        <v>1</v>
      </c>
      <c r="M12" s="13">
        <v>21</v>
      </c>
      <c r="N12" s="13">
        <v>1</v>
      </c>
      <c r="O12" s="13">
        <v>24</v>
      </c>
      <c r="P12" s="13">
        <v>1</v>
      </c>
      <c r="Q12" s="15">
        <v>24</v>
      </c>
      <c r="R12" s="189">
        <v>6</v>
      </c>
      <c r="S12" s="176">
        <v>115</v>
      </c>
      <c r="T12" s="7"/>
      <c r="U12" s="271" t="s">
        <v>28</v>
      </c>
      <c r="V12" s="77" t="s">
        <v>23</v>
      </c>
      <c r="W12" s="79">
        <v>1</v>
      </c>
      <c r="X12" s="79">
        <v>0</v>
      </c>
      <c r="Y12" s="79">
        <v>1</v>
      </c>
      <c r="Z12" s="79">
        <v>0</v>
      </c>
      <c r="AA12" s="79">
        <v>1</v>
      </c>
      <c r="AB12" s="79">
        <v>0</v>
      </c>
      <c r="AC12" s="223">
        <f>IF(AD12/8=ROUNDDOWN(AD12/8,0),AD12/8,ROUNDDOWN(AD12/8,0)+1)</f>
        <v>1</v>
      </c>
      <c r="AD12" s="82">
        <f t="shared" si="3"/>
        <v>3</v>
      </c>
      <c r="AE12" s="35" t="str">
        <f t="shared" si="0"/>
        <v>知的</v>
      </c>
      <c r="AF12" s="273"/>
      <c r="AG12" s="88" t="s">
        <v>34</v>
      </c>
      <c r="AH12" s="89">
        <f t="shared" ref="AH12:AO12" si="7">SUM(AH9:AH11)</f>
        <v>2</v>
      </c>
      <c r="AI12" s="89">
        <f t="shared" si="7"/>
        <v>1</v>
      </c>
      <c r="AJ12" s="89">
        <f t="shared" si="7"/>
        <v>1</v>
      </c>
      <c r="AK12" s="89">
        <f t="shared" si="7"/>
        <v>2</v>
      </c>
      <c r="AL12" s="89">
        <f t="shared" si="7"/>
        <v>1</v>
      </c>
      <c r="AM12" s="89">
        <f t="shared" si="7"/>
        <v>0</v>
      </c>
      <c r="AN12" s="90">
        <f t="shared" si="7"/>
        <v>3</v>
      </c>
      <c r="AO12" s="91">
        <f t="shared" si="7"/>
        <v>7</v>
      </c>
    </row>
    <row r="13" spans="1:41" ht="18" customHeight="1" thickBot="1" x14ac:dyDescent="0.3">
      <c r="A13" s="179">
        <v>16</v>
      </c>
      <c r="B13" s="180">
        <v>386</v>
      </c>
      <c r="C13" s="6"/>
      <c r="D13" s="12" t="str">
        <f t="shared" si="2"/>
        <v>港小</v>
      </c>
      <c r="E13" s="175" t="s">
        <v>37</v>
      </c>
      <c r="F13" s="13">
        <v>2</v>
      </c>
      <c r="G13" s="13">
        <v>67</v>
      </c>
      <c r="H13" s="13">
        <v>2</v>
      </c>
      <c r="I13" s="13">
        <v>62</v>
      </c>
      <c r="J13" s="13">
        <v>2</v>
      </c>
      <c r="K13" s="13">
        <v>60</v>
      </c>
      <c r="L13" s="13">
        <v>2</v>
      </c>
      <c r="M13" s="13">
        <v>68</v>
      </c>
      <c r="N13" s="13">
        <v>2</v>
      </c>
      <c r="O13" s="13">
        <v>57</v>
      </c>
      <c r="P13" s="13">
        <v>2</v>
      </c>
      <c r="Q13" s="15">
        <v>56</v>
      </c>
      <c r="R13" s="189">
        <v>12</v>
      </c>
      <c r="S13" s="176">
        <v>370</v>
      </c>
      <c r="T13" s="7"/>
      <c r="U13" s="309"/>
      <c r="V13" s="83" t="s">
        <v>27</v>
      </c>
      <c r="W13" s="85">
        <v>0</v>
      </c>
      <c r="X13" s="85">
        <v>1</v>
      </c>
      <c r="Y13" s="85">
        <v>0</v>
      </c>
      <c r="Z13" s="85">
        <v>4</v>
      </c>
      <c r="AA13" s="85">
        <v>1</v>
      </c>
      <c r="AB13" s="84">
        <v>1</v>
      </c>
      <c r="AC13" s="216">
        <f>IF(AD13/8=ROUNDDOWN(AD13/8,0),AD13/8,ROUNDDOWN(AD13/8,0)+1)</f>
        <v>1</v>
      </c>
      <c r="AD13" s="86">
        <f t="shared" si="3"/>
        <v>7</v>
      </c>
      <c r="AE13" s="35" t="str">
        <f t="shared" si="0"/>
        <v>情緒</v>
      </c>
      <c r="AF13" s="308" t="s">
        <v>36</v>
      </c>
      <c r="AG13" s="77" t="s">
        <v>23</v>
      </c>
      <c r="AH13" s="80">
        <v>3</v>
      </c>
      <c r="AI13" s="93">
        <v>1</v>
      </c>
      <c r="AJ13" s="79">
        <v>1</v>
      </c>
      <c r="AK13" s="79">
        <v>1</v>
      </c>
      <c r="AL13" s="79">
        <v>1</v>
      </c>
      <c r="AM13" s="79">
        <v>2</v>
      </c>
      <c r="AN13" s="81">
        <f>IF(AO13/8=ROUNDDOWN(AO13/8,0),AO13/8,ROUNDDOWN(AO13/8,0)+1)</f>
        <v>2</v>
      </c>
      <c r="AO13" s="82">
        <f>SUM(AH13:AM13)</f>
        <v>9</v>
      </c>
    </row>
    <row r="14" spans="1:41" ht="18" customHeight="1" thickTop="1" thickBot="1" x14ac:dyDescent="0.3">
      <c r="A14" s="179">
        <v>8</v>
      </c>
      <c r="B14" s="180">
        <v>124</v>
      </c>
      <c r="C14" s="6"/>
      <c r="D14" s="12" t="str">
        <f t="shared" si="2"/>
        <v>中島小</v>
      </c>
      <c r="E14" s="175" t="s">
        <v>38</v>
      </c>
      <c r="F14" s="13">
        <v>1</v>
      </c>
      <c r="G14" s="13">
        <v>19</v>
      </c>
      <c r="H14" s="14">
        <v>1</v>
      </c>
      <c r="I14" s="14">
        <v>19</v>
      </c>
      <c r="J14" s="14">
        <v>1</v>
      </c>
      <c r="K14" s="14">
        <v>18</v>
      </c>
      <c r="L14" s="13">
        <v>1</v>
      </c>
      <c r="M14" s="13">
        <v>13</v>
      </c>
      <c r="N14" s="13">
        <v>1</v>
      </c>
      <c r="O14" s="13">
        <v>28</v>
      </c>
      <c r="P14" s="13">
        <v>1</v>
      </c>
      <c r="Q14" s="15">
        <v>18</v>
      </c>
      <c r="R14" s="189">
        <v>6</v>
      </c>
      <c r="S14" s="176">
        <v>115</v>
      </c>
      <c r="T14" s="7"/>
      <c r="U14" s="314"/>
      <c r="V14" s="88" t="s">
        <v>29</v>
      </c>
      <c r="W14" s="94">
        <f t="shared" ref="W14:AC14" si="8">SUM(W12:W13)</f>
        <v>1</v>
      </c>
      <c r="X14" s="94">
        <f t="shared" si="8"/>
        <v>1</v>
      </c>
      <c r="Y14" s="94">
        <f t="shared" si="8"/>
        <v>1</v>
      </c>
      <c r="Z14" s="94">
        <f t="shared" si="8"/>
        <v>4</v>
      </c>
      <c r="AA14" s="94">
        <f t="shared" si="8"/>
        <v>2</v>
      </c>
      <c r="AB14" s="94">
        <f t="shared" si="8"/>
        <v>1</v>
      </c>
      <c r="AC14" s="222">
        <f t="shared" si="8"/>
        <v>2</v>
      </c>
      <c r="AD14" s="91">
        <f t="shared" si="3"/>
        <v>10</v>
      </c>
      <c r="AE14" s="35" t="str">
        <f t="shared" si="0"/>
        <v>計</v>
      </c>
      <c r="AF14" s="309"/>
      <c r="AG14" s="83" t="s">
        <v>27</v>
      </c>
      <c r="AH14" s="85">
        <v>0</v>
      </c>
      <c r="AI14" s="85">
        <v>1</v>
      </c>
      <c r="AJ14" s="85">
        <v>2</v>
      </c>
      <c r="AK14" s="85">
        <v>3</v>
      </c>
      <c r="AL14" s="85">
        <v>5</v>
      </c>
      <c r="AM14" s="85">
        <v>2</v>
      </c>
      <c r="AN14" s="87">
        <f>IF(AO14/8=ROUNDDOWN(AO14/8,0),AO14/8,ROUNDDOWN(AO14/8,0)+1)</f>
        <v>2</v>
      </c>
      <c r="AO14" s="86">
        <f>SUM(AH14:AM14)</f>
        <v>13</v>
      </c>
    </row>
    <row r="15" spans="1:41" ht="18" customHeight="1" thickTop="1" thickBot="1" x14ac:dyDescent="0.3">
      <c r="A15" s="179">
        <v>6</v>
      </c>
      <c r="B15" s="180">
        <v>45</v>
      </c>
      <c r="C15" s="6"/>
      <c r="D15" s="12" t="str">
        <f t="shared" si="2"/>
        <v>千代田小</v>
      </c>
      <c r="E15" s="175" t="s">
        <v>39</v>
      </c>
      <c r="F15" s="13">
        <v>1</v>
      </c>
      <c r="G15" s="15">
        <v>5</v>
      </c>
      <c r="H15" s="21">
        <v>1</v>
      </c>
      <c r="I15" s="22">
        <v>4</v>
      </c>
      <c r="J15" s="23">
        <v>0</v>
      </c>
      <c r="K15" s="24">
        <v>5</v>
      </c>
      <c r="L15" s="21">
        <v>1</v>
      </c>
      <c r="M15" s="22">
        <v>8</v>
      </c>
      <c r="N15" s="23">
        <v>0</v>
      </c>
      <c r="O15" s="24">
        <v>7</v>
      </c>
      <c r="P15" s="13">
        <v>1</v>
      </c>
      <c r="Q15" s="15">
        <v>11</v>
      </c>
      <c r="R15" s="189">
        <v>4</v>
      </c>
      <c r="S15" s="176">
        <v>40</v>
      </c>
      <c r="T15" s="7"/>
      <c r="U15" s="271" t="s">
        <v>30</v>
      </c>
      <c r="V15" s="95" t="s">
        <v>40</v>
      </c>
      <c r="W15" s="78">
        <v>1</v>
      </c>
      <c r="X15" s="96">
        <v>3</v>
      </c>
      <c r="Y15" s="97">
        <v>1</v>
      </c>
      <c r="Z15" s="97">
        <v>1</v>
      </c>
      <c r="AA15" s="97">
        <v>1</v>
      </c>
      <c r="AB15" s="78">
        <v>0</v>
      </c>
      <c r="AC15" s="224">
        <f>IF(AD15/8=ROUNDDOWN(AD15/8,0),AD15/8,ROUNDDOWN(AD15/8,0)+1)</f>
        <v>1</v>
      </c>
      <c r="AD15" s="82">
        <f t="shared" si="3"/>
        <v>7</v>
      </c>
      <c r="AE15" s="35" t="str">
        <f t="shared" si="0"/>
        <v>知的</v>
      </c>
      <c r="AF15" s="314"/>
      <c r="AG15" s="88" t="s">
        <v>34</v>
      </c>
      <c r="AH15" s="89">
        <f t="shared" ref="AH15:AM15" si="9">SUM(AH13:AH14)</f>
        <v>3</v>
      </c>
      <c r="AI15" s="89">
        <f t="shared" si="9"/>
        <v>2</v>
      </c>
      <c r="AJ15" s="89">
        <f t="shared" si="9"/>
        <v>3</v>
      </c>
      <c r="AK15" s="89">
        <f t="shared" si="9"/>
        <v>4</v>
      </c>
      <c r="AL15" s="89">
        <f t="shared" si="9"/>
        <v>6</v>
      </c>
      <c r="AM15" s="89">
        <f t="shared" si="9"/>
        <v>4</v>
      </c>
      <c r="AN15" s="90">
        <f>SUM(AN13:AN14)</f>
        <v>4</v>
      </c>
      <c r="AO15" s="91">
        <f>SUM(AO13:AO14)</f>
        <v>22</v>
      </c>
    </row>
    <row r="16" spans="1:41" ht="18" customHeight="1" thickTop="1" thickBot="1" x14ac:dyDescent="0.3">
      <c r="A16" s="179">
        <v>14</v>
      </c>
      <c r="B16" s="180">
        <v>297</v>
      </c>
      <c r="C16" s="6"/>
      <c r="D16" s="12" t="str">
        <f t="shared" si="2"/>
        <v>柏野小</v>
      </c>
      <c r="E16" s="175" t="s">
        <v>42</v>
      </c>
      <c r="F16" s="13">
        <v>2</v>
      </c>
      <c r="G16" s="13">
        <v>46</v>
      </c>
      <c r="H16" s="17">
        <v>2</v>
      </c>
      <c r="I16" s="17">
        <v>47</v>
      </c>
      <c r="J16" s="17">
        <v>2</v>
      </c>
      <c r="K16" s="17">
        <v>46</v>
      </c>
      <c r="L16" s="13">
        <v>2</v>
      </c>
      <c r="M16" s="13">
        <v>48</v>
      </c>
      <c r="N16" s="13">
        <v>2</v>
      </c>
      <c r="O16" s="13">
        <v>51</v>
      </c>
      <c r="P16" s="13">
        <v>2</v>
      </c>
      <c r="Q16" s="19">
        <v>49</v>
      </c>
      <c r="R16" s="189">
        <v>12</v>
      </c>
      <c r="S16" s="176">
        <v>287</v>
      </c>
      <c r="T16" s="7"/>
      <c r="U16" s="272"/>
      <c r="V16" s="98" t="s">
        <v>26</v>
      </c>
      <c r="W16" s="99">
        <v>0</v>
      </c>
      <c r="X16" s="99">
        <v>0</v>
      </c>
      <c r="Y16" s="99">
        <v>1</v>
      </c>
      <c r="Z16" s="99">
        <v>1</v>
      </c>
      <c r="AA16" s="99">
        <v>1</v>
      </c>
      <c r="AB16" s="100">
        <v>0</v>
      </c>
      <c r="AC16" s="225">
        <f>IF(AD16/8=ROUNDDOWN(AD16/8,0),AD16/8,ROUNDDOWN(AD16/8,0)+1)</f>
        <v>1</v>
      </c>
      <c r="AD16" s="86">
        <f t="shared" si="3"/>
        <v>3</v>
      </c>
      <c r="AE16" s="35" t="str">
        <f t="shared" si="0"/>
        <v>情緒</v>
      </c>
      <c r="AF16" s="308" t="s">
        <v>41</v>
      </c>
      <c r="AG16" s="144" t="s">
        <v>106</v>
      </c>
      <c r="AH16" s="145">
        <v>0</v>
      </c>
      <c r="AI16" s="145">
        <v>1</v>
      </c>
      <c r="AJ16" s="145">
        <v>0</v>
      </c>
      <c r="AK16" s="145">
        <v>0</v>
      </c>
      <c r="AL16" s="145">
        <v>1</v>
      </c>
      <c r="AM16" s="145">
        <v>1</v>
      </c>
      <c r="AN16" s="229">
        <f>IF(AO16/8=ROUNDDOWN(AO16/8,0),AO16/8,ROUNDDOWN(AO16/8,0)+1)</f>
        <v>1</v>
      </c>
      <c r="AO16" s="146">
        <f>SUM(AH16:AM16)</f>
        <v>3</v>
      </c>
    </row>
    <row r="17" spans="1:41" ht="18" customHeight="1" thickTop="1" thickBot="1" x14ac:dyDescent="0.3">
      <c r="A17" s="179">
        <v>16</v>
      </c>
      <c r="B17" s="180">
        <v>390</v>
      </c>
      <c r="C17" s="6"/>
      <c r="D17" s="12" t="str">
        <f t="shared" si="2"/>
        <v>大森浜小</v>
      </c>
      <c r="E17" s="175" t="s">
        <v>43</v>
      </c>
      <c r="F17" s="13">
        <v>2</v>
      </c>
      <c r="G17" s="13">
        <v>56</v>
      </c>
      <c r="H17" s="13">
        <v>2</v>
      </c>
      <c r="I17" s="13">
        <v>63</v>
      </c>
      <c r="J17" s="13">
        <v>2</v>
      </c>
      <c r="K17" s="13">
        <v>53</v>
      </c>
      <c r="L17" s="206">
        <v>2</v>
      </c>
      <c r="M17" s="13">
        <v>64</v>
      </c>
      <c r="N17" s="206">
        <v>2</v>
      </c>
      <c r="O17" s="13">
        <v>59</v>
      </c>
      <c r="P17" s="195">
        <v>3</v>
      </c>
      <c r="Q17" s="208">
        <v>71</v>
      </c>
      <c r="R17" s="189">
        <v>13</v>
      </c>
      <c r="S17" s="176">
        <v>366</v>
      </c>
      <c r="T17" s="7"/>
      <c r="U17" s="311"/>
      <c r="V17" s="217" t="s">
        <v>29</v>
      </c>
      <c r="W17" s="218">
        <f t="shared" ref="W17:AC17" si="10">SUM(W15:W16)</f>
        <v>1</v>
      </c>
      <c r="X17" s="218">
        <f t="shared" si="10"/>
        <v>3</v>
      </c>
      <c r="Y17" s="218">
        <f t="shared" si="10"/>
        <v>2</v>
      </c>
      <c r="Z17" s="218">
        <f t="shared" si="10"/>
        <v>2</v>
      </c>
      <c r="AA17" s="218">
        <f t="shared" si="10"/>
        <v>2</v>
      </c>
      <c r="AB17" s="226">
        <f t="shared" si="10"/>
        <v>0</v>
      </c>
      <c r="AC17" s="219">
        <f t="shared" si="10"/>
        <v>2</v>
      </c>
      <c r="AD17" s="220">
        <f t="shared" si="3"/>
        <v>10</v>
      </c>
      <c r="AE17" s="35" t="str">
        <f t="shared" si="0"/>
        <v>計</v>
      </c>
      <c r="AF17" s="309"/>
      <c r="AG17" s="98" t="s">
        <v>26</v>
      </c>
      <c r="AH17" s="99">
        <v>0</v>
      </c>
      <c r="AI17" s="99">
        <v>1</v>
      </c>
      <c r="AJ17" s="99">
        <v>1</v>
      </c>
      <c r="AK17" s="99">
        <v>1</v>
      </c>
      <c r="AL17" s="99">
        <v>1</v>
      </c>
      <c r="AM17" s="99">
        <v>0</v>
      </c>
      <c r="AN17" s="108">
        <f>IF(AO17/8=ROUNDDOWN(AO17/8,0),AO17/8,ROUNDDOWN(AO17/8,0)+1)</f>
        <v>1</v>
      </c>
      <c r="AO17" s="105">
        <f>SUM(AH17:AM17)</f>
        <v>4</v>
      </c>
    </row>
    <row r="18" spans="1:41" ht="18" customHeight="1" thickTop="1" thickBot="1" x14ac:dyDescent="0.3">
      <c r="A18" s="179">
        <v>8</v>
      </c>
      <c r="B18" s="180">
        <v>154</v>
      </c>
      <c r="C18" s="6"/>
      <c r="D18" s="12" t="str">
        <f t="shared" si="2"/>
        <v>駒場小</v>
      </c>
      <c r="E18" s="175" t="s">
        <v>45</v>
      </c>
      <c r="F18" s="13">
        <v>1</v>
      </c>
      <c r="G18" s="13">
        <v>16</v>
      </c>
      <c r="H18" s="13">
        <v>1</v>
      </c>
      <c r="I18" s="13">
        <v>22</v>
      </c>
      <c r="J18" s="13">
        <v>1</v>
      </c>
      <c r="K18" s="13">
        <v>27</v>
      </c>
      <c r="L18" s="13">
        <v>1</v>
      </c>
      <c r="M18" s="13">
        <v>27</v>
      </c>
      <c r="N18" s="13">
        <v>1</v>
      </c>
      <c r="O18" s="13">
        <v>31</v>
      </c>
      <c r="P18" s="13">
        <v>1</v>
      </c>
      <c r="Q18" s="202">
        <v>22</v>
      </c>
      <c r="R18" s="189">
        <v>6</v>
      </c>
      <c r="S18" s="176">
        <v>145</v>
      </c>
      <c r="T18" s="7"/>
      <c r="U18" s="271" t="s">
        <v>46</v>
      </c>
      <c r="V18" s="95" t="s">
        <v>40</v>
      </c>
      <c r="W18" s="97">
        <v>0</v>
      </c>
      <c r="X18" s="97">
        <v>0</v>
      </c>
      <c r="Y18" s="97">
        <v>0</v>
      </c>
      <c r="Z18" s="97">
        <v>0</v>
      </c>
      <c r="AA18" s="97">
        <v>1</v>
      </c>
      <c r="AB18" s="78">
        <v>2</v>
      </c>
      <c r="AC18" s="224">
        <f>IF(AD18/8=ROUNDDOWN(AD18/8,0),AD18/8,ROUNDDOWN(AD18/8,0)+1)</f>
        <v>1</v>
      </c>
      <c r="AD18" s="102">
        <f t="shared" si="3"/>
        <v>3</v>
      </c>
      <c r="AE18" s="35" t="str">
        <f t="shared" si="0"/>
        <v>知的</v>
      </c>
      <c r="AF18" s="310"/>
      <c r="AG18" s="88" t="s">
        <v>34</v>
      </c>
      <c r="AH18" s="94">
        <f>SUM(AH16:AH17)</f>
        <v>0</v>
      </c>
      <c r="AI18" s="94">
        <f t="shared" ref="AI18:AO18" si="11">SUM(AI16:AI17)</f>
        <v>2</v>
      </c>
      <c r="AJ18" s="94">
        <f t="shared" si="11"/>
        <v>1</v>
      </c>
      <c r="AK18" s="94">
        <f t="shared" si="11"/>
        <v>1</v>
      </c>
      <c r="AL18" s="94">
        <f t="shared" si="11"/>
        <v>2</v>
      </c>
      <c r="AM18" s="94">
        <f t="shared" si="11"/>
        <v>1</v>
      </c>
      <c r="AN18" s="94">
        <f t="shared" si="11"/>
        <v>2</v>
      </c>
      <c r="AO18" s="94">
        <f t="shared" si="11"/>
        <v>7</v>
      </c>
    </row>
    <row r="19" spans="1:41" ht="18" customHeight="1" thickBot="1" x14ac:dyDescent="0.3">
      <c r="A19" s="179">
        <v>14</v>
      </c>
      <c r="B19" s="180">
        <v>236</v>
      </c>
      <c r="C19" s="6"/>
      <c r="D19" s="12" t="str">
        <f t="shared" si="2"/>
        <v>深堀小</v>
      </c>
      <c r="E19" s="175" t="s">
        <v>47</v>
      </c>
      <c r="F19" s="13">
        <v>2</v>
      </c>
      <c r="G19" s="13">
        <v>37</v>
      </c>
      <c r="H19" s="13">
        <v>1</v>
      </c>
      <c r="I19" s="13">
        <v>25</v>
      </c>
      <c r="J19" s="13">
        <v>2</v>
      </c>
      <c r="K19" s="13">
        <v>40</v>
      </c>
      <c r="L19" s="206">
        <v>2</v>
      </c>
      <c r="M19" s="13">
        <v>37</v>
      </c>
      <c r="N19" s="13">
        <v>1</v>
      </c>
      <c r="O19" s="13">
        <v>29</v>
      </c>
      <c r="P19" s="13">
        <v>2</v>
      </c>
      <c r="Q19" s="15">
        <v>42</v>
      </c>
      <c r="R19" s="189">
        <v>10</v>
      </c>
      <c r="S19" s="176">
        <v>210</v>
      </c>
      <c r="T19" s="7"/>
      <c r="U19" s="272"/>
      <c r="V19" s="237" t="s">
        <v>26</v>
      </c>
      <c r="W19" s="238">
        <v>0</v>
      </c>
      <c r="X19" s="238">
        <v>0</v>
      </c>
      <c r="Y19" s="238">
        <v>0</v>
      </c>
      <c r="Z19" s="238">
        <v>0</v>
      </c>
      <c r="AA19" s="238">
        <v>0</v>
      </c>
      <c r="AB19" s="239">
        <v>1</v>
      </c>
      <c r="AC19" s="240">
        <f>IF(AD19/8=ROUNDDOWN(AD19/8,0),AD19/8,ROUNDDOWN(AD19/8,0)+1)</f>
        <v>1</v>
      </c>
      <c r="AD19" s="256">
        <f>SUM(W19:AB19)</f>
        <v>1</v>
      </c>
      <c r="AE19" s="35"/>
      <c r="AF19" s="308" t="s">
        <v>44</v>
      </c>
      <c r="AG19" s="95" t="s">
        <v>23</v>
      </c>
      <c r="AH19" s="97">
        <v>0</v>
      </c>
      <c r="AI19" s="97">
        <v>1</v>
      </c>
      <c r="AJ19" s="97">
        <v>0</v>
      </c>
      <c r="AK19" s="97">
        <v>0</v>
      </c>
      <c r="AL19" s="97">
        <v>0</v>
      </c>
      <c r="AM19" s="97">
        <v>0</v>
      </c>
      <c r="AN19" s="101">
        <f>IF(AO19/8=ROUNDDOWN(AO19/8,0),AO19/8,ROUNDDOWN(AO19/8,0)+1)</f>
        <v>1</v>
      </c>
      <c r="AO19" s="102">
        <f>SUM(AH19:AM19)</f>
        <v>1</v>
      </c>
    </row>
    <row r="20" spans="1:41" ht="18" customHeight="1" thickTop="1" thickBot="1" x14ac:dyDescent="0.3">
      <c r="A20" s="179">
        <v>15</v>
      </c>
      <c r="B20" s="180">
        <v>330</v>
      </c>
      <c r="C20" s="6"/>
      <c r="D20" s="12" t="str">
        <f t="shared" si="2"/>
        <v>日吉が丘小</v>
      </c>
      <c r="E20" s="175" t="s">
        <v>48</v>
      </c>
      <c r="F20" s="13">
        <v>2</v>
      </c>
      <c r="G20" s="13">
        <v>56</v>
      </c>
      <c r="H20" s="13">
        <v>2</v>
      </c>
      <c r="I20" s="13">
        <v>48</v>
      </c>
      <c r="J20" s="13">
        <v>2</v>
      </c>
      <c r="K20" s="13">
        <v>49</v>
      </c>
      <c r="L20" s="13">
        <v>2</v>
      </c>
      <c r="M20" s="13">
        <v>58</v>
      </c>
      <c r="N20" s="13">
        <v>2</v>
      </c>
      <c r="O20" s="13">
        <v>49</v>
      </c>
      <c r="P20" s="14">
        <v>2</v>
      </c>
      <c r="Q20" s="19">
        <v>52</v>
      </c>
      <c r="R20" s="189">
        <v>12</v>
      </c>
      <c r="S20" s="176">
        <v>312</v>
      </c>
      <c r="T20" s="7"/>
      <c r="U20" s="272"/>
      <c r="V20" s="88" t="s">
        <v>29</v>
      </c>
      <c r="W20" s="89">
        <f>SUM(W18:W19)</f>
        <v>0</v>
      </c>
      <c r="X20" s="89">
        <f t="shared" ref="X20:Z20" si="12">SUM(X18:X19)</f>
        <v>0</v>
      </c>
      <c r="Y20" s="89">
        <f t="shared" si="12"/>
        <v>0</v>
      </c>
      <c r="Z20" s="89">
        <f t="shared" si="12"/>
        <v>0</v>
      </c>
      <c r="AA20" s="89">
        <f>SUM(AA18:AA19)</f>
        <v>1</v>
      </c>
      <c r="AB20" s="89">
        <f t="shared" ref="AB20:AD20" si="13">SUM(AB18:AB19)</f>
        <v>3</v>
      </c>
      <c r="AC20" s="89">
        <f t="shared" si="13"/>
        <v>2</v>
      </c>
      <c r="AD20" s="89">
        <f t="shared" si="13"/>
        <v>4</v>
      </c>
      <c r="AE20" s="227" t="str">
        <f>V20</f>
        <v>計</v>
      </c>
      <c r="AF20" s="309"/>
      <c r="AG20" s="83" t="s">
        <v>27</v>
      </c>
      <c r="AH20" s="85">
        <v>0</v>
      </c>
      <c r="AI20" s="85">
        <v>5</v>
      </c>
      <c r="AJ20" s="85">
        <v>2</v>
      </c>
      <c r="AK20" s="85">
        <v>0</v>
      </c>
      <c r="AL20" s="85">
        <v>2</v>
      </c>
      <c r="AM20" s="85">
        <v>0</v>
      </c>
      <c r="AN20" s="87">
        <f>IF(AO20/8=ROUNDDOWN(AO20/8,0),AO20/8,ROUNDDOWN(AO20/8,0)+1)</f>
        <v>2</v>
      </c>
      <c r="AO20" s="86">
        <f>SUM(AH20:AM20)</f>
        <v>9</v>
      </c>
    </row>
    <row r="21" spans="1:41" ht="18" customHeight="1" thickTop="1" thickBot="1" x14ac:dyDescent="0.3">
      <c r="A21" s="179">
        <v>15</v>
      </c>
      <c r="B21" s="180">
        <v>308</v>
      </c>
      <c r="C21" s="6"/>
      <c r="D21" s="12" t="str">
        <f t="shared" si="2"/>
        <v>北日吉小</v>
      </c>
      <c r="E21" s="175" t="s">
        <v>51</v>
      </c>
      <c r="F21" s="13">
        <v>2</v>
      </c>
      <c r="G21" s="13">
        <v>47</v>
      </c>
      <c r="H21" s="13">
        <v>2</v>
      </c>
      <c r="I21" s="13">
        <v>53</v>
      </c>
      <c r="J21" s="13">
        <v>2</v>
      </c>
      <c r="K21" s="13">
        <v>36</v>
      </c>
      <c r="L21" s="206">
        <v>2</v>
      </c>
      <c r="M21" s="13">
        <v>57</v>
      </c>
      <c r="N21" s="206">
        <v>2</v>
      </c>
      <c r="O21" s="13">
        <v>39</v>
      </c>
      <c r="P21" s="13">
        <v>2</v>
      </c>
      <c r="Q21" s="208">
        <v>60</v>
      </c>
      <c r="R21" s="189">
        <v>12</v>
      </c>
      <c r="S21" s="176">
        <v>292</v>
      </c>
      <c r="T21" s="7"/>
      <c r="U21" s="271" t="s">
        <v>33</v>
      </c>
      <c r="V21" s="95" t="s">
        <v>23</v>
      </c>
      <c r="W21" s="97">
        <v>4</v>
      </c>
      <c r="X21" s="97">
        <v>0</v>
      </c>
      <c r="Y21" s="97">
        <v>2</v>
      </c>
      <c r="Z21" s="97">
        <v>1</v>
      </c>
      <c r="AA21" s="97">
        <v>0</v>
      </c>
      <c r="AB21" s="78">
        <v>0</v>
      </c>
      <c r="AC21" s="223">
        <f>IF(AD21/8=ROUNDDOWN(AD21/8,0),AD21/8,ROUNDDOWN(AD21/8,0)+1)</f>
        <v>1</v>
      </c>
      <c r="AD21" s="82">
        <f>SUM(W21:AB21)</f>
        <v>7</v>
      </c>
      <c r="AE21" s="35" t="str">
        <f>V21</f>
        <v>知的</v>
      </c>
      <c r="AF21" s="314"/>
      <c r="AG21" s="88" t="s">
        <v>34</v>
      </c>
      <c r="AH21" s="89">
        <f t="shared" ref="AH21:AM21" si="14">SUM(AH19:AH20)</f>
        <v>0</v>
      </c>
      <c r="AI21" s="89">
        <f t="shared" si="14"/>
        <v>6</v>
      </c>
      <c r="AJ21" s="89">
        <f t="shared" si="14"/>
        <v>2</v>
      </c>
      <c r="AK21" s="89">
        <f t="shared" si="14"/>
        <v>0</v>
      </c>
      <c r="AL21" s="89">
        <f t="shared" si="14"/>
        <v>2</v>
      </c>
      <c r="AM21" s="89">
        <f t="shared" si="14"/>
        <v>0</v>
      </c>
      <c r="AN21" s="90">
        <f>SUM(AN19:AN20)</f>
        <v>3</v>
      </c>
      <c r="AO21" s="91">
        <f>SUM(AO19:AO20)</f>
        <v>10</v>
      </c>
    </row>
    <row r="22" spans="1:41" ht="18" customHeight="1" thickBot="1" x14ac:dyDescent="0.3">
      <c r="A22" s="179">
        <v>15</v>
      </c>
      <c r="B22" s="180">
        <v>253</v>
      </c>
      <c r="C22" s="6"/>
      <c r="D22" s="12" t="str">
        <f t="shared" si="2"/>
        <v>湯川小</v>
      </c>
      <c r="E22" s="175" t="s">
        <v>52</v>
      </c>
      <c r="F22" s="13">
        <v>1</v>
      </c>
      <c r="G22" s="13">
        <v>27</v>
      </c>
      <c r="H22" s="13">
        <v>2</v>
      </c>
      <c r="I22" s="13">
        <v>38</v>
      </c>
      <c r="J22" s="13">
        <v>2</v>
      </c>
      <c r="K22" s="13">
        <v>43</v>
      </c>
      <c r="L22" s="13">
        <v>2</v>
      </c>
      <c r="M22" s="13">
        <v>45</v>
      </c>
      <c r="N22" s="13">
        <v>2</v>
      </c>
      <c r="O22" s="13">
        <v>46</v>
      </c>
      <c r="P22" s="17">
        <v>2</v>
      </c>
      <c r="Q22" s="202">
        <v>39</v>
      </c>
      <c r="R22" s="189">
        <v>11</v>
      </c>
      <c r="S22" s="176">
        <v>238</v>
      </c>
      <c r="T22" s="7"/>
      <c r="U22" s="272"/>
      <c r="V22" s="103" t="s">
        <v>27</v>
      </c>
      <c r="W22" s="99">
        <v>1</v>
      </c>
      <c r="X22" s="99">
        <v>1</v>
      </c>
      <c r="Y22" s="99">
        <v>2</v>
      </c>
      <c r="Z22" s="99">
        <v>2</v>
      </c>
      <c r="AA22" s="99">
        <v>3</v>
      </c>
      <c r="AB22" s="100">
        <v>1</v>
      </c>
      <c r="AC22" s="198">
        <f>IF(AD22/8=ROUNDDOWN(AD22/8,0),AD22/8,ROUNDDOWN(AD22/8,0)+1)</f>
        <v>2</v>
      </c>
      <c r="AD22" s="104">
        <f>SUM(W22:AB22)</f>
        <v>10</v>
      </c>
      <c r="AE22" s="35" t="str">
        <f>V22</f>
        <v>情緒</v>
      </c>
      <c r="AF22" s="308" t="s">
        <v>49</v>
      </c>
      <c r="AG22" s="228" t="s">
        <v>50</v>
      </c>
      <c r="AH22" s="79">
        <v>2</v>
      </c>
      <c r="AI22" s="79">
        <v>1</v>
      </c>
      <c r="AJ22" s="79">
        <v>5</v>
      </c>
      <c r="AK22" s="79">
        <v>2</v>
      </c>
      <c r="AL22" s="79">
        <v>1</v>
      </c>
      <c r="AM22" s="79">
        <v>2</v>
      </c>
      <c r="AN22" s="101">
        <f>IF(AO22/8=ROUNDDOWN(AO22/8,0),AO22/8,ROUNDDOWN(AO22/8,0)+1)</f>
        <v>2</v>
      </c>
      <c r="AO22" s="82">
        <f>SUM(AH22:AM22)</f>
        <v>13</v>
      </c>
    </row>
    <row r="23" spans="1:41" ht="18" customHeight="1" thickTop="1" thickBot="1" x14ac:dyDescent="0.3">
      <c r="A23" s="179">
        <v>15</v>
      </c>
      <c r="B23" s="180">
        <v>247</v>
      </c>
      <c r="C23" s="6"/>
      <c r="D23" s="12" t="str">
        <f t="shared" si="2"/>
        <v>高丘小</v>
      </c>
      <c r="E23" s="175" t="s">
        <v>54</v>
      </c>
      <c r="F23" s="13">
        <v>2</v>
      </c>
      <c r="G23" s="13">
        <v>39</v>
      </c>
      <c r="H23" s="13">
        <v>2</v>
      </c>
      <c r="I23" s="13">
        <v>37</v>
      </c>
      <c r="J23" s="13">
        <v>2</v>
      </c>
      <c r="K23" s="13">
        <v>35</v>
      </c>
      <c r="L23" s="13">
        <v>2</v>
      </c>
      <c r="M23" s="13">
        <v>36</v>
      </c>
      <c r="N23" s="13">
        <v>1</v>
      </c>
      <c r="O23" s="13">
        <v>27</v>
      </c>
      <c r="P23" s="13">
        <v>2</v>
      </c>
      <c r="Q23" s="15">
        <v>51</v>
      </c>
      <c r="R23" s="189">
        <v>11</v>
      </c>
      <c r="S23" s="176">
        <v>225</v>
      </c>
      <c r="T23" s="7"/>
      <c r="U23" s="272"/>
      <c r="V23" s="88" t="s">
        <v>34</v>
      </c>
      <c r="W23" s="94">
        <f>SUM(W21:W22)</f>
        <v>5</v>
      </c>
      <c r="X23" s="94">
        <f t="shared" ref="X23:AB23" si="15">SUM(X21:X22)</f>
        <v>1</v>
      </c>
      <c r="Y23" s="94">
        <f t="shared" si="15"/>
        <v>4</v>
      </c>
      <c r="Z23" s="94">
        <f t="shared" si="15"/>
        <v>3</v>
      </c>
      <c r="AA23" s="94">
        <f t="shared" si="15"/>
        <v>3</v>
      </c>
      <c r="AB23" s="94">
        <f t="shared" si="15"/>
        <v>1</v>
      </c>
      <c r="AC23" s="222">
        <f>SUM(AC21:AC22)</f>
        <v>3</v>
      </c>
      <c r="AD23" s="91">
        <f>SUM(AD21:AD22)</f>
        <v>17</v>
      </c>
      <c r="AE23" s="227"/>
      <c r="AF23" s="309"/>
      <c r="AG23" s="83" t="s">
        <v>27</v>
      </c>
      <c r="AH23" s="84">
        <v>0</v>
      </c>
      <c r="AI23" s="84">
        <v>4</v>
      </c>
      <c r="AJ23" s="221">
        <v>3</v>
      </c>
      <c r="AK23" s="84">
        <v>1</v>
      </c>
      <c r="AL23" s="85">
        <v>3</v>
      </c>
      <c r="AM23" s="85">
        <v>2</v>
      </c>
      <c r="AN23" s="87">
        <f>IF(AO23/8=ROUNDDOWN(AO23/8,0),AO23/8,ROUNDDOWN(AO23/8,0)+1)</f>
        <v>2</v>
      </c>
      <c r="AO23" s="86">
        <f>SUM(AH23:AM23)</f>
        <v>13</v>
      </c>
    </row>
    <row r="24" spans="1:41" ht="18" customHeight="1" thickTop="1" thickBot="1" x14ac:dyDescent="0.3">
      <c r="A24" s="179">
        <v>8</v>
      </c>
      <c r="B24" s="180">
        <v>99</v>
      </c>
      <c r="C24" s="6"/>
      <c r="D24" s="12" t="str">
        <f t="shared" si="2"/>
        <v>上湯川小</v>
      </c>
      <c r="E24" s="175" t="s">
        <v>55</v>
      </c>
      <c r="F24" s="13">
        <v>1</v>
      </c>
      <c r="G24" s="13">
        <v>16</v>
      </c>
      <c r="H24" s="13">
        <v>1</v>
      </c>
      <c r="I24" s="13">
        <v>14</v>
      </c>
      <c r="J24" s="13">
        <v>1</v>
      </c>
      <c r="K24" s="13">
        <v>13</v>
      </c>
      <c r="L24" s="13">
        <v>1</v>
      </c>
      <c r="M24" s="13">
        <v>22</v>
      </c>
      <c r="N24" s="13">
        <v>1</v>
      </c>
      <c r="O24" s="13">
        <v>14</v>
      </c>
      <c r="P24" s="13">
        <v>1</v>
      </c>
      <c r="Q24" s="15">
        <v>16</v>
      </c>
      <c r="R24" s="189">
        <v>6</v>
      </c>
      <c r="S24" s="176">
        <v>95</v>
      </c>
      <c r="T24" s="7"/>
      <c r="U24" s="271" t="s">
        <v>58</v>
      </c>
      <c r="V24" s="95" t="s">
        <v>23</v>
      </c>
      <c r="W24" s="97">
        <v>2</v>
      </c>
      <c r="X24" s="97">
        <v>1</v>
      </c>
      <c r="Y24" s="97">
        <v>0</v>
      </c>
      <c r="Z24" s="97">
        <v>0</v>
      </c>
      <c r="AA24" s="97">
        <v>0</v>
      </c>
      <c r="AB24" s="78">
        <v>0</v>
      </c>
      <c r="AC24" s="224">
        <f>IF(AD24/8=ROUNDDOWN(AD24/8,0),AD24/8,ROUNDDOWN(AD24/8,0)+1)</f>
        <v>1</v>
      </c>
      <c r="AD24" s="102">
        <f>SUM(W24:AB24)</f>
        <v>3</v>
      </c>
      <c r="AE24" s="35" t="str">
        <f>V23</f>
        <v>計</v>
      </c>
      <c r="AF24" s="314"/>
      <c r="AG24" s="88" t="s">
        <v>34</v>
      </c>
      <c r="AH24" s="94">
        <f t="shared" ref="AH24:AO24" si="16">SUM(AH22:AH23)</f>
        <v>2</v>
      </c>
      <c r="AI24" s="94">
        <f t="shared" si="16"/>
        <v>5</v>
      </c>
      <c r="AJ24" s="94">
        <f t="shared" si="16"/>
        <v>8</v>
      </c>
      <c r="AK24" s="94">
        <f t="shared" si="16"/>
        <v>3</v>
      </c>
      <c r="AL24" s="94">
        <f t="shared" si="16"/>
        <v>4</v>
      </c>
      <c r="AM24" s="94">
        <f t="shared" si="16"/>
        <v>4</v>
      </c>
      <c r="AN24" s="90">
        <f t="shared" si="16"/>
        <v>4</v>
      </c>
      <c r="AO24" s="91">
        <f t="shared" si="16"/>
        <v>26</v>
      </c>
    </row>
    <row r="25" spans="1:41" ht="18" customHeight="1" thickBot="1" x14ac:dyDescent="0.3">
      <c r="A25" s="179">
        <v>8</v>
      </c>
      <c r="B25" s="180">
        <v>84</v>
      </c>
      <c r="C25" s="6"/>
      <c r="D25" s="12" t="str">
        <f t="shared" si="2"/>
        <v>旭岡小</v>
      </c>
      <c r="E25" s="175" t="s">
        <v>57</v>
      </c>
      <c r="F25" s="13">
        <v>1</v>
      </c>
      <c r="G25" s="13">
        <v>11</v>
      </c>
      <c r="H25" s="14">
        <v>1</v>
      </c>
      <c r="I25" s="14">
        <v>9</v>
      </c>
      <c r="J25" s="14">
        <v>1</v>
      </c>
      <c r="K25" s="14">
        <v>17</v>
      </c>
      <c r="L25" s="14">
        <v>1</v>
      </c>
      <c r="M25" s="14">
        <v>9</v>
      </c>
      <c r="N25" s="14">
        <v>1</v>
      </c>
      <c r="O25" s="14">
        <v>12</v>
      </c>
      <c r="P25" s="14">
        <v>1</v>
      </c>
      <c r="Q25" s="19">
        <v>20</v>
      </c>
      <c r="R25" s="189">
        <v>6</v>
      </c>
      <c r="S25" s="176">
        <v>78</v>
      </c>
      <c r="T25" s="7"/>
      <c r="U25" s="272"/>
      <c r="V25" s="83" t="s">
        <v>27</v>
      </c>
      <c r="W25" s="85">
        <v>1</v>
      </c>
      <c r="X25" s="99">
        <v>0</v>
      </c>
      <c r="Y25" s="99">
        <v>0</v>
      </c>
      <c r="Z25" s="99">
        <v>1</v>
      </c>
      <c r="AA25" s="99">
        <v>1</v>
      </c>
      <c r="AB25" s="100">
        <v>1</v>
      </c>
      <c r="AC25" s="225">
        <f>IF(AD25/8=ROUNDDOWN(AD25/8,0),AD25/8,ROUNDDOWN(AD25/8,0)+1)</f>
        <v>1</v>
      </c>
      <c r="AD25" s="105">
        <f>SUM(W25:AB25)</f>
        <v>4</v>
      </c>
      <c r="AE25" s="35"/>
      <c r="AF25" s="308" t="s">
        <v>56</v>
      </c>
      <c r="AG25" s="77" t="s">
        <v>23</v>
      </c>
      <c r="AH25" s="80">
        <v>0</v>
      </c>
      <c r="AI25" s="93">
        <v>0</v>
      </c>
      <c r="AJ25" s="79">
        <v>1</v>
      </c>
      <c r="AK25" s="79">
        <v>7</v>
      </c>
      <c r="AL25" s="79">
        <v>4</v>
      </c>
      <c r="AM25" s="79">
        <v>1</v>
      </c>
      <c r="AN25" s="81">
        <f>IF(AO25/8=ROUNDDOWN(AO25/8,0),AO25/8,ROUNDDOWN(AO25/8,0)+1)</f>
        <v>2</v>
      </c>
      <c r="AO25" s="82">
        <f>SUM(AH25:AM25)</f>
        <v>13</v>
      </c>
    </row>
    <row r="26" spans="1:41" ht="18" customHeight="1" thickTop="1" thickBot="1" x14ac:dyDescent="0.3">
      <c r="A26" s="179">
        <v>5</v>
      </c>
      <c r="B26" s="180">
        <v>17</v>
      </c>
      <c r="C26" s="6"/>
      <c r="D26" s="12" t="str">
        <f t="shared" si="2"/>
        <v>鱒川小</v>
      </c>
      <c r="E26" s="175" t="s">
        <v>24</v>
      </c>
      <c r="F26" s="13">
        <v>0</v>
      </c>
      <c r="G26" s="18">
        <v>0</v>
      </c>
      <c r="H26" s="13">
        <v>1</v>
      </c>
      <c r="I26" s="209">
        <v>3</v>
      </c>
      <c r="J26" s="21">
        <v>1</v>
      </c>
      <c r="K26" s="22">
        <v>1</v>
      </c>
      <c r="L26" s="23">
        <v>0</v>
      </c>
      <c r="M26" s="24">
        <v>2</v>
      </c>
      <c r="N26" s="21">
        <v>1</v>
      </c>
      <c r="O26" s="22">
        <v>1</v>
      </c>
      <c r="P26" s="23">
        <v>0</v>
      </c>
      <c r="Q26" s="185">
        <v>2</v>
      </c>
      <c r="R26" s="189">
        <v>3</v>
      </c>
      <c r="S26" s="176">
        <v>9</v>
      </c>
      <c r="T26" s="7"/>
      <c r="U26" s="316"/>
      <c r="V26" s="88" t="s">
        <v>34</v>
      </c>
      <c r="W26" s="89">
        <f t="shared" ref="W26:AD26" si="17">SUM(W24:W25)</f>
        <v>3</v>
      </c>
      <c r="X26" s="89">
        <f t="shared" si="17"/>
        <v>1</v>
      </c>
      <c r="Y26" s="89">
        <f t="shared" si="17"/>
        <v>0</v>
      </c>
      <c r="Z26" s="89">
        <f t="shared" si="17"/>
        <v>1</v>
      </c>
      <c r="AA26" s="89">
        <f t="shared" si="17"/>
        <v>1</v>
      </c>
      <c r="AB26" s="89">
        <f t="shared" si="17"/>
        <v>1</v>
      </c>
      <c r="AC26" s="222">
        <f t="shared" si="17"/>
        <v>2</v>
      </c>
      <c r="AD26" s="91">
        <f t="shared" si="17"/>
        <v>7</v>
      </c>
      <c r="AE26" s="35" t="str">
        <f t="shared" ref="AE26:AE66" si="18">V25</f>
        <v>情緒</v>
      </c>
      <c r="AF26" s="309"/>
      <c r="AG26" s="83" t="s">
        <v>27</v>
      </c>
      <c r="AH26" s="85">
        <v>4</v>
      </c>
      <c r="AI26" s="85">
        <v>2</v>
      </c>
      <c r="AJ26" s="85">
        <v>3</v>
      </c>
      <c r="AK26" s="85">
        <v>4</v>
      </c>
      <c r="AL26" s="85">
        <v>0</v>
      </c>
      <c r="AM26" s="85">
        <v>6</v>
      </c>
      <c r="AN26" s="87">
        <f>IF(AO26/8=ROUNDDOWN(AO26/8,0),AO26/8,ROUNDDOWN(AO26/8,0)+1)</f>
        <v>3</v>
      </c>
      <c r="AO26" s="86">
        <f>SUM(AH26:AM26)</f>
        <v>19</v>
      </c>
    </row>
    <row r="27" spans="1:41" ht="18" customHeight="1" thickTop="1" thickBot="1" x14ac:dyDescent="0.3">
      <c r="A27" s="179">
        <v>9</v>
      </c>
      <c r="B27" s="180">
        <v>71</v>
      </c>
      <c r="C27" s="6"/>
      <c r="D27" s="12" t="str">
        <f t="shared" si="2"/>
        <v>銭亀沢小</v>
      </c>
      <c r="E27" s="175" t="s">
        <v>31</v>
      </c>
      <c r="F27" s="17">
        <v>1</v>
      </c>
      <c r="G27" s="13">
        <v>12</v>
      </c>
      <c r="H27" s="17">
        <v>1</v>
      </c>
      <c r="I27" s="13">
        <v>9</v>
      </c>
      <c r="J27" s="17">
        <v>1</v>
      </c>
      <c r="K27" s="17">
        <v>9</v>
      </c>
      <c r="L27" s="17">
        <v>1</v>
      </c>
      <c r="M27" s="17">
        <v>12</v>
      </c>
      <c r="N27" s="17">
        <v>1</v>
      </c>
      <c r="O27" s="17">
        <v>11</v>
      </c>
      <c r="P27" s="17">
        <v>1</v>
      </c>
      <c r="Q27" s="64">
        <v>11</v>
      </c>
      <c r="R27" s="189">
        <v>6</v>
      </c>
      <c r="S27" s="176">
        <v>64</v>
      </c>
      <c r="T27" s="7"/>
      <c r="U27" s="271" t="s">
        <v>60</v>
      </c>
      <c r="V27" s="95" t="s">
        <v>23</v>
      </c>
      <c r="W27" s="97">
        <v>1</v>
      </c>
      <c r="X27" s="97">
        <v>0</v>
      </c>
      <c r="Y27" s="97">
        <v>0</v>
      </c>
      <c r="Z27" s="97">
        <v>2</v>
      </c>
      <c r="AA27" s="97">
        <v>1</v>
      </c>
      <c r="AB27" s="78">
        <v>0</v>
      </c>
      <c r="AC27" s="223">
        <f>IF(AD27/8=ROUNDDOWN(AD27/8,0),AD27/8,ROUNDDOWN(AD27/8,0)+1)</f>
        <v>1</v>
      </c>
      <c r="AD27" s="82">
        <f t="shared" ref="AD27:AD53" si="19">SUM(W27:AB27)</f>
        <v>4</v>
      </c>
      <c r="AE27" s="35" t="str">
        <f t="shared" si="18"/>
        <v>計</v>
      </c>
      <c r="AF27" s="314"/>
      <c r="AG27" s="106" t="s">
        <v>34</v>
      </c>
      <c r="AH27" s="94">
        <f t="shared" ref="AH27:AO27" si="20">SUM(AH25:AH26)</f>
        <v>4</v>
      </c>
      <c r="AI27" s="94">
        <f t="shared" si="20"/>
        <v>2</v>
      </c>
      <c r="AJ27" s="94">
        <f t="shared" si="20"/>
        <v>4</v>
      </c>
      <c r="AK27" s="94">
        <f t="shared" si="20"/>
        <v>11</v>
      </c>
      <c r="AL27" s="94">
        <f t="shared" si="20"/>
        <v>4</v>
      </c>
      <c r="AM27" s="94">
        <f t="shared" si="20"/>
        <v>7</v>
      </c>
      <c r="AN27" s="90">
        <f t="shared" si="20"/>
        <v>5</v>
      </c>
      <c r="AO27" s="91">
        <f t="shared" si="20"/>
        <v>32</v>
      </c>
    </row>
    <row r="28" spans="1:41" ht="18" customHeight="1" x14ac:dyDescent="0.25">
      <c r="A28" s="179">
        <v>24</v>
      </c>
      <c r="B28" s="180">
        <v>592</v>
      </c>
      <c r="C28" s="6"/>
      <c r="D28" s="12" t="str">
        <f t="shared" si="2"/>
        <v>桔梗小</v>
      </c>
      <c r="E28" s="175" t="s">
        <v>36</v>
      </c>
      <c r="F28" s="13">
        <v>3</v>
      </c>
      <c r="G28" s="13">
        <v>88</v>
      </c>
      <c r="H28" s="206">
        <v>3</v>
      </c>
      <c r="I28" s="13">
        <v>91</v>
      </c>
      <c r="J28" s="13">
        <v>3</v>
      </c>
      <c r="K28" s="13">
        <v>79</v>
      </c>
      <c r="L28" s="13">
        <v>3</v>
      </c>
      <c r="M28" s="13">
        <v>91</v>
      </c>
      <c r="N28" s="13">
        <v>4</v>
      </c>
      <c r="O28" s="13">
        <v>110</v>
      </c>
      <c r="P28" s="13">
        <v>4</v>
      </c>
      <c r="Q28" s="15">
        <v>111</v>
      </c>
      <c r="R28" s="189">
        <v>20</v>
      </c>
      <c r="S28" s="176">
        <v>570</v>
      </c>
      <c r="T28" s="7"/>
      <c r="U28" s="272"/>
      <c r="V28" s="103" t="s">
        <v>27</v>
      </c>
      <c r="W28" s="99">
        <v>2</v>
      </c>
      <c r="X28" s="99">
        <v>0</v>
      </c>
      <c r="Y28" s="99">
        <v>1</v>
      </c>
      <c r="Z28" s="99">
        <v>5</v>
      </c>
      <c r="AA28" s="99">
        <v>1</v>
      </c>
      <c r="AB28" s="100">
        <v>2</v>
      </c>
      <c r="AC28" s="198">
        <f>IF(AD28/8=ROUNDDOWN(AD28/8,0),AD28/8,ROUNDDOWN(AD28/8,0)+1)</f>
        <v>2</v>
      </c>
      <c r="AD28" s="104">
        <f t="shared" si="19"/>
        <v>11</v>
      </c>
      <c r="AE28" s="35" t="str">
        <f t="shared" si="18"/>
        <v>知的</v>
      </c>
      <c r="AF28" s="308" t="s">
        <v>59</v>
      </c>
      <c r="AG28" s="77" t="s">
        <v>23</v>
      </c>
      <c r="AH28" s="79">
        <v>0</v>
      </c>
      <c r="AI28" s="79">
        <v>1</v>
      </c>
      <c r="AJ28" s="79">
        <v>0</v>
      </c>
      <c r="AK28" s="79">
        <v>1</v>
      </c>
      <c r="AL28" s="79">
        <v>1</v>
      </c>
      <c r="AM28" s="79">
        <v>0</v>
      </c>
      <c r="AN28" s="81">
        <f>IF(AO28/8=ROUNDDOWN(AO28/8,0),AO28/8,ROUNDDOWN(AO28/8,0)+1)</f>
        <v>1</v>
      </c>
      <c r="AO28" s="82">
        <f>SUM(AH28:AM28)</f>
        <v>3</v>
      </c>
    </row>
    <row r="29" spans="1:41" ht="18" customHeight="1" thickBot="1" x14ac:dyDescent="0.3">
      <c r="A29" s="179">
        <v>14</v>
      </c>
      <c r="B29" s="180">
        <v>285</v>
      </c>
      <c r="C29" s="6"/>
      <c r="D29" s="12" t="str">
        <f t="shared" si="2"/>
        <v>中の沢小</v>
      </c>
      <c r="E29" s="175" t="s">
        <v>41</v>
      </c>
      <c r="F29" s="13">
        <v>2</v>
      </c>
      <c r="G29" s="13">
        <v>57</v>
      </c>
      <c r="H29" s="13">
        <v>2</v>
      </c>
      <c r="I29" s="13">
        <v>49</v>
      </c>
      <c r="J29" s="13">
        <v>2</v>
      </c>
      <c r="K29" s="13">
        <v>41</v>
      </c>
      <c r="L29" s="13">
        <v>2</v>
      </c>
      <c r="M29" s="13">
        <v>36</v>
      </c>
      <c r="N29" s="13">
        <v>2</v>
      </c>
      <c r="O29" s="13">
        <v>53</v>
      </c>
      <c r="P29" s="13">
        <v>2</v>
      </c>
      <c r="Q29" s="15">
        <v>42</v>
      </c>
      <c r="R29" s="189">
        <v>12</v>
      </c>
      <c r="S29" s="176">
        <v>278</v>
      </c>
      <c r="T29" s="7"/>
      <c r="U29" s="272"/>
      <c r="V29" s="98" t="s">
        <v>53</v>
      </c>
      <c r="W29" s="85">
        <v>1</v>
      </c>
      <c r="X29" s="85">
        <v>0</v>
      </c>
      <c r="Y29" s="85">
        <v>0</v>
      </c>
      <c r="Z29" s="85">
        <v>0</v>
      </c>
      <c r="AA29" s="85">
        <v>0</v>
      </c>
      <c r="AB29" s="85">
        <v>0</v>
      </c>
      <c r="AC29" s="216">
        <f>IF(AD29/8=ROUNDDOWN(AD29/8,0),AD29/8,ROUNDDOWN(AD29/8,0)+1)</f>
        <v>1</v>
      </c>
      <c r="AD29" s="86">
        <f t="shared" si="19"/>
        <v>1</v>
      </c>
      <c r="AE29" s="35" t="str">
        <f t="shared" si="18"/>
        <v>情緒</v>
      </c>
      <c r="AF29" s="309"/>
      <c r="AG29" s="83" t="s">
        <v>27</v>
      </c>
      <c r="AH29" s="85">
        <v>1</v>
      </c>
      <c r="AI29" s="85">
        <v>1</v>
      </c>
      <c r="AJ29" s="85">
        <v>1</v>
      </c>
      <c r="AK29" s="85">
        <v>2</v>
      </c>
      <c r="AL29" s="85">
        <v>0</v>
      </c>
      <c r="AM29" s="85">
        <v>3</v>
      </c>
      <c r="AN29" s="87">
        <f>IF(AO29/8=ROUNDDOWN(AO29/8,0),AO29/8,ROUNDDOWN(AO29/8,0)+1)</f>
        <v>1</v>
      </c>
      <c r="AO29" s="86">
        <f>SUM(AH29:AM29)</f>
        <v>8</v>
      </c>
    </row>
    <row r="30" spans="1:41" ht="18" customHeight="1" thickTop="1" thickBot="1" x14ac:dyDescent="0.3">
      <c r="A30" s="179">
        <v>9</v>
      </c>
      <c r="B30" s="180">
        <v>125</v>
      </c>
      <c r="C30" s="6"/>
      <c r="D30" s="12" t="str">
        <f t="shared" si="2"/>
        <v>北昭和小</v>
      </c>
      <c r="E30" s="175" t="s">
        <v>44</v>
      </c>
      <c r="F30" s="13">
        <v>1</v>
      </c>
      <c r="G30" s="13">
        <v>10</v>
      </c>
      <c r="H30" s="13">
        <v>1</v>
      </c>
      <c r="I30" s="13">
        <v>10</v>
      </c>
      <c r="J30" s="13">
        <v>1</v>
      </c>
      <c r="K30" s="13">
        <v>14</v>
      </c>
      <c r="L30" s="13">
        <v>1</v>
      </c>
      <c r="M30" s="13">
        <v>20</v>
      </c>
      <c r="N30" s="13">
        <v>1</v>
      </c>
      <c r="O30" s="13">
        <v>28</v>
      </c>
      <c r="P30" s="13">
        <v>1</v>
      </c>
      <c r="Q30" s="15">
        <v>33</v>
      </c>
      <c r="R30" s="189">
        <v>6</v>
      </c>
      <c r="S30" s="176">
        <v>115</v>
      </c>
      <c r="T30" s="7"/>
      <c r="U30" s="316"/>
      <c r="V30" s="88" t="s">
        <v>34</v>
      </c>
      <c r="W30" s="94">
        <f t="shared" ref="W30:AC30" si="21">SUM(W27:W29)</f>
        <v>4</v>
      </c>
      <c r="X30" s="94">
        <f t="shared" si="21"/>
        <v>0</v>
      </c>
      <c r="Y30" s="94">
        <f t="shared" si="21"/>
        <v>1</v>
      </c>
      <c r="Z30" s="94">
        <f t="shared" si="21"/>
        <v>7</v>
      </c>
      <c r="AA30" s="94">
        <f t="shared" si="21"/>
        <v>2</v>
      </c>
      <c r="AB30" s="94">
        <f t="shared" si="21"/>
        <v>2</v>
      </c>
      <c r="AC30" s="222">
        <f t="shared" si="21"/>
        <v>4</v>
      </c>
      <c r="AD30" s="91">
        <f t="shared" si="19"/>
        <v>16</v>
      </c>
      <c r="AE30" s="35" t="str">
        <f t="shared" si="18"/>
        <v>肢体</v>
      </c>
      <c r="AF30" s="314"/>
      <c r="AG30" s="106" t="s">
        <v>34</v>
      </c>
      <c r="AH30" s="94">
        <f t="shared" ref="AH30:AO30" si="22">SUM(AH28:AH29)</f>
        <v>1</v>
      </c>
      <c r="AI30" s="94">
        <f t="shared" si="22"/>
        <v>2</v>
      </c>
      <c r="AJ30" s="94">
        <f t="shared" si="22"/>
        <v>1</v>
      </c>
      <c r="AK30" s="94">
        <f t="shared" si="22"/>
        <v>3</v>
      </c>
      <c r="AL30" s="94">
        <f t="shared" si="22"/>
        <v>1</v>
      </c>
      <c r="AM30" s="94">
        <f t="shared" si="22"/>
        <v>3</v>
      </c>
      <c r="AN30" s="90">
        <f t="shared" si="22"/>
        <v>2</v>
      </c>
      <c r="AO30" s="91">
        <f t="shared" si="22"/>
        <v>11</v>
      </c>
    </row>
    <row r="31" spans="1:41" ht="18" customHeight="1" x14ac:dyDescent="0.25">
      <c r="A31" s="179">
        <v>16</v>
      </c>
      <c r="B31" s="180">
        <v>384</v>
      </c>
      <c r="C31" s="6"/>
      <c r="D31" s="12" t="str">
        <f t="shared" si="2"/>
        <v>昭和小</v>
      </c>
      <c r="E31" s="175" t="s">
        <v>49</v>
      </c>
      <c r="F31" s="13">
        <v>2</v>
      </c>
      <c r="G31" s="13">
        <v>59</v>
      </c>
      <c r="H31" s="13">
        <v>2</v>
      </c>
      <c r="I31" s="13">
        <v>59</v>
      </c>
      <c r="J31" s="13">
        <v>2</v>
      </c>
      <c r="K31" s="13">
        <v>55</v>
      </c>
      <c r="L31" s="13">
        <v>2</v>
      </c>
      <c r="M31" s="13">
        <v>65</v>
      </c>
      <c r="N31" s="13">
        <v>2</v>
      </c>
      <c r="O31" s="13">
        <v>58</v>
      </c>
      <c r="P31" s="13">
        <v>2</v>
      </c>
      <c r="Q31" s="15">
        <v>62</v>
      </c>
      <c r="R31" s="189">
        <v>12</v>
      </c>
      <c r="S31" s="176">
        <v>358</v>
      </c>
      <c r="T31" s="7"/>
      <c r="U31" s="308" t="s">
        <v>62</v>
      </c>
      <c r="V31" s="77" t="s">
        <v>23</v>
      </c>
      <c r="W31" s="79">
        <v>0</v>
      </c>
      <c r="X31" s="79">
        <v>0</v>
      </c>
      <c r="Y31" s="79">
        <v>0</v>
      </c>
      <c r="Z31" s="79">
        <v>2</v>
      </c>
      <c r="AA31" s="79">
        <v>1</v>
      </c>
      <c r="AB31" s="79">
        <v>0</v>
      </c>
      <c r="AC31" s="81">
        <f>IF(AD31/8=ROUNDDOWN(AD31/8,0),AD31/8,ROUNDDOWN(AD31/8,0)+1)</f>
        <v>1</v>
      </c>
      <c r="AD31" s="82">
        <f t="shared" si="19"/>
        <v>3</v>
      </c>
      <c r="AE31" s="35" t="str">
        <f t="shared" si="18"/>
        <v>計</v>
      </c>
      <c r="AF31" s="308" t="s">
        <v>61</v>
      </c>
      <c r="AG31" s="77" t="s">
        <v>23</v>
      </c>
      <c r="AH31" s="79">
        <v>1</v>
      </c>
      <c r="AI31" s="79">
        <v>1</v>
      </c>
      <c r="AJ31" s="79">
        <v>4</v>
      </c>
      <c r="AK31" s="79">
        <v>1</v>
      </c>
      <c r="AL31" s="79">
        <v>2</v>
      </c>
      <c r="AM31" s="79">
        <v>4</v>
      </c>
      <c r="AN31" s="81">
        <f>IF(AO31/8=ROUNDDOWN(AO31/8,0),AO31/8,ROUNDDOWN(AO31/8,0)+1)</f>
        <v>2</v>
      </c>
      <c r="AO31" s="82">
        <f>SUM(AH31:AM31)</f>
        <v>13</v>
      </c>
    </row>
    <row r="32" spans="1:41" ht="18" customHeight="1" thickBot="1" x14ac:dyDescent="0.3">
      <c r="A32" s="179">
        <v>17</v>
      </c>
      <c r="B32" s="180">
        <v>356</v>
      </c>
      <c r="C32" s="6"/>
      <c r="D32" s="12" t="str">
        <f t="shared" si="2"/>
        <v>亀田小</v>
      </c>
      <c r="E32" s="175" t="s">
        <v>56</v>
      </c>
      <c r="F32" s="13">
        <v>2</v>
      </c>
      <c r="G32" s="13">
        <v>60</v>
      </c>
      <c r="H32" s="13">
        <v>2</v>
      </c>
      <c r="I32" s="13">
        <v>55</v>
      </c>
      <c r="J32" s="13">
        <v>2</v>
      </c>
      <c r="K32" s="13">
        <v>52</v>
      </c>
      <c r="L32" s="13">
        <v>2</v>
      </c>
      <c r="M32" s="13">
        <v>60</v>
      </c>
      <c r="N32" s="13">
        <v>2</v>
      </c>
      <c r="O32" s="13">
        <v>46</v>
      </c>
      <c r="P32" s="13">
        <v>2</v>
      </c>
      <c r="Q32" s="15">
        <v>51</v>
      </c>
      <c r="R32" s="189">
        <v>12</v>
      </c>
      <c r="S32" s="176">
        <v>324</v>
      </c>
      <c r="T32" s="7"/>
      <c r="U32" s="309"/>
      <c r="V32" s="107" t="s">
        <v>27</v>
      </c>
      <c r="W32" s="85">
        <v>0</v>
      </c>
      <c r="X32" s="85">
        <v>2</v>
      </c>
      <c r="Y32" s="85">
        <v>1</v>
      </c>
      <c r="Z32" s="85">
        <v>1</v>
      </c>
      <c r="AA32" s="85">
        <v>1</v>
      </c>
      <c r="AB32" s="84">
        <v>1</v>
      </c>
      <c r="AC32" s="87">
        <f>IF(AD32/8=ROUNDDOWN(AD32/8,0),AD32/8,ROUNDDOWN(AD32/8,0)+1)</f>
        <v>1</v>
      </c>
      <c r="AD32" s="86">
        <f t="shared" si="19"/>
        <v>6</v>
      </c>
      <c r="AE32" s="35" t="str">
        <f t="shared" si="18"/>
        <v>知的</v>
      </c>
      <c r="AF32" s="309"/>
      <c r="AG32" s="83" t="s">
        <v>27</v>
      </c>
      <c r="AH32" s="85">
        <v>3</v>
      </c>
      <c r="AI32" s="85">
        <v>7</v>
      </c>
      <c r="AJ32" s="85">
        <v>1</v>
      </c>
      <c r="AK32" s="85">
        <v>3</v>
      </c>
      <c r="AL32" s="85">
        <v>1</v>
      </c>
      <c r="AM32" s="85">
        <v>0</v>
      </c>
      <c r="AN32" s="87">
        <f>IF(AO32/8=ROUNDDOWN(AO32/8,0),AO32/8,ROUNDDOWN(AO32/8,0)+1)</f>
        <v>2</v>
      </c>
      <c r="AO32" s="86">
        <f>SUM(AH32:AM32)</f>
        <v>15</v>
      </c>
    </row>
    <row r="33" spans="1:56" ht="18" customHeight="1" thickTop="1" thickBot="1" x14ac:dyDescent="0.3">
      <c r="A33" s="179">
        <v>8</v>
      </c>
      <c r="B33" s="180">
        <v>81</v>
      </c>
      <c r="C33" s="6"/>
      <c r="D33" s="12" t="str">
        <f t="shared" si="2"/>
        <v>赤川小</v>
      </c>
      <c r="E33" s="175" t="s">
        <v>59</v>
      </c>
      <c r="F33" s="13">
        <v>1</v>
      </c>
      <c r="G33" s="13">
        <v>12</v>
      </c>
      <c r="H33" s="13">
        <v>1</v>
      </c>
      <c r="I33" s="13">
        <v>11</v>
      </c>
      <c r="J33" s="13">
        <v>1</v>
      </c>
      <c r="K33" s="13">
        <v>7</v>
      </c>
      <c r="L33" s="13">
        <v>1</v>
      </c>
      <c r="M33" s="13">
        <v>16</v>
      </c>
      <c r="N33" s="13">
        <v>1</v>
      </c>
      <c r="O33" s="13">
        <v>8</v>
      </c>
      <c r="P33" s="13">
        <v>1</v>
      </c>
      <c r="Q33" s="15">
        <v>16</v>
      </c>
      <c r="R33" s="189">
        <v>6</v>
      </c>
      <c r="S33" s="176">
        <v>70</v>
      </c>
      <c r="T33" s="7"/>
      <c r="U33" s="310"/>
      <c r="V33" s="106" t="s">
        <v>34</v>
      </c>
      <c r="W33" s="94">
        <f t="shared" ref="W33:AC33" si="23">SUM(W31:W32)</f>
        <v>0</v>
      </c>
      <c r="X33" s="94">
        <f t="shared" si="23"/>
        <v>2</v>
      </c>
      <c r="Y33" s="94">
        <f t="shared" si="23"/>
        <v>1</v>
      </c>
      <c r="Z33" s="94">
        <f t="shared" si="23"/>
        <v>3</v>
      </c>
      <c r="AA33" s="94">
        <f t="shared" si="23"/>
        <v>2</v>
      </c>
      <c r="AB33" s="94">
        <f t="shared" si="23"/>
        <v>1</v>
      </c>
      <c r="AC33" s="90">
        <f t="shared" si="23"/>
        <v>2</v>
      </c>
      <c r="AD33" s="91">
        <f t="shared" si="19"/>
        <v>9</v>
      </c>
      <c r="AE33" s="35" t="str">
        <f t="shared" si="18"/>
        <v>情緒</v>
      </c>
      <c r="AF33" s="314"/>
      <c r="AG33" s="88" t="s">
        <v>34</v>
      </c>
      <c r="AH33" s="89">
        <f t="shared" ref="AH33:AO33" si="24">SUM(AH31:AH32)</f>
        <v>4</v>
      </c>
      <c r="AI33" s="89">
        <f t="shared" si="24"/>
        <v>8</v>
      </c>
      <c r="AJ33" s="89">
        <f t="shared" si="24"/>
        <v>5</v>
      </c>
      <c r="AK33" s="89">
        <f t="shared" si="24"/>
        <v>4</v>
      </c>
      <c r="AL33" s="89">
        <f t="shared" si="24"/>
        <v>3</v>
      </c>
      <c r="AM33" s="89">
        <f t="shared" si="24"/>
        <v>4</v>
      </c>
      <c r="AN33" s="90">
        <f t="shared" si="24"/>
        <v>4</v>
      </c>
      <c r="AO33" s="91">
        <f t="shared" si="24"/>
        <v>28</v>
      </c>
    </row>
    <row r="34" spans="1:56" ht="18" customHeight="1" x14ac:dyDescent="0.25">
      <c r="A34" s="179">
        <v>11</v>
      </c>
      <c r="B34" s="180">
        <v>188</v>
      </c>
      <c r="C34" s="6"/>
      <c r="D34" s="12" t="str">
        <f t="shared" si="2"/>
        <v>中央小</v>
      </c>
      <c r="E34" s="175" t="s">
        <v>64</v>
      </c>
      <c r="F34" s="13">
        <v>1</v>
      </c>
      <c r="G34" s="13">
        <v>20</v>
      </c>
      <c r="H34" s="13">
        <v>1</v>
      </c>
      <c r="I34" s="13">
        <v>22</v>
      </c>
      <c r="J34" s="13">
        <v>1</v>
      </c>
      <c r="K34" s="13">
        <v>27</v>
      </c>
      <c r="L34" s="206">
        <v>1</v>
      </c>
      <c r="M34" s="13">
        <v>26</v>
      </c>
      <c r="N34" s="13">
        <v>1</v>
      </c>
      <c r="O34" s="13">
        <v>24</v>
      </c>
      <c r="P34" s="13">
        <v>2</v>
      </c>
      <c r="Q34" s="19">
        <v>41</v>
      </c>
      <c r="R34" s="189">
        <v>7</v>
      </c>
      <c r="S34" s="176">
        <v>160</v>
      </c>
      <c r="T34" s="7"/>
      <c r="U34" s="308" t="s">
        <v>39</v>
      </c>
      <c r="V34" s="95" t="s">
        <v>23</v>
      </c>
      <c r="W34" s="97">
        <v>0</v>
      </c>
      <c r="X34" s="97">
        <v>0</v>
      </c>
      <c r="Y34" s="97">
        <v>0</v>
      </c>
      <c r="Z34" s="97">
        <v>0</v>
      </c>
      <c r="AA34" s="97">
        <v>1</v>
      </c>
      <c r="AB34" s="97">
        <v>1</v>
      </c>
      <c r="AC34" s="101">
        <f>IF(AD34/8=ROUNDDOWN(AD34/8,0),AD34/8,ROUNDDOWN(AD34/8,0)+1)</f>
        <v>1</v>
      </c>
      <c r="AD34" s="102">
        <f t="shared" si="19"/>
        <v>2</v>
      </c>
      <c r="AE34" s="35" t="str">
        <f t="shared" si="18"/>
        <v>計</v>
      </c>
      <c r="AF34" s="308" t="s">
        <v>63</v>
      </c>
      <c r="AG34" s="95" t="s">
        <v>23</v>
      </c>
      <c r="AH34" s="97">
        <v>0</v>
      </c>
      <c r="AI34" s="97">
        <v>0</v>
      </c>
      <c r="AJ34" s="97">
        <v>0</v>
      </c>
      <c r="AK34" s="97">
        <v>0</v>
      </c>
      <c r="AL34" s="97">
        <v>1</v>
      </c>
      <c r="AM34" s="97">
        <v>0</v>
      </c>
      <c r="AN34" s="101">
        <f>IF(AO34/8=ROUNDDOWN(AO34/8,0),AO34/8,ROUNDDOWN(AO34/8,0)+1)</f>
        <v>1</v>
      </c>
      <c r="AO34" s="102">
        <f>SUM(AH34:AM34)</f>
        <v>1</v>
      </c>
    </row>
    <row r="35" spans="1:56" ht="18" customHeight="1" thickBot="1" x14ac:dyDescent="0.3">
      <c r="A35" s="179">
        <v>23</v>
      </c>
      <c r="B35" s="180">
        <v>565</v>
      </c>
      <c r="C35" s="6"/>
      <c r="D35" s="12" t="str">
        <f t="shared" si="2"/>
        <v>北美原小</v>
      </c>
      <c r="E35" s="175" t="s">
        <v>65</v>
      </c>
      <c r="F35" s="13">
        <v>3</v>
      </c>
      <c r="G35" s="13">
        <v>82</v>
      </c>
      <c r="H35" s="13">
        <v>3</v>
      </c>
      <c r="I35" s="13">
        <v>85</v>
      </c>
      <c r="J35" s="13">
        <v>4</v>
      </c>
      <c r="K35" s="13">
        <v>107</v>
      </c>
      <c r="L35" s="206">
        <v>3</v>
      </c>
      <c r="M35" s="13">
        <v>81</v>
      </c>
      <c r="N35" s="206">
        <v>4</v>
      </c>
      <c r="O35" s="13">
        <v>108</v>
      </c>
      <c r="P35" s="195">
        <v>3</v>
      </c>
      <c r="Q35" s="202">
        <v>91</v>
      </c>
      <c r="R35" s="189">
        <v>20</v>
      </c>
      <c r="S35" s="176">
        <v>554</v>
      </c>
      <c r="T35" s="7"/>
      <c r="U35" s="309"/>
      <c r="V35" s="98" t="s">
        <v>27</v>
      </c>
      <c r="W35" s="99">
        <v>0</v>
      </c>
      <c r="X35" s="99">
        <v>1</v>
      </c>
      <c r="Y35" s="99">
        <v>0</v>
      </c>
      <c r="Z35" s="99">
        <v>0</v>
      </c>
      <c r="AA35" s="99">
        <v>1</v>
      </c>
      <c r="AB35" s="99">
        <v>1</v>
      </c>
      <c r="AC35" s="108">
        <f>IF(AD35/8=ROUNDDOWN(AD35/8,0),AD35/8,ROUNDDOWN(AD35/8,0)+1)</f>
        <v>1</v>
      </c>
      <c r="AD35" s="105">
        <f t="shared" si="19"/>
        <v>3</v>
      </c>
      <c r="AE35" s="35" t="str">
        <f t="shared" si="18"/>
        <v>知的</v>
      </c>
      <c r="AF35" s="309"/>
      <c r="AG35" s="98" t="s">
        <v>27</v>
      </c>
      <c r="AH35" s="99">
        <v>4</v>
      </c>
      <c r="AI35" s="99">
        <v>2</v>
      </c>
      <c r="AJ35" s="99">
        <v>0</v>
      </c>
      <c r="AK35" s="99">
        <v>1</v>
      </c>
      <c r="AL35" s="99">
        <v>2</v>
      </c>
      <c r="AM35" s="99">
        <v>1</v>
      </c>
      <c r="AN35" s="108">
        <f>IF(AO35/8=ROUNDDOWN(AO35/8,0),AO35/8,ROUNDDOWN(AO35/8,0)+1)</f>
        <v>2</v>
      </c>
      <c r="AO35" s="105">
        <f>SUM(AH35:AM35)</f>
        <v>10</v>
      </c>
    </row>
    <row r="36" spans="1:56" ht="18" customHeight="1" thickTop="1" thickBot="1" x14ac:dyDescent="0.3">
      <c r="A36" s="179">
        <v>15</v>
      </c>
      <c r="B36" s="180">
        <v>304</v>
      </c>
      <c r="C36" s="6"/>
      <c r="D36" s="12" t="str">
        <f t="shared" si="2"/>
        <v>鍛神小</v>
      </c>
      <c r="E36" s="175" t="s">
        <v>66</v>
      </c>
      <c r="F36" s="13">
        <v>2</v>
      </c>
      <c r="G36" s="13">
        <v>37</v>
      </c>
      <c r="H36" s="13">
        <v>2</v>
      </c>
      <c r="I36" s="13">
        <v>40</v>
      </c>
      <c r="J36" s="13">
        <v>2</v>
      </c>
      <c r="K36" s="13">
        <v>51</v>
      </c>
      <c r="L36" s="13">
        <v>2</v>
      </c>
      <c r="M36" s="13">
        <v>55</v>
      </c>
      <c r="N36" s="15">
        <v>2</v>
      </c>
      <c r="O36" s="13">
        <v>57</v>
      </c>
      <c r="P36" s="13">
        <v>2</v>
      </c>
      <c r="Q36" s="202">
        <v>50</v>
      </c>
      <c r="R36" s="189">
        <v>12</v>
      </c>
      <c r="S36" s="176">
        <v>290</v>
      </c>
      <c r="T36" s="7"/>
      <c r="U36" s="310"/>
      <c r="V36" s="88" t="s">
        <v>34</v>
      </c>
      <c r="W36" s="94">
        <f t="shared" ref="W36:AC36" si="25">SUM(W34:W35)</f>
        <v>0</v>
      </c>
      <c r="X36" s="94">
        <f t="shared" si="25"/>
        <v>1</v>
      </c>
      <c r="Y36" s="94">
        <f t="shared" si="25"/>
        <v>0</v>
      </c>
      <c r="Z36" s="94">
        <f t="shared" si="25"/>
        <v>0</v>
      </c>
      <c r="AA36" s="94">
        <f t="shared" si="25"/>
        <v>2</v>
      </c>
      <c r="AB36" s="94">
        <f t="shared" si="25"/>
        <v>2</v>
      </c>
      <c r="AC36" s="90">
        <f t="shared" si="25"/>
        <v>2</v>
      </c>
      <c r="AD36" s="91">
        <f t="shared" si="19"/>
        <v>5</v>
      </c>
      <c r="AE36" s="35" t="str">
        <f t="shared" si="18"/>
        <v>情緒</v>
      </c>
      <c r="AF36" s="314"/>
      <c r="AG36" s="88" t="s">
        <v>34</v>
      </c>
      <c r="AH36" s="89">
        <f t="shared" ref="AH36:AM36" si="26">SUM(AH34:AH35)</f>
        <v>4</v>
      </c>
      <c r="AI36" s="89">
        <f t="shared" si="26"/>
        <v>2</v>
      </c>
      <c r="AJ36" s="89">
        <f t="shared" si="26"/>
        <v>0</v>
      </c>
      <c r="AK36" s="89">
        <f t="shared" si="26"/>
        <v>1</v>
      </c>
      <c r="AL36" s="89">
        <f t="shared" si="26"/>
        <v>3</v>
      </c>
      <c r="AM36" s="89">
        <f t="shared" si="26"/>
        <v>1</v>
      </c>
      <c r="AN36" s="90">
        <f>SUM(AN34:AN35)</f>
        <v>3</v>
      </c>
      <c r="AO36" s="91">
        <f>SUM(AO34:AO35)</f>
        <v>11</v>
      </c>
    </row>
    <row r="37" spans="1:56" ht="18" customHeight="1" x14ac:dyDescent="0.25">
      <c r="A37" s="179">
        <v>13</v>
      </c>
      <c r="B37" s="180">
        <v>235</v>
      </c>
      <c r="C37" s="6"/>
      <c r="D37" s="12" t="str">
        <f t="shared" si="2"/>
        <v>神山小</v>
      </c>
      <c r="E37" s="175" t="s">
        <v>67</v>
      </c>
      <c r="F37" s="13">
        <v>1</v>
      </c>
      <c r="G37" s="13">
        <v>31</v>
      </c>
      <c r="H37" s="13">
        <v>1</v>
      </c>
      <c r="I37" s="13">
        <v>30</v>
      </c>
      <c r="J37" s="13">
        <v>1</v>
      </c>
      <c r="K37" s="13">
        <v>28</v>
      </c>
      <c r="L37" s="13">
        <v>2</v>
      </c>
      <c r="M37" s="13">
        <v>43</v>
      </c>
      <c r="N37" s="13">
        <v>2</v>
      </c>
      <c r="O37" s="17">
        <v>41</v>
      </c>
      <c r="P37" s="13">
        <v>2</v>
      </c>
      <c r="Q37" s="15">
        <v>39</v>
      </c>
      <c r="R37" s="189">
        <v>9</v>
      </c>
      <c r="S37" s="176">
        <v>212</v>
      </c>
      <c r="T37" s="7"/>
      <c r="U37" s="271" t="s">
        <v>42</v>
      </c>
      <c r="V37" s="77" t="s">
        <v>23</v>
      </c>
      <c r="W37" s="79">
        <v>0</v>
      </c>
      <c r="X37" s="79">
        <v>1</v>
      </c>
      <c r="Y37" s="79">
        <v>1</v>
      </c>
      <c r="Z37" s="79">
        <v>1</v>
      </c>
      <c r="AA37" s="79">
        <v>2</v>
      </c>
      <c r="AB37" s="80">
        <v>2</v>
      </c>
      <c r="AC37" s="223">
        <f>IF(AD37/8=ROUNDDOWN(AD37/8,0),AD37/8,ROUNDDOWN(AD37/8,0)+1)</f>
        <v>1</v>
      </c>
      <c r="AD37" s="82">
        <f t="shared" si="19"/>
        <v>7</v>
      </c>
      <c r="AE37" s="35" t="str">
        <f t="shared" si="18"/>
        <v>計</v>
      </c>
      <c r="AF37" s="308" t="s">
        <v>66</v>
      </c>
      <c r="AG37" s="77" t="s">
        <v>23</v>
      </c>
      <c r="AH37" s="79">
        <v>2</v>
      </c>
      <c r="AI37" s="79">
        <v>0</v>
      </c>
      <c r="AJ37" s="79">
        <v>0</v>
      </c>
      <c r="AK37" s="79">
        <v>0</v>
      </c>
      <c r="AL37" s="79">
        <v>0</v>
      </c>
      <c r="AM37" s="79">
        <v>2</v>
      </c>
      <c r="AN37" s="81">
        <f>IF(AO37/8=ROUNDDOWN(AO37/8,0),AO37/8,ROUNDDOWN(AO37/8,0)+1)</f>
        <v>1</v>
      </c>
      <c r="AO37" s="82">
        <f>SUM(AH37:AM37)</f>
        <v>4</v>
      </c>
    </row>
    <row r="38" spans="1:56" ht="18" customHeight="1" thickBot="1" x14ac:dyDescent="0.3">
      <c r="A38" s="179">
        <v>15</v>
      </c>
      <c r="B38" s="180">
        <v>348</v>
      </c>
      <c r="C38" s="6"/>
      <c r="D38" s="12" t="str">
        <f t="shared" si="2"/>
        <v>東山小</v>
      </c>
      <c r="E38" s="175" t="s">
        <v>68</v>
      </c>
      <c r="F38" s="13">
        <v>2</v>
      </c>
      <c r="G38" s="13">
        <v>42</v>
      </c>
      <c r="H38" s="13">
        <v>2</v>
      </c>
      <c r="I38" s="13">
        <v>49</v>
      </c>
      <c r="J38" s="13">
        <v>2</v>
      </c>
      <c r="K38" s="13">
        <v>52</v>
      </c>
      <c r="L38" s="13">
        <v>2</v>
      </c>
      <c r="M38" s="13">
        <v>59</v>
      </c>
      <c r="N38" s="13">
        <v>2</v>
      </c>
      <c r="O38" s="13">
        <v>63</v>
      </c>
      <c r="P38" s="13">
        <v>2</v>
      </c>
      <c r="Q38" s="15">
        <v>65</v>
      </c>
      <c r="R38" s="189">
        <v>12</v>
      </c>
      <c r="S38" s="176">
        <v>330</v>
      </c>
      <c r="T38" s="7"/>
      <c r="U38" s="272"/>
      <c r="V38" s="83" t="s">
        <v>27</v>
      </c>
      <c r="W38" s="85">
        <v>0</v>
      </c>
      <c r="X38" s="85">
        <v>0</v>
      </c>
      <c r="Y38" s="85">
        <v>0</v>
      </c>
      <c r="Z38" s="85">
        <v>0</v>
      </c>
      <c r="AA38" s="85">
        <v>2</v>
      </c>
      <c r="AB38" s="85">
        <v>1</v>
      </c>
      <c r="AC38" s="87">
        <f>IF(AD38/8=ROUNDDOWN(AD38/8,0),AD38/8,ROUNDDOWN(AD38/8,0)+1)</f>
        <v>1</v>
      </c>
      <c r="AD38" s="86">
        <f t="shared" si="19"/>
        <v>3</v>
      </c>
      <c r="AE38" s="35" t="str">
        <f t="shared" si="18"/>
        <v>知的</v>
      </c>
      <c r="AF38" s="309"/>
      <c r="AG38" s="83" t="s">
        <v>27</v>
      </c>
      <c r="AH38" s="85">
        <v>0</v>
      </c>
      <c r="AI38" s="85">
        <v>0</v>
      </c>
      <c r="AJ38" s="85">
        <v>3</v>
      </c>
      <c r="AK38" s="85">
        <v>2</v>
      </c>
      <c r="AL38" s="85">
        <v>0</v>
      </c>
      <c r="AM38" s="85">
        <v>5</v>
      </c>
      <c r="AN38" s="87">
        <f>IF(AO38/8=ROUNDDOWN(AO38/8,0),AO38/8,ROUNDDOWN(AO38/8,0)+1)</f>
        <v>2</v>
      </c>
      <c r="AO38" s="86">
        <f>SUM(AH38:AM38)</f>
        <v>10</v>
      </c>
    </row>
    <row r="39" spans="1:56" ht="18" customHeight="1" thickTop="1" thickBot="1" x14ac:dyDescent="0.3">
      <c r="A39" s="179">
        <v>17</v>
      </c>
      <c r="B39" s="180">
        <v>279</v>
      </c>
      <c r="C39" s="6"/>
      <c r="D39" s="12" t="str">
        <f t="shared" si="2"/>
        <v>本通小</v>
      </c>
      <c r="E39" s="175" t="s">
        <v>69</v>
      </c>
      <c r="F39" s="13">
        <v>2</v>
      </c>
      <c r="G39" s="13">
        <v>37</v>
      </c>
      <c r="H39" s="13">
        <v>2</v>
      </c>
      <c r="I39" s="13">
        <v>54</v>
      </c>
      <c r="J39" s="13">
        <v>1</v>
      </c>
      <c r="K39" s="13">
        <v>32</v>
      </c>
      <c r="L39" s="13">
        <v>2</v>
      </c>
      <c r="M39" s="13">
        <v>38</v>
      </c>
      <c r="N39" s="13">
        <v>2</v>
      </c>
      <c r="O39" s="13">
        <v>41</v>
      </c>
      <c r="P39" s="13">
        <v>2</v>
      </c>
      <c r="Q39" s="15">
        <v>49</v>
      </c>
      <c r="R39" s="189">
        <v>11</v>
      </c>
      <c r="S39" s="176">
        <v>251</v>
      </c>
      <c r="T39" s="7"/>
      <c r="U39" s="316"/>
      <c r="V39" s="88" t="s">
        <v>34</v>
      </c>
      <c r="W39" s="89">
        <f t="shared" ref="W39:AC39" si="27">SUM(W37:W38)</f>
        <v>0</v>
      </c>
      <c r="X39" s="89">
        <f t="shared" si="27"/>
        <v>1</v>
      </c>
      <c r="Y39" s="89">
        <f t="shared" si="27"/>
        <v>1</v>
      </c>
      <c r="Z39" s="89">
        <f t="shared" si="27"/>
        <v>1</v>
      </c>
      <c r="AA39" s="89">
        <f t="shared" si="27"/>
        <v>4</v>
      </c>
      <c r="AB39" s="89">
        <f t="shared" si="27"/>
        <v>3</v>
      </c>
      <c r="AC39" s="90">
        <f t="shared" si="27"/>
        <v>2</v>
      </c>
      <c r="AD39" s="91">
        <f t="shared" si="19"/>
        <v>10</v>
      </c>
      <c r="AE39" s="35" t="str">
        <f t="shared" si="18"/>
        <v>情緒</v>
      </c>
      <c r="AF39" s="314"/>
      <c r="AG39" s="88" t="s">
        <v>34</v>
      </c>
      <c r="AH39" s="94">
        <f t="shared" ref="AH39:AO39" si="28">SUM(AH37:AH38)</f>
        <v>2</v>
      </c>
      <c r="AI39" s="94">
        <f t="shared" si="28"/>
        <v>0</v>
      </c>
      <c r="AJ39" s="94">
        <f t="shared" si="28"/>
        <v>3</v>
      </c>
      <c r="AK39" s="94">
        <f t="shared" si="28"/>
        <v>2</v>
      </c>
      <c r="AL39" s="94">
        <f t="shared" si="28"/>
        <v>0</v>
      </c>
      <c r="AM39" s="94">
        <f t="shared" si="28"/>
        <v>7</v>
      </c>
      <c r="AN39" s="90">
        <f t="shared" si="28"/>
        <v>3</v>
      </c>
      <c r="AO39" s="91">
        <f t="shared" si="28"/>
        <v>14</v>
      </c>
    </row>
    <row r="40" spans="1:56" ht="18" customHeight="1" thickBot="1" x14ac:dyDescent="0.3">
      <c r="A40" s="179">
        <v>8</v>
      </c>
      <c r="B40" s="180">
        <v>160</v>
      </c>
      <c r="C40" s="6"/>
      <c r="D40" s="12" t="str">
        <f t="shared" si="2"/>
        <v>南本通小</v>
      </c>
      <c r="E40" s="175" t="s">
        <v>70</v>
      </c>
      <c r="F40" s="14">
        <v>1</v>
      </c>
      <c r="G40" s="14">
        <v>26</v>
      </c>
      <c r="H40" s="14">
        <v>1</v>
      </c>
      <c r="I40" s="14">
        <v>21</v>
      </c>
      <c r="J40" s="14">
        <v>1</v>
      </c>
      <c r="K40" s="14">
        <v>18</v>
      </c>
      <c r="L40" s="14">
        <v>1</v>
      </c>
      <c r="M40" s="14">
        <v>23</v>
      </c>
      <c r="N40" s="14">
        <v>1</v>
      </c>
      <c r="O40" s="14">
        <v>29</v>
      </c>
      <c r="P40" s="207">
        <v>1</v>
      </c>
      <c r="Q40" s="19">
        <v>33</v>
      </c>
      <c r="R40" s="189">
        <v>6</v>
      </c>
      <c r="S40" s="176">
        <v>150</v>
      </c>
      <c r="T40" s="7"/>
      <c r="U40" s="308" t="s">
        <v>43</v>
      </c>
      <c r="V40" s="77" t="s">
        <v>23</v>
      </c>
      <c r="W40" s="79">
        <v>2</v>
      </c>
      <c r="X40" s="79">
        <v>1</v>
      </c>
      <c r="Y40" s="79">
        <v>0</v>
      </c>
      <c r="Z40" s="79">
        <v>2</v>
      </c>
      <c r="AA40" s="79">
        <v>0</v>
      </c>
      <c r="AB40" s="80">
        <v>3</v>
      </c>
      <c r="AC40" s="81">
        <f>IF(AD40/8=ROUNDDOWN(AD40/8,0),AD40/8,ROUNDDOWN(AD40/8,0)+1)</f>
        <v>1</v>
      </c>
      <c r="AD40" s="82">
        <f t="shared" si="19"/>
        <v>8</v>
      </c>
      <c r="AE40" s="35" t="str">
        <f t="shared" si="18"/>
        <v>計</v>
      </c>
      <c r="AF40" s="308" t="s">
        <v>67</v>
      </c>
      <c r="AG40" s="77" t="s">
        <v>23</v>
      </c>
      <c r="AH40" s="79">
        <v>0</v>
      </c>
      <c r="AI40" s="79">
        <v>2</v>
      </c>
      <c r="AJ40" s="79">
        <v>2</v>
      </c>
      <c r="AK40" s="79">
        <v>3</v>
      </c>
      <c r="AL40" s="79">
        <v>0</v>
      </c>
      <c r="AM40" s="79">
        <v>0</v>
      </c>
      <c r="AN40" s="81">
        <f>IF(AO40/8=ROUNDDOWN(AO40/8,0),AO40/8,ROUNDDOWN(AO40/8,0)+1)</f>
        <v>1</v>
      </c>
      <c r="AO40" s="82">
        <f>SUM(AH40:AM40)</f>
        <v>7</v>
      </c>
    </row>
    <row r="41" spans="1:56" ht="18" customHeight="1" thickTop="1" thickBot="1" x14ac:dyDescent="0.3">
      <c r="A41" s="179">
        <v>5</v>
      </c>
      <c r="B41" s="180">
        <v>34</v>
      </c>
      <c r="C41" s="6"/>
      <c r="D41" s="12" t="str">
        <f t="shared" si="2"/>
        <v>えさん小</v>
      </c>
      <c r="E41" s="175" t="s">
        <v>71</v>
      </c>
      <c r="F41" s="65">
        <v>1</v>
      </c>
      <c r="G41" s="66">
        <v>2</v>
      </c>
      <c r="H41" s="67">
        <v>0</v>
      </c>
      <c r="I41" s="68">
        <v>5</v>
      </c>
      <c r="J41" s="21">
        <v>1</v>
      </c>
      <c r="K41" s="22">
        <v>3</v>
      </c>
      <c r="L41" s="23">
        <v>0</v>
      </c>
      <c r="M41" s="24">
        <v>8</v>
      </c>
      <c r="N41" s="65">
        <v>1</v>
      </c>
      <c r="O41" s="66">
        <v>5</v>
      </c>
      <c r="P41" s="67">
        <v>0</v>
      </c>
      <c r="Q41" s="186">
        <v>6</v>
      </c>
      <c r="R41" s="189">
        <v>3</v>
      </c>
      <c r="S41" s="176">
        <v>29</v>
      </c>
      <c r="T41" s="7"/>
      <c r="U41" s="309"/>
      <c r="V41" s="107" t="s">
        <v>27</v>
      </c>
      <c r="W41" s="84">
        <v>4</v>
      </c>
      <c r="X41" s="84">
        <v>5</v>
      </c>
      <c r="Y41" s="84">
        <v>3</v>
      </c>
      <c r="Z41" s="84">
        <v>2</v>
      </c>
      <c r="AA41" s="84">
        <v>1</v>
      </c>
      <c r="AB41" s="84">
        <v>1</v>
      </c>
      <c r="AC41" s="87">
        <f>IF(AD41/8=ROUNDDOWN(AD41/8,0),AD41/8,ROUNDDOWN(AD41/8,0)+1)</f>
        <v>2</v>
      </c>
      <c r="AD41" s="86">
        <f t="shared" si="19"/>
        <v>16</v>
      </c>
      <c r="AE41" s="35" t="str">
        <f t="shared" si="18"/>
        <v>知的</v>
      </c>
      <c r="AF41" s="309"/>
      <c r="AG41" s="138" t="s">
        <v>27</v>
      </c>
      <c r="AH41" s="261">
        <v>3</v>
      </c>
      <c r="AI41" s="262">
        <v>1</v>
      </c>
      <c r="AJ41" s="262">
        <v>6</v>
      </c>
      <c r="AK41" s="262">
        <v>5</v>
      </c>
      <c r="AL41" s="262">
        <v>0</v>
      </c>
      <c r="AM41" s="262">
        <v>0</v>
      </c>
      <c r="AN41" s="263">
        <f>IF(AO41/8=ROUNDDOWN(AO41/8,0),AO41/8,ROUNDDOWN(AO41/8,0)+1)</f>
        <v>2</v>
      </c>
      <c r="AO41" s="264">
        <f>SUM(AH41:AM41)</f>
        <v>15</v>
      </c>
    </row>
    <row r="42" spans="1:56" ht="18" customHeight="1" thickTop="1" thickBot="1" x14ac:dyDescent="0.3">
      <c r="A42" s="179">
        <v>4</v>
      </c>
      <c r="B42" s="180">
        <v>16</v>
      </c>
      <c r="C42" s="6"/>
      <c r="D42" s="12" t="str">
        <f t="shared" si="2"/>
        <v>椴法華小</v>
      </c>
      <c r="E42" s="175" t="s">
        <v>72</v>
      </c>
      <c r="F42" s="21">
        <v>1</v>
      </c>
      <c r="G42" s="22">
        <v>2</v>
      </c>
      <c r="H42" s="23">
        <v>0</v>
      </c>
      <c r="I42" s="24">
        <v>2</v>
      </c>
      <c r="J42" s="21">
        <v>1</v>
      </c>
      <c r="K42" s="22">
        <v>4</v>
      </c>
      <c r="L42" s="23">
        <v>0</v>
      </c>
      <c r="M42" s="185">
        <v>2</v>
      </c>
      <c r="N42" s="205">
        <v>0</v>
      </c>
      <c r="O42" s="203">
        <v>0</v>
      </c>
      <c r="P42" s="204">
        <v>1</v>
      </c>
      <c r="Q42" s="210">
        <v>5</v>
      </c>
      <c r="R42" s="189">
        <v>3</v>
      </c>
      <c r="S42" s="176">
        <v>15</v>
      </c>
      <c r="T42" s="7"/>
      <c r="U42" s="310"/>
      <c r="V42" s="106" t="s">
        <v>34</v>
      </c>
      <c r="W42" s="94">
        <f t="shared" ref="W42:AC42" si="29">SUM(W40:W41)</f>
        <v>6</v>
      </c>
      <c r="X42" s="94">
        <f t="shared" si="29"/>
        <v>6</v>
      </c>
      <c r="Y42" s="94">
        <f t="shared" si="29"/>
        <v>3</v>
      </c>
      <c r="Z42" s="94">
        <f t="shared" si="29"/>
        <v>4</v>
      </c>
      <c r="AA42" s="94">
        <f t="shared" si="29"/>
        <v>1</v>
      </c>
      <c r="AB42" s="94">
        <f t="shared" si="29"/>
        <v>4</v>
      </c>
      <c r="AC42" s="90">
        <f t="shared" si="29"/>
        <v>3</v>
      </c>
      <c r="AD42" s="91">
        <f t="shared" si="19"/>
        <v>24</v>
      </c>
      <c r="AE42" s="35" t="str">
        <f t="shared" si="18"/>
        <v>情緒</v>
      </c>
      <c r="AF42" s="309"/>
      <c r="AG42" s="230" t="s">
        <v>79</v>
      </c>
      <c r="AH42" s="231">
        <v>0</v>
      </c>
      <c r="AI42" s="232">
        <v>1</v>
      </c>
      <c r="AJ42" s="232">
        <v>0</v>
      </c>
      <c r="AK42" s="232">
        <v>0</v>
      </c>
      <c r="AL42" s="232">
        <v>0</v>
      </c>
      <c r="AM42" s="232">
        <v>0</v>
      </c>
      <c r="AN42" s="233">
        <f>IF(AO42/8=ROUNDDOWN(AO42/8,0),AO42/8,ROUNDDOWN(AO42/8,0)+1)</f>
        <v>1</v>
      </c>
      <c r="AO42" s="234">
        <f>SUM(AH42:AM42)</f>
        <v>1</v>
      </c>
    </row>
    <row r="43" spans="1:56" ht="18" customHeight="1" thickTop="1" thickBot="1" x14ac:dyDescent="0.3">
      <c r="A43" s="179">
        <v>10</v>
      </c>
      <c r="B43" s="180">
        <v>136</v>
      </c>
      <c r="C43" s="6"/>
      <c r="D43" s="12" t="str">
        <f t="shared" si="2"/>
        <v>南茅部小</v>
      </c>
      <c r="E43" s="175" t="s">
        <v>73</v>
      </c>
      <c r="F43" s="17">
        <v>1</v>
      </c>
      <c r="G43" s="17">
        <v>13</v>
      </c>
      <c r="H43" s="17">
        <v>1</v>
      </c>
      <c r="I43" s="17">
        <v>20</v>
      </c>
      <c r="J43" s="19">
        <v>1</v>
      </c>
      <c r="K43" s="70">
        <v>22</v>
      </c>
      <c r="L43" s="20">
        <v>1</v>
      </c>
      <c r="M43" s="14">
        <v>21</v>
      </c>
      <c r="N43" s="17">
        <v>1</v>
      </c>
      <c r="O43" s="17">
        <v>18</v>
      </c>
      <c r="P43" s="17">
        <v>1</v>
      </c>
      <c r="Q43" s="64">
        <v>28</v>
      </c>
      <c r="R43" s="189">
        <v>6</v>
      </c>
      <c r="S43" s="176">
        <v>122</v>
      </c>
      <c r="T43" s="7"/>
      <c r="U43" s="271" t="s">
        <v>45</v>
      </c>
      <c r="V43" s="77" t="s">
        <v>23</v>
      </c>
      <c r="W43" s="80">
        <v>1</v>
      </c>
      <c r="X43" s="80">
        <v>0</v>
      </c>
      <c r="Y43" s="92">
        <v>0</v>
      </c>
      <c r="Z43" s="79">
        <v>1</v>
      </c>
      <c r="AA43" s="79">
        <v>1</v>
      </c>
      <c r="AB43" s="80">
        <v>1</v>
      </c>
      <c r="AC43" s="81">
        <f>IF(AD43/8=ROUNDDOWN(AD43/8,0),AD43/8,ROUNDDOWN(AD43/8,0)+1)</f>
        <v>1</v>
      </c>
      <c r="AD43" s="82">
        <f t="shared" si="19"/>
        <v>4</v>
      </c>
      <c r="AE43" s="35" t="str">
        <f t="shared" si="18"/>
        <v>計</v>
      </c>
      <c r="AF43" s="310"/>
      <c r="AG43" s="88" t="s">
        <v>34</v>
      </c>
      <c r="AH43" s="94">
        <f>SUM(AH40:AH42)</f>
        <v>3</v>
      </c>
      <c r="AI43" s="94">
        <f t="shared" ref="AI43:AM43" si="30">SUM(AI40:AI42)</f>
        <v>4</v>
      </c>
      <c r="AJ43" s="94">
        <f t="shared" si="30"/>
        <v>8</v>
      </c>
      <c r="AK43" s="94">
        <f t="shared" si="30"/>
        <v>8</v>
      </c>
      <c r="AL43" s="94">
        <f t="shared" si="30"/>
        <v>0</v>
      </c>
      <c r="AM43" s="94">
        <f t="shared" si="30"/>
        <v>0</v>
      </c>
      <c r="AN43" s="90">
        <f>SUM(AN40:AN42)</f>
        <v>4</v>
      </c>
      <c r="AO43" s="91">
        <f>SUM(AO40:AO42)</f>
        <v>23</v>
      </c>
    </row>
    <row r="44" spans="1:56" ht="18" customHeight="1" thickTop="1" thickBot="1" x14ac:dyDescent="0.3">
      <c r="A44" s="179">
        <v>7</v>
      </c>
      <c r="B44" s="180">
        <v>38</v>
      </c>
      <c r="C44" s="6"/>
      <c r="D44" s="12" t="str">
        <f>SUBSTITUTE(E44,"　","")</f>
        <v>戸井学園</v>
      </c>
      <c r="E44" s="175" t="s">
        <v>74</v>
      </c>
      <c r="F44" s="13">
        <v>1</v>
      </c>
      <c r="G44" s="13">
        <v>3</v>
      </c>
      <c r="H44" s="13">
        <v>1</v>
      </c>
      <c r="I44" s="15">
        <v>6</v>
      </c>
      <c r="J44" s="21">
        <v>1</v>
      </c>
      <c r="K44" s="69">
        <v>6</v>
      </c>
      <c r="L44" s="23">
        <v>0</v>
      </c>
      <c r="M44" s="24">
        <v>10</v>
      </c>
      <c r="N44" s="16">
        <v>1</v>
      </c>
      <c r="O44" s="13">
        <v>5</v>
      </c>
      <c r="P44" s="13">
        <v>1</v>
      </c>
      <c r="Q44" s="15">
        <v>6</v>
      </c>
      <c r="R44" s="189">
        <v>5</v>
      </c>
      <c r="S44" s="176">
        <v>36</v>
      </c>
      <c r="T44" s="7"/>
      <c r="U44" s="272"/>
      <c r="V44" s="83" t="s">
        <v>27</v>
      </c>
      <c r="W44" s="85">
        <v>1</v>
      </c>
      <c r="X44" s="85">
        <v>0</v>
      </c>
      <c r="Y44" s="85">
        <v>2</v>
      </c>
      <c r="Z44" s="85">
        <v>1</v>
      </c>
      <c r="AA44" s="85">
        <v>1</v>
      </c>
      <c r="AB44" s="85">
        <v>0</v>
      </c>
      <c r="AC44" s="87">
        <f>IF(AD44/8=ROUNDDOWN(AD44/8,0),AD44/8,ROUNDDOWN(AD44/8,0)+1)</f>
        <v>1</v>
      </c>
      <c r="AD44" s="86">
        <f t="shared" si="19"/>
        <v>5</v>
      </c>
      <c r="AE44" s="35" t="str">
        <f t="shared" si="18"/>
        <v>知的</v>
      </c>
      <c r="AF44" s="308" t="s">
        <v>68</v>
      </c>
      <c r="AG44" s="77" t="s">
        <v>23</v>
      </c>
      <c r="AH44" s="79">
        <v>3</v>
      </c>
      <c r="AI44" s="79">
        <v>0</v>
      </c>
      <c r="AJ44" s="79">
        <v>0</v>
      </c>
      <c r="AK44" s="79">
        <v>1</v>
      </c>
      <c r="AL44" s="79">
        <v>0</v>
      </c>
      <c r="AM44" s="79">
        <v>0</v>
      </c>
      <c r="AN44" s="81">
        <f>IF(AO44/8=ROUNDDOWN(AO44/8,0),AO44/8,ROUNDDOWN(AO44/8,0)+1)</f>
        <v>1</v>
      </c>
      <c r="AO44" s="82">
        <f>SUM(AH44:AM44)</f>
        <v>4</v>
      </c>
      <c r="AQ44" s="317"/>
      <c r="AR44" s="317"/>
      <c r="AS44" s="317"/>
      <c r="AT44" s="317"/>
      <c r="AU44" s="317"/>
      <c r="AV44" s="317"/>
      <c r="AW44" s="317"/>
      <c r="AX44" s="317"/>
      <c r="AY44" s="317"/>
      <c r="AZ44" s="317"/>
      <c r="BA44" s="317"/>
      <c r="BB44" s="317"/>
      <c r="BC44" s="317"/>
      <c r="BD44" s="317"/>
    </row>
    <row r="45" spans="1:56" ht="18" customHeight="1" thickTop="1" thickBot="1" x14ac:dyDescent="0.3">
      <c r="A45" s="274">
        <v>451</v>
      </c>
      <c r="B45" s="276">
        <v>8191</v>
      </c>
      <c r="C45" s="8"/>
      <c r="D45" s="10"/>
      <c r="E45" s="278" t="s">
        <v>75</v>
      </c>
      <c r="F45" s="269">
        <v>56</v>
      </c>
      <c r="G45" s="269">
        <v>1168</v>
      </c>
      <c r="H45" s="269">
        <v>55</v>
      </c>
      <c r="I45" s="269">
        <v>1206</v>
      </c>
      <c r="J45" s="269">
        <v>56</v>
      </c>
      <c r="K45" s="269">
        <v>1196</v>
      </c>
      <c r="L45" s="269">
        <v>55</v>
      </c>
      <c r="M45" s="269">
        <v>1341</v>
      </c>
      <c r="N45" s="269">
        <v>58</v>
      </c>
      <c r="O45" s="269">
        <v>1332</v>
      </c>
      <c r="P45" s="269">
        <v>60</v>
      </c>
      <c r="Q45" s="269">
        <v>1423</v>
      </c>
      <c r="R45" s="269">
        <v>340</v>
      </c>
      <c r="S45" s="293">
        <v>7666</v>
      </c>
      <c r="T45" s="7"/>
      <c r="U45" s="316"/>
      <c r="V45" s="88" t="s">
        <v>34</v>
      </c>
      <c r="W45" s="94">
        <f t="shared" ref="W45:AC45" si="31">SUM(W43:W44)</f>
        <v>2</v>
      </c>
      <c r="X45" s="94">
        <f t="shared" si="31"/>
        <v>0</v>
      </c>
      <c r="Y45" s="94">
        <f t="shared" si="31"/>
        <v>2</v>
      </c>
      <c r="Z45" s="94">
        <f t="shared" si="31"/>
        <v>2</v>
      </c>
      <c r="AA45" s="94">
        <f t="shared" si="31"/>
        <v>2</v>
      </c>
      <c r="AB45" s="94">
        <f t="shared" si="31"/>
        <v>1</v>
      </c>
      <c r="AC45" s="90">
        <f t="shared" si="31"/>
        <v>2</v>
      </c>
      <c r="AD45" s="91">
        <f t="shared" si="19"/>
        <v>9</v>
      </c>
      <c r="AE45" s="35" t="str">
        <f t="shared" si="18"/>
        <v>情緒</v>
      </c>
      <c r="AF45" s="309"/>
      <c r="AG45" s="83" t="s">
        <v>27</v>
      </c>
      <c r="AH45" s="85">
        <v>1</v>
      </c>
      <c r="AI45" s="85">
        <v>1</v>
      </c>
      <c r="AJ45" s="85">
        <v>3</v>
      </c>
      <c r="AK45" s="85">
        <v>3</v>
      </c>
      <c r="AL45" s="85">
        <v>4</v>
      </c>
      <c r="AM45" s="85">
        <v>2</v>
      </c>
      <c r="AN45" s="87">
        <f>IF(AO45/8=ROUNDDOWN(AO45/8,0),AO45/8,ROUNDDOWN(AO45/8,0)+1)</f>
        <v>2</v>
      </c>
      <c r="AO45" s="86">
        <f>SUM(AH45:AM45)</f>
        <v>14</v>
      </c>
      <c r="AQ45" s="317"/>
      <c r="AR45" s="317"/>
      <c r="AS45" s="317"/>
      <c r="AT45" s="317"/>
      <c r="AU45" s="317"/>
      <c r="AV45" s="317"/>
      <c r="AW45" s="317"/>
      <c r="AX45" s="317"/>
      <c r="AY45" s="317"/>
      <c r="AZ45" s="317"/>
      <c r="BA45" s="317"/>
      <c r="BB45" s="317"/>
      <c r="BC45" s="317"/>
      <c r="BD45" s="317"/>
    </row>
    <row r="46" spans="1:56" ht="18" customHeight="1" thickTop="1" thickBot="1" x14ac:dyDescent="0.3">
      <c r="A46" s="275"/>
      <c r="B46" s="277"/>
      <c r="C46" s="172"/>
      <c r="D46" s="10"/>
      <c r="E46" s="279"/>
      <c r="F46" s="270"/>
      <c r="G46" s="270"/>
      <c r="H46" s="270"/>
      <c r="I46" s="270"/>
      <c r="J46" s="270"/>
      <c r="K46" s="270"/>
      <c r="L46" s="270"/>
      <c r="M46" s="270"/>
      <c r="N46" s="270"/>
      <c r="O46" s="270"/>
      <c r="P46" s="270"/>
      <c r="Q46" s="270"/>
      <c r="R46" s="270"/>
      <c r="S46" s="294"/>
      <c r="T46" s="7"/>
      <c r="U46" s="271" t="s">
        <v>47</v>
      </c>
      <c r="V46" s="258" t="s">
        <v>23</v>
      </c>
      <c r="W46" s="259">
        <v>1</v>
      </c>
      <c r="X46" s="259">
        <v>0</v>
      </c>
      <c r="Y46" s="259">
        <v>3</v>
      </c>
      <c r="Z46" s="259">
        <v>0</v>
      </c>
      <c r="AA46" s="259">
        <v>1</v>
      </c>
      <c r="AB46" s="165">
        <v>3</v>
      </c>
      <c r="AC46" s="260">
        <f>IF(AD46/8=ROUNDDOWN(AD46/8,0),AD46/8,ROUNDDOWN(AD46/8,0)+1)</f>
        <v>1</v>
      </c>
      <c r="AD46" s="166">
        <f t="shared" si="19"/>
        <v>8</v>
      </c>
      <c r="AE46" s="35" t="str">
        <f t="shared" si="18"/>
        <v>計</v>
      </c>
      <c r="AF46" s="314"/>
      <c r="AG46" s="88" t="s">
        <v>34</v>
      </c>
      <c r="AH46" s="94">
        <f t="shared" ref="AH46:AO46" si="32">SUM(AH44:AH45)</f>
        <v>4</v>
      </c>
      <c r="AI46" s="94">
        <f t="shared" si="32"/>
        <v>1</v>
      </c>
      <c r="AJ46" s="94">
        <f t="shared" si="32"/>
        <v>3</v>
      </c>
      <c r="AK46" s="94">
        <f t="shared" si="32"/>
        <v>4</v>
      </c>
      <c r="AL46" s="94">
        <f t="shared" si="32"/>
        <v>4</v>
      </c>
      <c r="AM46" s="94">
        <f t="shared" si="32"/>
        <v>2</v>
      </c>
      <c r="AN46" s="90">
        <f t="shared" si="32"/>
        <v>3</v>
      </c>
      <c r="AO46" s="91">
        <f t="shared" si="32"/>
        <v>18</v>
      </c>
    </row>
    <row r="47" spans="1:56" ht="18" customHeight="1" thickBot="1" x14ac:dyDescent="0.3">
      <c r="A47" s="4"/>
      <c r="B47" s="4"/>
      <c r="C47" s="8"/>
      <c r="D47" s="8"/>
      <c r="E47" s="62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4"/>
      <c r="S47" s="4"/>
      <c r="T47" s="7"/>
      <c r="U47" s="272"/>
      <c r="V47" s="83" t="s">
        <v>27</v>
      </c>
      <c r="W47" s="85">
        <v>3</v>
      </c>
      <c r="X47" s="85">
        <v>4</v>
      </c>
      <c r="Y47" s="85">
        <v>1</v>
      </c>
      <c r="Z47" s="85">
        <v>4</v>
      </c>
      <c r="AA47" s="85">
        <v>2</v>
      </c>
      <c r="AB47" s="85">
        <v>4</v>
      </c>
      <c r="AC47" s="87">
        <f>IF(AD47/8=ROUNDDOWN(AD47/8,0),AD47/8,ROUNDDOWN(AD47/8,0)+1)</f>
        <v>3</v>
      </c>
      <c r="AD47" s="86">
        <f t="shared" si="19"/>
        <v>18</v>
      </c>
      <c r="AE47" s="35" t="str">
        <f t="shared" si="18"/>
        <v>知的</v>
      </c>
      <c r="AF47" s="308" t="s">
        <v>69</v>
      </c>
      <c r="AG47" s="77" t="s">
        <v>23</v>
      </c>
      <c r="AH47" s="78">
        <v>2</v>
      </c>
      <c r="AI47" s="93">
        <v>1</v>
      </c>
      <c r="AJ47" s="80">
        <v>2</v>
      </c>
      <c r="AK47" s="80">
        <v>1</v>
      </c>
      <c r="AL47" s="80">
        <v>3</v>
      </c>
      <c r="AM47" s="79">
        <v>0</v>
      </c>
      <c r="AN47" s="81">
        <f>IF(AO47/8=ROUNDDOWN(AO47/8,0),AO47/8,ROUNDDOWN(AO47/8,0)+1)</f>
        <v>2</v>
      </c>
      <c r="AO47" s="82">
        <f>SUM(AH47:AM47)</f>
        <v>9</v>
      </c>
    </row>
    <row r="48" spans="1:56" ht="18" customHeight="1" thickTop="1" thickBot="1" x14ac:dyDescent="0.3">
      <c r="A48" s="25"/>
      <c r="B48" s="25"/>
      <c r="C48" s="8"/>
      <c r="D48" s="8"/>
      <c r="E48" s="4"/>
      <c r="F48" s="32"/>
      <c r="G48" s="34"/>
      <c r="H48" s="34"/>
      <c r="I48" s="34"/>
      <c r="J48" s="34"/>
      <c r="K48" s="32"/>
      <c r="L48" s="34"/>
      <c r="M48" s="34"/>
      <c r="N48" s="4"/>
      <c r="O48" s="4"/>
      <c r="P48" s="4"/>
      <c r="Q48" s="6"/>
      <c r="R48" s="4"/>
      <c r="S48" s="4"/>
      <c r="T48" s="7"/>
      <c r="U48" s="316"/>
      <c r="V48" s="88" t="s">
        <v>34</v>
      </c>
      <c r="W48" s="89">
        <f t="shared" ref="W48:AC48" si="33">SUM(W46:W47)</f>
        <v>4</v>
      </c>
      <c r="X48" s="89">
        <f t="shared" si="33"/>
        <v>4</v>
      </c>
      <c r="Y48" s="89">
        <f t="shared" si="33"/>
        <v>4</v>
      </c>
      <c r="Z48" s="89">
        <f t="shared" si="33"/>
        <v>4</v>
      </c>
      <c r="AA48" s="89">
        <f t="shared" si="33"/>
        <v>3</v>
      </c>
      <c r="AB48" s="89">
        <f t="shared" si="33"/>
        <v>7</v>
      </c>
      <c r="AC48" s="90">
        <f t="shared" si="33"/>
        <v>4</v>
      </c>
      <c r="AD48" s="91">
        <f t="shared" si="19"/>
        <v>26</v>
      </c>
      <c r="AE48" s="35" t="str">
        <f t="shared" si="18"/>
        <v>情緒</v>
      </c>
      <c r="AF48" s="309"/>
      <c r="AG48" s="103" t="s">
        <v>27</v>
      </c>
      <c r="AH48" s="109">
        <v>4</v>
      </c>
      <c r="AI48" s="110">
        <v>1</v>
      </c>
      <c r="AJ48" s="111">
        <v>2</v>
      </c>
      <c r="AK48" s="111">
        <v>2</v>
      </c>
      <c r="AL48" s="111">
        <v>2</v>
      </c>
      <c r="AM48" s="111">
        <v>6</v>
      </c>
      <c r="AN48" s="112">
        <f>IF(AO48/8=ROUNDDOWN(AO48/8,0),AO48/8,ROUNDDOWN(AO48/8,0)+1)</f>
        <v>3</v>
      </c>
      <c r="AO48" s="104">
        <f>SUM(AH48:AM48)</f>
        <v>17</v>
      </c>
    </row>
    <row r="49" spans="1:41" ht="18" customHeight="1" thickBot="1" x14ac:dyDescent="0.3">
      <c r="A49" s="4"/>
      <c r="B49" s="4"/>
      <c r="C49" s="8"/>
      <c r="D49" s="8"/>
      <c r="E49" s="4"/>
      <c r="F49" s="26"/>
      <c r="G49" s="27" t="s">
        <v>76</v>
      </c>
      <c r="H49" s="4"/>
      <c r="I49" s="4"/>
      <c r="J49" s="4"/>
      <c r="K49" s="4"/>
      <c r="L49" s="4"/>
      <c r="M49" s="34"/>
      <c r="N49" s="4"/>
      <c r="O49" s="4"/>
      <c r="P49" s="4"/>
      <c r="Q49" s="4"/>
      <c r="R49" s="4"/>
      <c r="S49" s="4"/>
      <c r="T49" s="7"/>
      <c r="U49" s="271" t="s">
        <v>48</v>
      </c>
      <c r="V49" s="77" t="s">
        <v>23</v>
      </c>
      <c r="W49" s="79">
        <v>0</v>
      </c>
      <c r="X49" s="78">
        <v>0</v>
      </c>
      <c r="Y49" s="79">
        <v>1</v>
      </c>
      <c r="Z49" s="79">
        <v>2</v>
      </c>
      <c r="AA49" s="79">
        <v>2</v>
      </c>
      <c r="AB49" s="80">
        <v>1</v>
      </c>
      <c r="AC49" s="81">
        <f>IF(AD49/8=ROUNDDOWN(AD49/8,0),AD49/8,ROUNDDOWN(AD49/8,0)+1)</f>
        <v>1</v>
      </c>
      <c r="AD49" s="82">
        <f t="shared" si="19"/>
        <v>6</v>
      </c>
      <c r="AE49" s="35" t="str">
        <f t="shared" si="18"/>
        <v>計</v>
      </c>
      <c r="AF49" s="309"/>
      <c r="AG49" s="98" t="s">
        <v>53</v>
      </c>
      <c r="AH49" s="99">
        <v>0</v>
      </c>
      <c r="AI49" s="99">
        <v>0</v>
      </c>
      <c r="AJ49" s="99">
        <v>0</v>
      </c>
      <c r="AK49" s="99">
        <v>0</v>
      </c>
      <c r="AL49" s="99">
        <v>1</v>
      </c>
      <c r="AM49" s="99">
        <v>1</v>
      </c>
      <c r="AN49" s="87">
        <f>IF(AO49/8=ROUNDDOWN(AO49/8,0),AO49/8,ROUNDDOWN(AO49/8,0)+1)</f>
        <v>1</v>
      </c>
      <c r="AO49" s="105">
        <f>SUM(AH49:AM49)</f>
        <v>2</v>
      </c>
    </row>
    <row r="50" spans="1:41" ht="18" customHeight="1" thickTop="1" thickBot="1" x14ac:dyDescent="0.35">
      <c r="A50" s="4"/>
      <c r="B50" s="4"/>
      <c r="C50" s="8"/>
      <c r="D50" s="8"/>
      <c r="E50" s="28"/>
      <c r="F50" s="56"/>
      <c r="G50" s="30"/>
      <c r="H50" s="6"/>
      <c r="I50" s="6"/>
      <c r="J50" s="6"/>
      <c r="K50" s="6"/>
      <c r="L50" s="6"/>
      <c r="M50" s="32"/>
      <c r="N50" s="6"/>
      <c r="O50" s="6"/>
      <c r="P50" s="6"/>
      <c r="Q50" s="6"/>
      <c r="R50" s="6"/>
      <c r="S50" s="6"/>
      <c r="T50" s="7"/>
      <c r="U50" s="272"/>
      <c r="V50" s="107" t="s">
        <v>27</v>
      </c>
      <c r="W50" s="85">
        <v>2</v>
      </c>
      <c r="X50" s="85">
        <v>0</v>
      </c>
      <c r="Y50" s="85">
        <v>0</v>
      </c>
      <c r="Z50" s="85">
        <v>3</v>
      </c>
      <c r="AA50" s="85">
        <v>3</v>
      </c>
      <c r="AB50" s="84">
        <v>4</v>
      </c>
      <c r="AC50" s="87">
        <f>IF(AD50/8=ROUNDDOWN(AD50/8,0),AD50/8,ROUNDDOWN(AD50/8,0)+1)</f>
        <v>2</v>
      </c>
      <c r="AD50" s="86">
        <f t="shared" si="19"/>
        <v>12</v>
      </c>
      <c r="AE50" s="35" t="str">
        <f t="shared" si="18"/>
        <v>知的</v>
      </c>
      <c r="AF50" s="314"/>
      <c r="AG50" s="88" t="s">
        <v>29</v>
      </c>
      <c r="AH50" s="94">
        <f t="shared" ref="AH50:AM50" si="34">SUM(AH47:AH49)</f>
        <v>6</v>
      </c>
      <c r="AI50" s="94">
        <f t="shared" si="34"/>
        <v>2</v>
      </c>
      <c r="AJ50" s="94">
        <f t="shared" si="34"/>
        <v>4</v>
      </c>
      <c r="AK50" s="94">
        <f t="shared" si="34"/>
        <v>3</v>
      </c>
      <c r="AL50" s="94">
        <f t="shared" si="34"/>
        <v>6</v>
      </c>
      <c r="AM50" s="94">
        <f t="shared" si="34"/>
        <v>7</v>
      </c>
      <c r="AN50" s="90">
        <f>SUM(AN47:AN49)</f>
        <v>6</v>
      </c>
      <c r="AO50" s="91">
        <f>SUM(AO47:AO49)</f>
        <v>28</v>
      </c>
    </row>
    <row r="51" spans="1:41" ht="18" customHeight="1" thickTop="1" thickBot="1" x14ac:dyDescent="0.35">
      <c r="A51" s="4"/>
      <c r="B51" s="6"/>
      <c r="C51" s="8"/>
      <c r="D51" s="8"/>
      <c r="E51" s="28"/>
      <c r="F51" s="212"/>
      <c r="G51" s="27" t="s">
        <v>108</v>
      </c>
      <c r="H51" s="6"/>
      <c r="I51" s="6"/>
      <c r="J51" s="6"/>
      <c r="K51" s="6"/>
      <c r="L51" s="190"/>
      <c r="M51" s="32"/>
      <c r="P51" s="30"/>
      <c r="Q51" s="6"/>
      <c r="R51" s="6"/>
      <c r="S51" s="29"/>
      <c r="T51" s="7"/>
      <c r="U51" s="316"/>
      <c r="V51" s="106" t="s">
        <v>34</v>
      </c>
      <c r="W51" s="94">
        <f t="shared" ref="W51:AC51" si="35">SUM(W49:W50)</f>
        <v>2</v>
      </c>
      <c r="X51" s="94">
        <f t="shared" si="35"/>
        <v>0</v>
      </c>
      <c r="Y51" s="94">
        <f t="shared" si="35"/>
        <v>1</v>
      </c>
      <c r="Z51" s="94">
        <f t="shared" si="35"/>
        <v>5</v>
      </c>
      <c r="AA51" s="94">
        <f t="shared" si="35"/>
        <v>5</v>
      </c>
      <c r="AB51" s="94">
        <f t="shared" si="35"/>
        <v>5</v>
      </c>
      <c r="AC51" s="90">
        <f t="shared" si="35"/>
        <v>3</v>
      </c>
      <c r="AD51" s="91">
        <f t="shared" si="19"/>
        <v>18</v>
      </c>
      <c r="AE51" s="35" t="str">
        <f t="shared" si="18"/>
        <v>情緒</v>
      </c>
      <c r="AF51" s="308" t="s">
        <v>70</v>
      </c>
      <c r="AG51" s="77" t="s">
        <v>23</v>
      </c>
      <c r="AH51" s="80">
        <v>1</v>
      </c>
      <c r="AI51" s="80">
        <v>0</v>
      </c>
      <c r="AJ51" s="80">
        <v>0</v>
      </c>
      <c r="AK51" s="80">
        <v>0</v>
      </c>
      <c r="AL51" s="79">
        <v>0</v>
      </c>
      <c r="AM51" s="79">
        <v>2</v>
      </c>
      <c r="AN51" s="81">
        <f>IF(AO51/8=ROUNDDOWN(AO51/8,0),AO51/8,ROUNDDOWN(AO51/8,0)+1)</f>
        <v>1</v>
      </c>
      <c r="AO51" s="82">
        <f>SUM(AH51:AM51)</f>
        <v>3</v>
      </c>
    </row>
    <row r="52" spans="1:41" ht="18" customHeight="1" thickBot="1" x14ac:dyDescent="0.35">
      <c r="A52" s="4"/>
      <c r="B52" s="4"/>
      <c r="C52" s="8"/>
      <c r="D52" s="8"/>
      <c r="E52" s="28"/>
      <c r="F52" s="56"/>
      <c r="G52" s="30"/>
      <c r="H52" s="6"/>
      <c r="I52" s="6"/>
      <c r="J52" s="6"/>
      <c r="K52" s="6"/>
      <c r="L52" s="6"/>
      <c r="M52" s="32"/>
      <c r="N52" s="31"/>
      <c r="O52" s="30"/>
      <c r="P52" s="27"/>
      <c r="Q52" s="30"/>
      <c r="R52" s="6"/>
      <c r="S52" s="6"/>
      <c r="T52" s="7"/>
      <c r="U52" s="271" t="s">
        <v>51</v>
      </c>
      <c r="V52" s="77" t="s">
        <v>23</v>
      </c>
      <c r="W52" s="79">
        <v>0</v>
      </c>
      <c r="X52" s="79">
        <v>0</v>
      </c>
      <c r="Y52" s="79">
        <v>0</v>
      </c>
      <c r="Z52" s="79">
        <v>3</v>
      </c>
      <c r="AA52" s="79">
        <v>0</v>
      </c>
      <c r="AB52" s="80">
        <v>3</v>
      </c>
      <c r="AC52" s="81">
        <f>IF(AD52/8=ROUNDDOWN(AD52/8,0),AD52/8,ROUNDDOWN(AD52/8,0)+1)</f>
        <v>1</v>
      </c>
      <c r="AD52" s="82">
        <f t="shared" si="19"/>
        <v>6</v>
      </c>
      <c r="AE52" s="35" t="str">
        <f t="shared" si="18"/>
        <v>計</v>
      </c>
      <c r="AF52" s="309"/>
      <c r="AG52" s="83" t="s">
        <v>27</v>
      </c>
      <c r="AH52" s="84">
        <v>1</v>
      </c>
      <c r="AI52" s="84">
        <v>1</v>
      </c>
      <c r="AJ52" s="84">
        <v>1</v>
      </c>
      <c r="AK52" s="84">
        <v>0</v>
      </c>
      <c r="AL52" s="84">
        <v>4</v>
      </c>
      <c r="AM52" s="85">
        <v>0</v>
      </c>
      <c r="AN52" s="87">
        <f>IF(AO52/8=ROUNDDOWN(AO52/8,0),AO52/8,ROUNDDOWN(AO52/8,0)+1)</f>
        <v>1</v>
      </c>
      <c r="AO52" s="86">
        <f>SUM(AH52:AM52)</f>
        <v>7</v>
      </c>
    </row>
    <row r="53" spans="1:41" ht="18" customHeight="1" thickTop="1" thickBot="1" x14ac:dyDescent="0.35">
      <c r="A53" s="4"/>
      <c r="B53" s="4"/>
      <c r="C53" s="8"/>
      <c r="D53" s="8"/>
      <c r="E53" s="57"/>
      <c r="F53" s="213"/>
      <c r="G53" s="30" t="s">
        <v>84</v>
      </c>
      <c r="H53" s="56"/>
      <c r="I53" s="56"/>
      <c r="J53" s="56"/>
      <c r="K53" s="56"/>
      <c r="L53" s="56"/>
      <c r="N53" s="31"/>
      <c r="O53" s="29"/>
      <c r="T53" s="7"/>
      <c r="U53" s="272"/>
      <c r="V53" s="138" t="s">
        <v>27</v>
      </c>
      <c r="W53" s="139">
        <v>0</v>
      </c>
      <c r="X53" s="139">
        <v>4</v>
      </c>
      <c r="Y53" s="139">
        <v>0</v>
      </c>
      <c r="Z53" s="139">
        <v>3</v>
      </c>
      <c r="AA53" s="139">
        <v>0</v>
      </c>
      <c r="AB53" s="143">
        <v>3</v>
      </c>
      <c r="AC53" s="140">
        <f>IF(AD53/8=ROUNDDOWN(AD53/8,0),AD53/8,ROUNDDOWN(AD53/8,0)+1)</f>
        <v>2</v>
      </c>
      <c r="AD53" s="141">
        <f t="shared" si="19"/>
        <v>10</v>
      </c>
      <c r="AE53" s="35" t="str">
        <f t="shared" si="18"/>
        <v>知的</v>
      </c>
      <c r="AF53" s="314"/>
      <c r="AG53" s="106" t="s">
        <v>34</v>
      </c>
      <c r="AH53" s="94">
        <f t="shared" ref="AH53:AO53" si="36">SUM(AH51:AH52)</f>
        <v>2</v>
      </c>
      <c r="AI53" s="94">
        <f t="shared" si="36"/>
        <v>1</v>
      </c>
      <c r="AJ53" s="94">
        <f t="shared" si="36"/>
        <v>1</v>
      </c>
      <c r="AK53" s="94">
        <f t="shared" si="36"/>
        <v>0</v>
      </c>
      <c r="AL53" s="94">
        <f t="shared" si="36"/>
        <v>4</v>
      </c>
      <c r="AM53" s="94">
        <f t="shared" si="36"/>
        <v>2</v>
      </c>
      <c r="AN53" s="90">
        <f t="shared" si="36"/>
        <v>2</v>
      </c>
      <c r="AO53" s="91">
        <f t="shared" si="36"/>
        <v>10</v>
      </c>
    </row>
    <row r="54" spans="1:41" ht="18" customHeight="1" thickTop="1" thickBot="1" x14ac:dyDescent="0.35">
      <c r="A54" s="56"/>
      <c r="B54" s="56"/>
      <c r="C54" s="191"/>
      <c r="D54" s="191"/>
      <c r="E54" s="57"/>
      <c r="F54" s="56"/>
      <c r="G54" s="30"/>
      <c r="H54" s="56"/>
      <c r="I54" s="56"/>
      <c r="J54" s="56"/>
      <c r="K54" s="56"/>
      <c r="L54" s="192"/>
      <c r="T54" s="7"/>
      <c r="U54" s="316"/>
      <c r="V54" s="106" t="s">
        <v>34</v>
      </c>
      <c r="W54" s="94">
        <f t="shared" ref="W54:AD54" si="37">SUM(W52:W53)</f>
        <v>0</v>
      </c>
      <c r="X54" s="94">
        <f t="shared" si="37"/>
        <v>4</v>
      </c>
      <c r="Y54" s="94">
        <f t="shared" si="37"/>
        <v>0</v>
      </c>
      <c r="Z54" s="94">
        <f t="shared" si="37"/>
        <v>6</v>
      </c>
      <c r="AA54" s="94">
        <f t="shared" si="37"/>
        <v>0</v>
      </c>
      <c r="AB54" s="94">
        <f t="shared" si="37"/>
        <v>6</v>
      </c>
      <c r="AC54" s="90">
        <f t="shared" si="37"/>
        <v>3</v>
      </c>
      <c r="AD54" s="91">
        <f t="shared" si="37"/>
        <v>16</v>
      </c>
      <c r="AE54" s="35" t="str">
        <f t="shared" si="18"/>
        <v>情緒</v>
      </c>
      <c r="AF54" s="308" t="s">
        <v>78</v>
      </c>
      <c r="AG54" s="95" t="s">
        <v>23</v>
      </c>
      <c r="AH54" s="78">
        <v>0</v>
      </c>
      <c r="AI54" s="96">
        <v>0</v>
      </c>
      <c r="AJ54" s="97">
        <v>0</v>
      </c>
      <c r="AK54" s="97">
        <v>2</v>
      </c>
      <c r="AL54" s="97">
        <v>0</v>
      </c>
      <c r="AM54" s="97">
        <v>0</v>
      </c>
      <c r="AN54" s="101">
        <f>IF(AO54/8=ROUNDDOWN(AO54/8,0),AO54/8,ROUNDDOWN(AO54/8,0)+1)</f>
        <v>1</v>
      </c>
      <c r="AO54" s="102">
        <f>SUM(AH54:AM54)</f>
        <v>2</v>
      </c>
    </row>
    <row r="55" spans="1:41" ht="18" customHeight="1" thickBot="1" x14ac:dyDescent="0.35">
      <c r="A55" s="56"/>
      <c r="B55" s="56"/>
      <c r="C55" s="191"/>
      <c r="D55" s="191"/>
      <c r="E55" s="57"/>
      <c r="F55" s="56"/>
      <c r="H55" s="56"/>
      <c r="I55" s="56"/>
      <c r="J55" s="56"/>
      <c r="K55" s="56"/>
      <c r="L55" s="56"/>
      <c r="O55" s="29"/>
      <c r="T55" s="7"/>
      <c r="U55" s="271" t="s">
        <v>52</v>
      </c>
      <c r="V55" s="77" t="s">
        <v>23</v>
      </c>
      <c r="W55" s="79">
        <v>1</v>
      </c>
      <c r="X55" s="79">
        <v>0</v>
      </c>
      <c r="Y55" s="79">
        <v>2</v>
      </c>
      <c r="Z55" s="79">
        <v>1</v>
      </c>
      <c r="AA55" s="79">
        <v>3</v>
      </c>
      <c r="AB55" s="80">
        <v>1</v>
      </c>
      <c r="AC55" s="81">
        <v>2</v>
      </c>
      <c r="AD55" s="82">
        <f>SUM(W55:AB55)</f>
        <v>8</v>
      </c>
      <c r="AE55" s="35" t="str">
        <f t="shared" si="18"/>
        <v>計</v>
      </c>
      <c r="AF55" s="309"/>
      <c r="AG55" s="98" t="s">
        <v>27</v>
      </c>
      <c r="AH55" s="100">
        <v>1</v>
      </c>
      <c r="AI55" s="27">
        <v>1</v>
      </c>
      <c r="AJ55" s="99">
        <v>0</v>
      </c>
      <c r="AK55" s="99">
        <v>0</v>
      </c>
      <c r="AL55" s="99">
        <v>1</v>
      </c>
      <c r="AM55" s="99">
        <v>0</v>
      </c>
      <c r="AN55" s="108">
        <f>IF(AO55/8=ROUNDDOWN(AO55/8,0),AO55/8,ROUNDDOWN(AO55/8,0)+1)</f>
        <v>1</v>
      </c>
      <c r="AO55" s="105">
        <f>SUM(AH55:AM55)</f>
        <v>3</v>
      </c>
    </row>
    <row r="56" spans="1:41" ht="18" customHeight="1" thickTop="1" thickBot="1" x14ac:dyDescent="0.3">
      <c r="A56" s="56"/>
      <c r="B56" s="56"/>
      <c r="C56" s="191"/>
      <c r="D56" s="191"/>
      <c r="E56" s="57"/>
      <c r="F56" s="56"/>
      <c r="G56" s="56"/>
      <c r="H56" s="56"/>
      <c r="I56" s="56"/>
      <c r="J56" s="56"/>
      <c r="K56" s="56"/>
      <c r="L56" s="56"/>
      <c r="N56" s="32"/>
      <c r="T56" s="7"/>
      <c r="U56" s="272"/>
      <c r="V56" s="113" t="s">
        <v>27</v>
      </c>
      <c r="W56" s="111">
        <v>0</v>
      </c>
      <c r="X56" s="111">
        <v>0</v>
      </c>
      <c r="Y56" s="111">
        <v>1</v>
      </c>
      <c r="Z56" s="111">
        <v>0</v>
      </c>
      <c r="AA56" s="111">
        <v>2</v>
      </c>
      <c r="AB56" s="114">
        <v>2</v>
      </c>
      <c r="AC56" s="112">
        <f>IF(AD56/8=ROUNDDOWN(AD56/8,0),AD56/8,ROUNDDOWN(AD56/8,0)+1)</f>
        <v>1</v>
      </c>
      <c r="AD56" s="104">
        <f>SUM(W56:AB56)</f>
        <v>5</v>
      </c>
      <c r="AE56" s="35" t="str">
        <f t="shared" si="18"/>
        <v>知的</v>
      </c>
      <c r="AF56" s="314"/>
      <c r="AG56" s="88" t="s">
        <v>29</v>
      </c>
      <c r="AH56" s="89">
        <f t="shared" ref="AH56:AO56" si="38">SUM(AH54:AH55)</f>
        <v>1</v>
      </c>
      <c r="AI56" s="89">
        <f t="shared" si="38"/>
        <v>1</v>
      </c>
      <c r="AJ56" s="89">
        <f t="shared" si="38"/>
        <v>0</v>
      </c>
      <c r="AK56" s="89">
        <f t="shared" si="38"/>
        <v>2</v>
      </c>
      <c r="AL56" s="89">
        <f t="shared" si="38"/>
        <v>1</v>
      </c>
      <c r="AM56" s="89">
        <f t="shared" si="38"/>
        <v>0</v>
      </c>
      <c r="AN56" s="90">
        <f t="shared" si="38"/>
        <v>2</v>
      </c>
      <c r="AO56" s="91">
        <f t="shared" si="38"/>
        <v>5</v>
      </c>
    </row>
    <row r="57" spans="1:41" ht="18" customHeight="1" thickBot="1" x14ac:dyDescent="0.3">
      <c r="T57" s="7"/>
      <c r="U57" s="272"/>
      <c r="V57" s="98" t="s">
        <v>79</v>
      </c>
      <c r="W57" s="99">
        <v>1</v>
      </c>
      <c r="X57" s="99">
        <v>0</v>
      </c>
      <c r="Y57" s="99">
        <v>0</v>
      </c>
      <c r="Z57" s="99">
        <v>0</v>
      </c>
      <c r="AA57" s="99">
        <v>1</v>
      </c>
      <c r="AB57" s="99">
        <v>0</v>
      </c>
      <c r="AC57" s="87">
        <f>IF(AD57/8=ROUNDDOWN(AD57/8,0),AD57/8,ROUNDDOWN(AD57/8,0)+1)</f>
        <v>1</v>
      </c>
      <c r="AD57" s="86">
        <f>SUM(W57:AB57)</f>
        <v>2</v>
      </c>
      <c r="AE57" s="35" t="str">
        <f t="shared" si="18"/>
        <v>情緒</v>
      </c>
      <c r="AF57" s="308" t="s">
        <v>72</v>
      </c>
      <c r="AG57" s="77" t="s">
        <v>23</v>
      </c>
      <c r="AH57" s="80">
        <v>0</v>
      </c>
      <c r="AI57" s="80">
        <v>0</v>
      </c>
      <c r="AJ57" s="80">
        <v>0</v>
      </c>
      <c r="AK57" s="80">
        <v>0</v>
      </c>
      <c r="AL57" s="80">
        <v>1</v>
      </c>
      <c r="AM57" s="80">
        <v>0</v>
      </c>
      <c r="AN57" s="81">
        <f>IF(AO57/8=ROUNDDOWN(AO57/8,0),AO57/8,ROUNDDOWN(AO57/8,0)+1)</f>
        <v>1</v>
      </c>
      <c r="AO57" s="82">
        <f>SUM(AH57:AM57)</f>
        <v>1</v>
      </c>
    </row>
    <row r="58" spans="1:41" ht="18" customHeight="1" thickTop="1" thickBot="1" x14ac:dyDescent="0.75">
      <c r="P58" s="33"/>
      <c r="T58" s="7"/>
      <c r="U58" s="316"/>
      <c r="V58" s="106" t="s">
        <v>34</v>
      </c>
      <c r="W58" s="94">
        <f t="shared" ref="W58:AD58" si="39">SUM(W55:W57)</f>
        <v>2</v>
      </c>
      <c r="X58" s="94">
        <f t="shared" si="39"/>
        <v>0</v>
      </c>
      <c r="Y58" s="94">
        <f t="shared" si="39"/>
        <v>3</v>
      </c>
      <c r="Z58" s="94">
        <f t="shared" si="39"/>
        <v>1</v>
      </c>
      <c r="AA58" s="94">
        <f t="shared" si="39"/>
        <v>6</v>
      </c>
      <c r="AB58" s="94">
        <f t="shared" si="39"/>
        <v>3</v>
      </c>
      <c r="AC58" s="90">
        <f t="shared" si="39"/>
        <v>4</v>
      </c>
      <c r="AD58" s="91">
        <f t="shared" si="39"/>
        <v>15</v>
      </c>
      <c r="AE58" s="35" t="str">
        <f t="shared" si="18"/>
        <v>病弱</v>
      </c>
      <c r="AF58" s="314"/>
      <c r="AG58" s="88" t="s">
        <v>34</v>
      </c>
      <c r="AH58" s="89">
        <f t="shared" ref="AH58:AM58" si="40">SUM(AH57)</f>
        <v>0</v>
      </c>
      <c r="AI58" s="89">
        <f t="shared" si="40"/>
        <v>0</v>
      </c>
      <c r="AJ58" s="89">
        <f t="shared" si="40"/>
        <v>0</v>
      </c>
      <c r="AK58" s="89">
        <f t="shared" si="40"/>
        <v>0</v>
      </c>
      <c r="AL58" s="89">
        <f t="shared" si="40"/>
        <v>1</v>
      </c>
      <c r="AM58" s="89">
        <f t="shared" si="40"/>
        <v>0</v>
      </c>
      <c r="AN58" s="90">
        <f>SUM(AN57)</f>
        <v>1</v>
      </c>
      <c r="AO58" s="91">
        <f>SUM(AO57)</f>
        <v>1</v>
      </c>
    </row>
    <row r="59" spans="1:41" ht="18" customHeight="1" x14ac:dyDescent="0.7">
      <c r="H59" s="30"/>
      <c r="I59" s="27"/>
      <c r="J59" s="27"/>
      <c r="K59" s="33"/>
      <c r="L59" s="33"/>
      <c r="M59" s="33"/>
      <c r="N59" s="33"/>
      <c r="O59" s="33"/>
      <c r="Q59" s="33"/>
      <c r="R59" s="33"/>
      <c r="S59" s="33"/>
      <c r="T59" s="7"/>
      <c r="U59" s="308" t="s">
        <v>54</v>
      </c>
      <c r="V59" s="77" t="s">
        <v>23</v>
      </c>
      <c r="W59" s="79">
        <v>0</v>
      </c>
      <c r="X59" s="79">
        <v>0</v>
      </c>
      <c r="Y59" s="211">
        <v>1</v>
      </c>
      <c r="Z59" s="79">
        <v>0</v>
      </c>
      <c r="AA59" s="79">
        <v>2</v>
      </c>
      <c r="AB59" s="80">
        <v>2</v>
      </c>
      <c r="AC59" s="81">
        <f>IF(AD59/8=ROUNDDOWN(AD59/8,0),AD59/8,ROUNDDOWN(AD59/8,0)+1)</f>
        <v>1</v>
      </c>
      <c r="AD59" s="82">
        <f>SUM(W59:AB59)</f>
        <v>5</v>
      </c>
      <c r="AE59" s="35" t="str">
        <f t="shared" si="18"/>
        <v>計</v>
      </c>
      <c r="AF59" s="308" t="s">
        <v>73</v>
      </c>
      <c r="AG59" s="95" t="s">
        <v>23</v>
      </c>
      <c r="AH59" s="78">
        <v>0</v>
      </c>
      <c r="AI59" s="78">
        <v>0</v>
      </c>
      <c r="AJ59" s="96">
        <v>1</v>
      </c>
      <c r="AK59" s="97">
        <v>0</v>
      </c>
      <c r="AL59" s="97">
        <v>1</v>
      </c>
      <c r="AM59" s="97">
        <v>1</v>
      </c>
      <c r="AN59" s="81">
        <f>IF(AO59/8=ROUNDDOWN(AO59/8,0),AO59/8,ROUNDDOWN(AO59/8,0)+1)</f>
        <v>1</v>
      </c>
      <c r="AO59" s="82">
        <f>SUM(AH59:AM59)</f>
        <v>3</v>
      </c>
    </row>
    <row r="60" spans="1:41" ht="18" customHeight="1" thickBot="1" x14ac:dyDescent="0.3">
      <c r="U60" s="309"/>
      <c r="V60" s="83" t="s">
        <v>27</v>
      </c>
      <c r="W60" s="85">
        <v>5</v>
      </c>
      <c r="X60" s="85">
        <v>5</v>
      </c>
      <c r="Y60" s="85">
        <v>1</v>
      </c>
      <c r="Z60" s="85">
        <v>1</v>
      </c>
      <c r="AA60" s="85">
        <v>2</v>
      </c>
      <c r="AB60" s="84">
        <v>3</v>
      </c>
      <c r="AC60" s="87">
        <f>IF(AD60/8=ROUNDDOWN(AD60/8,0),AD60/8,ROUNDDOWN(AD60/8,0)+1)</f>
        <v>3</v>
      </c>
      <c r="AD60" s="86">
        <f>SUM(W60:AB60)</f>
        <v>17</v>
      </c>
      <c r="AE60" s="35" t="str">
        <f t="shared" si="18"/>
        <v>知的</v>
      </c>
      <c r="AF60" s="309"/>
      <c r="AG60" s="83" t="s">
        <v>27</v>
      </c>
      <c r="AH60" s="85">
        <v>2</v>
      </c>
      <c r="AI60" s="85">
        <v>1</v>
      </c>
      <c r="AJ60" s="85">
        <v>0</v>
      </c>
      <c r="AK60" s="85">
        <v>1</v>
      </c>
      <c r="AL60" s="85">
        <v>2</v>
      </c>
      <c r="AM60" s="85">
        <v>4</v>
      </c>
      <c r="AN60" s="87">
        <f>IF(AO60/8=ROUNDDOWN(AO60/8,0),AO60/8,ROUNDDOWN(AO60/8,0)+1)</f>
        <v>2</v>
      </c>
      <c r="AO60" s="86">
        <f>SUM(AH60:AM60)</f>
        <v>10</v>
      </c>
    </row>
    <row r="61" spans="1:41" ht="18" customHeight="1" thickTop="1" thickBot="1" x14ac:dyDescent="0.3">
      <c r="U61" s="310"/>
      <c r="V61" s="88" t="s">
        <v>34</v>
      </c>
      <c r="W61" s="94">
        <f t="shared" ref="W61:AD61" si="41">SUM(W59:W60)</f>
        <v>5</v>
      </c>
      <c r="X61" s="94">
        <f t="shared" si="41"/>
        <v>5</v>
      </c>
      <c r="Y61" s="94">
        <f t="shared" si="41"/>
        <v>2</v>
      </c>
      <c r="Z61" s="94">
        <f t="shared" si="41"/>
        <v>1</v>
      </c>
      <c r="AA61" s="94">
        <f t="shared" si="41"/>
        <v>4</v>
      </c>
      <c r="AB61" s="94">
        <f t="shared" si="41"/>
        <v>5</v>
      </c>
      <c r="AC61" s="90">
        <f t="shared" si="41"/>
        <v>4</v>
      </c>
      <c r="AD61" s="91">
        <f t="shared" si="41"/>
        <v>22</v>
      </c>
      <c r="AE61" s="35" t="str">
        <f t="shared" si="18"/>
        <v>情緒</v>
      </c>
      <c r="AF61" s="309"/>
      <c r="AG61" s="230" t="s">
        <v>79</v>
      </c>
      <c r="AH61" s="235">
        <v>1</v>
      </c>
      <c r="AI61" s="235">
        <v>0</v>
      </c>
      <c r="AJ61" s="235">
        <v>0</v>
      </c>
      <c r="AK61" s="235">
        <v>0</v>
      </c>
      <c r="AL61" s="235">
        <v>0</v>
      </c>
      <c r="AM61" s="235">
        <v>0</v>
      </c>
      <c r="AN61" s="236">
        <f>IF(AO61/8=ROUNDDOWN(AO61/8,0),AO61/8,ROUNDDOWN(AO61/8,0)+1)</f>
        <v>1</v>
      </c>
      <c r="AO61" s="169">
        <f>SUM(AH61:AM61)</f>
        <v>1</v>
      </c>
    </row>
    <row r="62" spans="1:41" ht="18" customHeight="1" thickTop="1" thickBot="1" x14ac:dyDescent="0.3">
      <c r="U62" s="308" t="s">
        <v>55</v>
      </c>
      <c r="V62" s="200" t="s">
        <v>23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2</v>
      </c>
      <c r="AC62" s="81">
        <f>IF(AD62/8=ROUNDDOWN(AD62/8,0),AD62/8,ROUNDDOWN(AD62/8,0)+1)</f>
        <v>1</v>
      </c>
      <c r="AD62" s="82">
        <f>SUM(W62:AB62)</f>
        <v>2</v>
      </c>
      <c r="AE62" s="35" t="str">
        <f t="shared" si="18"/>
        <v>計</v>
      </c>
      <c r="AF62" s="310"/>
      <c r="AG62" s="88" t="s">
        <v>34</v>
      </c>
      <c r="AH62" s="89">
        <f>SUM(AH59:AH61)</f>
        <v>3</v>
      </c>
      <c r="AI62" s="89">
        <f t="shared" ref="AI62:AM62" si="42">SUM(AI59:AI61)</f>
        <v>1</v>
      </c>
      <c r="AJ62" s="89">
        <f t="shared" si="42"/>
        <v>1</v>
      </c>
      <c r="AK62" s="89">
        <f t="shared" si="42"/>
        <v>1</v>
      </c>
      <c r="AL62" s="89">
        <f t="shared" si="42"/>
        <v>3</v>
      </c>
      <c r="AM62" s="89">
        <f t="shared" si="42"/>
        <v>5</v>
      </c>
      <c r="AN62" s="90">
        <f>SUM(AN59:AN61)</f>
        <v>4</v>
      </c>
      <c r="AO62" s="91">
        <f>SUM(AO59:AO61)</f>
        <v>14</v>
      </c>
    </row>
    <row r="63" spans="1:41" ht="18" customHeight="1" thickBot="1" x14ac:dyDescent="0.3">
      <c r="U63" s="309"/>
      <c r="V63" s="107" t="s">
        <v>27</v>
      </c>
      <c r="W63" s="84">
        <v>0</v>
      </c>
      <c r="X63" s="84">
        <v>0</v>
      </c>
      <c r="Y63" s="84">
        <v>0</v>
      </c>
      <c r="Z63" s="84">
        <v>0</v>
      </c>
      <c r="AA63" s="84">
        <v>1</v>
      </c>
      <c r="AB63" s="84">
        <v>1</v>
      </c>
      <c r="AC63" s="87">
        <f>IF(AD63/8=ROUNDDOWN(AD63/8,0),AD63/8,ROUNDDOWN(AD63/8,0)+1)</f>
        <v>1</v>
      </c>
      <c r="AD63" s="86">
        <f>SUM(W63:AB63)</f>
        <v>2</v>
      </c>
      <c r="AE63" s="35" t="str">
        <f t="shared" si="18"/>
        <v>知的</v>
      </c>
      <c r="AF63" s="308" t="s">
        <v>74</v>
      </c>
      <c r="AG63" s="95" t="s">
        <v>23</v>
      </c>
      <c r="AH63" s="78">
        <v>0</v>
      </c>
      <c r="AI63" s="78">
        <v>0</v>
      </c>
      <c r="AJ63" s="78">
        <v>0</v>
      </c>
      <c r="AK63" s="78">
        <v>0</v>
      </c>
      <c r="AL63" s="78">
        <v>0</v>
      </c>
      <c r="AM63" s="78">
        <v>1</v>
      </c>
      <c r="AN63" s="81">
        <f>IF(AO63/8=ROUNDDOWN(AO63/8,0),AO63/8,ROUNDDOWN(AO63/8,0)+1)</f>
        <v>1</v>
      </c>
      <c r="AO63" s="82">
        <f>SUM(AH63:AM63)</f>
        <v>1</v>
      </c>
    </row>
    <row r="64" spans="1:41" ht="18" customHeight="1" thickTop="1" thickBot="1" x14ac:dyDescent="0.3">
      <c r="U64" s="310"/>
      <c r="V64" s="106" t="s">
        <v>34</v>
      </c>
      <c r="W64" s="94">
        <f t="shared" ref="W64:AD64" si="43">SUM(W62:W63)</f>
        <v>0</v>
      </c>
      <c r="X64" s="94">
        <f t="shared" si="43"/>
        <v>0</v>
      </c>
      <c r="Y64" s="94">
        <f t="shared" si="43"/>
        <v>0</v>
      </c>
      <c r="Z64" s="94">
        <f t="shared" si="43"/>
        <v>0</v>
      </c>
      <c r="AA64" s="94">
        <f t="shared" si="43"/>
        <v>1</v>
      </c>
      <c r="AB64" s="94">
        <f t="shared" si="43"/>
        <v>3</v>
      </c>
      <c r="AC64" s="90">
        <f t="shared" si="43"/>
        <v>2</v>
      </c>
      <c r="AD64" s="91">
        <f t="shared" si="43"/>
        <v>4</v>
      </c>
      <c r="AE64" s="35" t="str">
        <f t="shared" si="18"/>
        <v>情緒</v>
      </c>
      <c r="AF64" s="309"/>
      <c r="AG64" s="98" t="s">
        <v>27</v>
      </c>
      <c r="AH64" s="100">
        <v>0</v>
      </c>
      <c r="AI64" s="100">
        <v>0</v>
      </c>
      <c r="AJ64" s="100">
        <v>0</v>
      </c>
      <c r="AK64" s="100">
        <v>0</v>
      </c>
      <c r="AL64" s="100">
        <v>1</v>
      </c>
      <c r="AM64" s="100">
        <v>0</v>
      </c>
      <c r="AN64" s="87">
        <f>IF(AO64/8=ROUNDDOWN(AO64/8,0),AO64/8,ROUNDDOWN(AO64/8,0)+1)</f>
        <v>1</v>
      </c>
      <c r="AO64" s="86">
        <f>SUM(AH64:AM64)</f>
        <v>1</v>
      </c>
    </row>
    <row r="65" spans="21:41" ht="18" customHeight="1" thickTop="1" thickBot="1" x14ac:dyDescent="0.3">
      <c r="U65" s="271" t="s">
        <v>81</v>
      </c>
      <c r="V65" s="95" t="s">
        <v>40</v>
      </c>
      <c r="W65" s="97">
        <v>0</v>
      </c>
      <c r="X65" s="97">
        <v>1</v>
      </c>
      <c r="Y65" s="97">
        <v>1</v>
      </c>
      <c r="Z65" s="97">
        <v>0</v>
      </c>
      <c r="AA65" s="97"/>
      <c r="AB65" s="97">
        <v>0</v>
      </c>
      <c r="AC65" s="101">
        <f>IF(AD65/8=ROUNDDOWN(AD65/8,0),AD65/8,ROUNDDOWN(AD65/8,0)+1)</f>
        <v>1</v>
      </c>
      <c r="AD65" s="82">
        <f>SUM(W65:AB65)</f>
        <v>2</v>
      </c>
      <c r="AE65" s="35" t="str">
        <f t="shared" si="18"/>
        <v>計</v>
      </c>
      <c r="AF65" s="314"/>
      <c r="AG65" s="106" t="s">
        <v>34</v>
      </c>
      <c r="AH65" s="94">
        <f>SUM(AH63:AH64)</f>
        <v>0</v>
      </c>
      <c r="AI65" s="94">
        <f t="shared" ref="AI65:AN65" si="44">SUM(AI63:AI64)</f>
        <v>0</v>
      </c>
      <c r="AJ65" s="94">
        <f t="shared" si="44"/>
        <v>0</v>
      </c>
      <c r="AK65" s="94">
        <f t="shared" si="44"/>
        <v>0</v>
      </c>
      <c r="AL65" s="94">
        <f t="shared" si="44"/>
        <v>1</v>
      </c>
      <c r="AM65" s="115">
        <f t="shared" si="44"/>
        <v>1</v>
      </c>
      <c r="AN65" s="116">
        <f t="shared" si="44"/>
        <v>2</v>
      </c>
      <c r="AO65" s="91">
        <f>SUM(AO63:AO64)</f>
        <v>2</v>
      </c>
    </row>
    <row r="66" spans="21:41" ht="18" customHeight="1" thickBot="1" x14ac:dyDescent="0.3">
      <c r="U66" s="272"/>
      <c r="V66" s="98" t="s">
        <v>27</v>
      </c>
      <c r="W66" s="99">
        <v>0</v>
      </c>
      <c r="X66" s="99">
        <v>1</v>
      </c>
      <c r="Y66" s="99">
        <v>1</v>
      </c>
      <c r="Z66" s="99">
        <v>0</v>
      </c>
      <c r="AA66" s="99">
        <v>1</v>
      </c>
      <c r="AB66" s="99">
        <v>1</v>
      </c>
      <c r="AC66" s="108">
        <f>IF(AD66/8=ROUNDDOWN(AD66/8,0),AD66/8,ROUNDDOWN(AD66/8,0)+1)</f>
        <v>1</v>
      </c>
      <c r="AD66" s="86">
        <f>SUM(W66:AB66)</f>
        <v>4</v>
      </c>
      <c r="AE66" s="35" t="str">
        <f t="shared" si="18"/>
        <v>知的</v>
      </c>
      <c r="AF66" s="199" t="s">
        <v>50</v>
      </c>
      <c r="AG66" s="117">
        <f>COUNTIF($V$6:$V$67,AF66)+COUNTIF($AG$6:$AG$64,AF66)</f>
        <v>39</v>
      </c>
      <c r="AH66" s="118">
        <f>SUMIF(($V$6:$V$67),$AF66,(W$6:W$67))+SUMIF(($AG$6:$AG$65),$AF66,(AH$6:AH$65))</f>
        <v>31</v>
      </c>
      <c r="AI66" s="118">
        <f t="shared" ref="AI66:AM70" si="45">SUMIF(($V$6:$V$67),$AF66,(X$6:X$67))+SUMIF(($AG$6:$AG$65),$AF66,(AI$6:AI$65))</f>
        <v>17</v>
      </c>
      <c r="AJ66" s="118">
        <f t="shared" si="45"/>
        <v>31</v>
      </c>
      <c r="AK66" s="118">
        <f t="shared" si="45"/>
        <v>41</v>
      </c>
      <c r="AL66" s="118">
        <f t="shared" si="45"/>
        <v>36</v>
      </c>
      <c r="AM66" s="118">
        <f t="shared" si="45"/>
        <v>39</v>
      </c>
      <c r="AN66" s="119">
        <f>SUMIF(($V$6:$V$67),$AF66,(AC$6:AC$67))+SUMIF(($AG$6:$AG$65),$AF66,(AN$6:AN$65))</f>
        <v>45</v>
      </c>
      <c r="AO66" s="120">
        <f>SUMIF(($V$6:$V$67),$AF66,(AD$6:AD$67))+SUMIF(($AG$6:$AG$65),$AF66,(AO$6:AO$65))</f>
        <v>195</v>
      </c>
    </row>
    <row r="67" spans="21:41" ht="18" customHeight="1" thickTop="1" thickBot="1" x14ac:dyDescent="0.3">
      <c r="U67" s="316"/>
      <c r="V67" s="88" t="s">
        <v>29</v>
      </c>
      <c r="W67" s="89">
        <f t="shared" ref="W67:AC67" si="46">SUM(W65:W66)</f>
        <v>0</v>
      </c>
      <c r="X67" s="89">
        <f t="shared" si="46"/>
        <v>2</v>
      </c>
      <c r="Y67" s="89">
        <f t="shared" si="46"/>
        <v>2</v>
      </c>
      <c r="Z67" s="89">
        <f t="shared" si="46"/>
        <v>0</v>
      </c>
      <c r="AA67" s="89">
        <f t="shared" si="46"/>
        <v>1</v>
      </c>
      <c r="AB67" s="89">
        <f t="shared" si="46"/>
        <v>1</v>
      </c>
      <c r="AC67" s="90">
        <f t="shared" si="46"/>
        <v>2</v>
      </c>
      <c r="AD67" s="91">
        <f>SUM(W67:AB67)</f>
        <v>6</v>
      </c>
      <c r="AE67" s="35" t="str">
        <f>V65</f>
        <v>知的</v>
      </c>
      <c r="AF67" s="121" t="s">
        <v>80</v>
      </c>
      <c r="AG67" s="122">
        <f>COUNTIF($V$6:$V$67,AF67)+COUNTIF($AG$6:$AG$64,AF67)</f>
        <v>38</v>
      </c>
      <c r="AH67" s="123">
        <f>SUMIF(($V$6:$V$67),$AF67,(W$6:W$67))+SUMIF(($AG$6:$AG$65),$AF67,(AH$6:AH$65))</f>
        <v>44</v>
      </c>
      <c r="AI67" s="123">
        <f t="shared" si="45"/>
        <v>53</v>
      </c>
      <c r="AJ67" s="123">
        <f t="shared" si="45"/>
        <v>48</v>
      </c>
      <c r="AK67" s="123">
        <f t="shared" si="45"/>
        <v>61</v>
      </c>
      <c r="AL67" s="123">
        <f t="shared" si="45"/>
        <v>55</v>
      </c>
      <c r="AM67" s="123">
        <f t="shared" si="45"/>
        <v>61</v>
      </c>
      <c r="AN67" s="124">
        <f>SUMIF(($V$6:$V$67),$AF67,(AC$6:AC$67))+SUMIF(($AG$6:$AG$65),$AF67,(AN$6:AN$65))</f>
        <v>60</v>
      </c>
      <c r="AO67" s="125">
        <f>SUMIF(($V$6:$V$67),$AF67,(AD$6:AD$67))+SUMIF(($AG$6:$AG$64),$AF67,(AO$6:AO$64))</f>
        <v>322</v>
      </c>
    </row>
    <row r="68" spans="21:41" ht="18" customHeight="1" x14ac:dyDescent="0.3">
      <c r="AE68" s="35" t="str">
        <f>V66</f>
        <v>情緒</v>
      </c>
      <c r="AF68" s="121" t="s">
        <v>53</v>
      </c>
      <c r="AG68" s="122">
        <f>COUNTIF($V$6:$V$67,AF68)+COUNTIF($AG$6:$AG$64,AF68)</f>
        <v>2</v>
      </c>
      <c r="AH68" s="123">
        <f>SUMIF(($V$6:$V$67),$AF68,(W$6:W$67))+SUMIF(($AG$6:$AG$65),$AF68,(AH$6:AH$65))</f>
        <v>1</v>
      </c>
      <c r="AI68" s="123">
        <f t="shared" si="45"/>
        <v>0</v>
      </c>
      <c r="AJ68" s="123">
        <f t="shared" si="45"/>
        <v>0</v>
      </c>
      <c r="AK68" s="123">
        <f t="shared" si="45"/>
        <v>0</v>
      </c>
      <c r="AL68" s="123">
        <f t="shared" si="45"/>
        <v>1</v>
      </c>
      <c r="AM68" s="123">
        <f t="shared" si="45"/>
        <v>1</v>
      </c>
      <c r="AN68" s="124">
        <f>SUMIF(($V$6:$V$67),$AF68,(AC$6:AC$67))+SUMIF(($AG$6:$AG$65),$AF68,(AN$6:AN$65))</f>
        <v>2</v>
      </c>
      <c r="AO68" s="125">
        <f>SUMIF(($V$6:$V$67),$AF68,(AD$6:AD$67))+SUMIF(($AG$6:$AG$65),$AF68,(AO$6:AO$65))</f>
        <v>3</v>
      </c>
    </row>
    <row r="69" spans="21:41" ht="18" customHeight="1" x14ac:dyDescent="0.3">
      <c r="AE69" s="35" t="str">
        <f>V67</f>
        <v>計</v>
      </c>
      <c r="AF69" s="126" t="s">
        <v>82</v>
      </c>
      <c r="AG69" s="122">
        <f>COUNTIF($V$6:$V$67,AF69)+COUNTIF($AG$6:$AG$64,AF69)</f>
        <v>3</v>
      </c>
      <c r="AH69" s="123">
        <f>SUMIF(($V$6:$V$67),$AF69,(W$6:W$67))+SUMIF(($AG$6:$AG$65),$AF69,(AH$6:AH$65))</f>
        <v>2</v>
      </c>
      <c r="AI69" s="123">
        <f t="shared" si="45"/>
        <v>1</v>
      </c>
      <c r="AJ69" s="123">
        <f t="shared" si="45"/>
        <v>0</v>
      </c>
      <c r="AK69" s="123">
        <f t="shared" si="45"/>
        <v>0</v>
      </c>
      <c r="AL69" s="123">
        <f t="shared" si="45"/>
        <v>1</v>
      </c>
      <c r="AM69" s="123">
        <f t="shared" si="45"/>
        <v>0</v>
      </c>
      <c r="AN69" s="124">
        <f>SUMIF(($V$6:$V$67),$AF69,(AC$6:AC$67))+SUMIF(($AG$6:$AG$65),$AF69,(AN$6:AN$65))</f>
        <v>3</v>
      </c>
      <c r="AO69" s="125">
        <f>SUMIF(($V$6:$V$67),$AF69,(AD$6:AD$67))+SUMIF(($AG$6:$AG$65),$AF69,(AO$6:AO$65))</f>
        <v>4</v>
      </c>
    </row>
    <row r="70" spans="21:41" ht="18" customHeight="1" thickBot="1" x14ac:dyDescent="0.35">
      <c r="AE70" s="35"/>
      <c r="AF70" s="127" t="s">
        <v>85</v>
      </c>
      <c r="AG70" s="128">
        <f>COUNTIF($V$6:$V$67,AF70)+COUNTIF($AG$6:$AG$64,AF70)</f>
        <v>1</v>
      </c>
      <c r="AH70" s="129">
        <f>SUMIF(($V$6:$V$67),$AF70,(W$6:W$67))+SUMIF(($AG$6:$AG$65),$AF70,(AH$6:AH$65))</f>
        <v>0</v>
      </c>
      <c r="AI70" s="129">
        <f t="shared" si="45"/>
        <v>0</v>
      </c>
      <c r="AJ70" s="129">
        <f t="shared" si="45"/>
        <v>1</v>
      </c>
      <c r="AK70" s="129">
        <f t="shared" si="45"/>
        <v>0</v>
      </c>
      <c r="AL70" s="129">
        <f t="shared" si="45"/>
        <v>0</v>
      </c>
      <c r="AM70" s="129">
        <f t="shared" si="45"/>
        <v>0</v>
      </c>
      <c r="AN70" s="130">
        <f>SUMIF(($V$6:$V$67),$AF70,(AC$6:AC$67))+SUMIF(($AG$6:$AG$64),$AF70,(AN$6:AN$64))</f>
        <v>1</v>
      </c>
      <c r="AO70" s="131">
        <f>SUMIF(($V$6:$V$67),$AF70,(AD$6:AD$67))+SUMIF(($AG$6:$AG$65),$AF70,(AO$6:AO$65))</f>
        <v>1</v>
      </c>
    </row>
    <row r="71" spans="21:41" ht="18" customHeight="1" x14ac:dyDescent="0.3">
      <c r="AE71" s="35" t="str">
        <f>AG6</f>
        <v>知的</v>
      </c>
      <c r="AF71" s="312" t="s">
        <v>83</v>
      </c>
      <c r="AG71" s="313"/>
      <c r="AH71" s="132"/>
      <c r="AI71" s="100"/>
      <c r="AJ71" s="100"/>
      <c r="AK71" s="100"/>
      <c r="AL71" s="100"/>
      <c r="AM71" s="100"/>
      <c r="AN71" s="108"/>
      <c r="AO71" s="105"/>
    </row>
    <row r="72" spans="21:41" ht="18" customHeight="1" thickBot="1" x14ac:dyDescent="0.35">
      <c r="U72" s="27"/>
      <c r="AE72" s="35" t="str">
        <f>AG7</f>
        <v>情緒</v>
      </c>
      <c r="AF72" s="314"/>
      <c r="AG72" s="315"/>
      <c r="AH72" s="133">
        <f>SUM(AH66:AH70)</f>
        <v>78</v>
      </c>
      <c r="AI72" s="134">
        <f t="shared" ref="AI72:AM72" si="47">SUM(AI66:AI70)</f>
        <v>71</v>
      </c>
      <c r="AJ72" s="134">
        <f t="shared" si="47"/>
        <v>80</v>
      </c>
      <c r="AK72" s="134">
        <f t="shared" si="47"/>
        <v>102</v>
      </c>
      <c r="AL72" s="134">
        <f t="shared" si="47"/>
        <v>93</v>
      </c>
      <c r="AM72" s="134">
        <f t="shared" si="47"/>
        <v>101</v>
      </c>
      <c r="AN72" s="135">
        <f>SUM(AN66:AN70)</f>
        <v>111</v>
      </c>
      <c r="AO72" s="136">
        <f>SUM(AO66:AO70)</f>
        <v>525</v>
      </c>
    </row>
    <row r="73" spans="21:41" ht="18" customHeight="1" x14ac:dyDescent="0.3">
      <c r="U73" s="52"/>
      <c r="V73" s="27"/>
      <c r="W73" s="30"/>
      <c r="X73" s="30"/>
      <c r="Y73" s="30"/>
      <c r="AE73" s="35"/>
      <c r="AF73" s="137"/>
    </row>
    <row r="74" spans="21:41" ht="18" customHeight="1" x14ac:dyDescent="0.3"/>
    <row r="75" spans="21:41" ht="18" customHeight="1" x14ac:dyDescent="0.3"/>
    <row r="76" spans="21:41" ht="18" customHeight="1" x14ac:dyDescent="0.3"/>
    <row r="77" spans="21:41" ht="18" customHeight="1" x14ac:dyDescent="0.3"/>
    <row r="78" spans="21:41" ht="18" customHeight="1" x14ac:dyDescent="0.3">
      <c r="AF78" s="29"/>
    </row>
    <row r="79" spans="21:41" ht="18" customHeight="1" x14ac:dyDescent="0.3">
      <c r="AF79" s="29"/>
    </row>
    <row r="80" spans="21:41" ht="18" customHeight="1" x14ac:dyDescent="0.3">
      <c r="AF80" s="29"/>
    </row>
    <row r="81" spans="32:32" ht="18" customHeight="1" x14ac:dyDescent="0.3">
      <c r="AF81" s="29"/>
    </row>
    <row r="82" spans="32:32" ht="18" customHeight="1" x14ac:dyDescent="0.3">
      <c r="AF82" s="29"/>
    </row>
    <row r="83" spans="32:32" ht="18" customHeight="1" x14ac:dyDescent="0.3">
      <c r="AF83" s="29"/>
    </row>
    <row r="84" spans="32:32" ht="18" customHeight="1" x14ac:dyDescent="0.3">
      <c r="AF84" s="29"/>
    </row>
    <row r="85" spans="32:32" ht="18" customHeight="1" x14ac:dyDescent="0.3">
      <c r="AF85" s="29"/>
    </row>
    <row r="86" spans="32:32" ht="18" customHeight="1" x14ac:dyDescent="0.3">
      <c r="AF86" s="29"/>
    </row>
    <row r="87" spans="32:32" ht="18" customHeight="1" x14ac:dyDescent="0.3">
      <c r="AF87" s="29"/>
    </row>
    <row r="88" spans="32:32" ht="18" customHeight="1" x14ac:dyDescent="0.3">
      <c r="AF88" s="29"/>
    </row>
    <row r="89" spans="32:32" ht="18" customHeight="1" x14ac:dyDescent="0.3">
      <c r="AF89" s="29"/>
    </row>
    <row r="90" spans="32:32" ht="18" customHeight="1" x14ac:dyDescent="0.3"/>
    <row r="91" spans="32:32" ht="18" customHeight="1" x14ac:dyDescent="0.3"/>
    <row r="92" spans="32:32" ht="18" customHeight="1" x14ac:dyDescent="0.3"/>
    <row r="93" spans="32:32" ht="18" customHeight="1" x14ac:dyDescent="0.3"/>
  </sheetData>
  <mergeCells count="101">
    <mergeCell ref="BA44:BA45"/>
    <mergeCell ref="BB44:BB45"/>
    <mergeCell ref="BC44:BC45"/>
    <mergeCell ref="BD44:BD45"/>
    <mergeCell ref="AV44:AV45"/>
    <mergeCell ref="AW44:AW45"/>
    <mergeCell ref="AX44:AX45"/>
    <mergeCell ref="AY44:AY45"/>
    <mergeCell ref="AZ44:AZ45"/>
    <mergeCell ref="U6:U8"/>
    <mergeCell ref="AQ44:AQ45"/>
    <mergeCell ref="AR44:AR45"/>
    <mergeCell ref="AS44:AS45"/>
    <mergeCell ref="AT44:AT45"/>
    <mergeCell ref="AU44:AU45"/>
    <mergeCell ref="U62:U64"/>
    <mergeCell ref="AF63:AF65"/>
    <mergeCell ref="U65:U67"/>
    <mergeCell ref="U24:U26"/>
    <mergeCell ref="AF25:AF27"/>
    <mergeCell ref="U27:U30"/>
    <mergeCell ref="AF28:AF30"/>
    <mergeCell ref="AF31:AF33"/>
    <mergeCell ref="U31:U33"/>
    <mergeCell ref="AF34:AF36"/>
    <mergeCell ref="U34:U36"/>
    <mergeCell ref="AF37:AF39"/>
    <mergeCell ref="U37:U39"/>
    <mergeCell ref="AF40:AF43"/>
    <mergeCell ref="U9:U11"/>
    <mergeCell ref="AF71:AG72"/>
    <mergeCell ref="AH4:AH5"/>
    <mergeCell ref="AG4:AG5"/>
    <mergeCell ref="AF6:AF8"/>
    <mergeCell ref="U43:U45"/>
    <mergeCell ref="AF44:AF46"/>
    <mergeCell ref="U46:U48"/>
    <mergeCell ref="AF47:AF50"/>
    <mergeCell ref="U49:U51"/>
    <mergeCell ref="AF51:AF53"/>
    <mergeCell ref="U52:U54"/>
    <mergeCell ref="AF54:AF56"/>
    <mergeCell ref="U55:U58"/>
    <mergeCell ref="AF57:AF58"/>
    <mergeCell ref="AF59:AF62"/>
    <mergeCell ref="U59:U61"/>
    <mergeCell ref="U12:U14"/>
    <mergeCell ref="AF13:AF15"/>
    <mergeCell ref="U15:U17"/>
    <mergeCell ref="AF16:AF18"/>
    <mergeCell ref="U18:U20"/>
    <mergeCell ref="AF19:AF21"/>
    <mergeCell ref="AF22:AF24"/>
    <mergeCell ref="L45:L46"/>
    <mergeCell ref="U21:U23"/>
    <mergeCell ref="S45:S46"/>
    <mergeCell ref="Q45:Q46"/>
    <mergeCell ref="AK2:AO2"/>
    <mergeCell ref="U3:AD3"/>
    <mergeCell ref="AF3:AO3"/>
    <mergeCell ref="U4:U5"/>
    <mergeCell ref="V4:V5"/>
    <mergeCell ref="W4:W5"/>
    <mergeCell ref="X4:X5"/>
    <mergeCell ref="Y4:Y5"/>
    <mergeCell ref="Z4:Z5"/>
    <mergeCell ref="AA4:AA5"/>
    <mergeCell ref="AB4:AB5"/>
    <mergeCell ref="AC4:AD4"/>
    <mergeCell ref="AF4:AF5"/>
    <mergeCell ref="AI4:AI5"/>
    <mergeCell ref="AJ4:AJ5"/>
    <mergeCell ref="AK4:AK5"/>
    <mergeCell ref="AL4:AL5"/>
    <mergeCell ref="AM4:AM5"/>
    <mergeCell ref="AN4:AO4"/>
    <mergeCell ref="U40:U42"/>
    <mergeCell ref="M45:M46"/>
    <mergeCell ref="AF9:AF12"/>
    <mergeCell ref="R45:R46"/>
    <mergeCell ref="O45:O46"/>
    <mergeCell ref="P45:P46"/>
    <mergeCell ref="A45:A46"/>
    <mergeCell ref="B45:B46"/>
    <mergeCell ref="E45:E46"/>
    <mergeCell ref="A3:B4"/>
    <mergeCell ref="E3:S3"/>
    <mergeCell ref="E4:E5"/>
    <mergeCell ref="F4:G4"/>
    <mergeCell ref="H4:I4"/>
    <mergeCell ref="J4:K4"/>
    <mergeCell ref="L4:M4"/>
    <mergeCell ref="N4:O4"/>
    <mergeCell ref="P4:Q4"/>
    <mergeCell ref="F45:F46"/>
    <mergeCell ref="G45:G46"/>
    <mergeCell ref="H45:H46"/>
    <mergeCell ref="N45:N46"/>
    <mergeCell ref="I45:I46"/>
    <mergeCell ref="J45:J46"/>
    <mergeCell ref="K45:K46"/>
  </mergeCells>
  <phoneticPr fontId="2"/>
  <conditionalFormatting sqref="A6:B44">
    <cfRule type="expression" dxfId="17" priority="2" stopIfTrue="1">
      <formula>A6&gt;R6</formula>
    </cfRule>
  </conditionalFormatting>
  <conditionalFormatting sqref="A47:B47">
    <cfRule type="expression" dxfId="16" priority="9" stopIfTrue="1">
      <formula>A47&gt;R47</formula>
    </cfRule>
  </conditionalFormatting>
  <conditionalFormatting sqref="H25">
    <cfRule type="expression" dxfId="15" priority="6" stopIfTrue="1">
      <formula>ROUNDUP(I25/35,0)&gt;ROUNDUP(I25/40,0)</formula>
    </cfRule>
  </conditionalFormatting>
  <conditionalFormatting sqref="L26">
    <cfRule type="expression" dxfId="14" priority="8" stopIfTrue="1">
      <formula>ROUNDUP(M26/35,0)&gt;ROUNDUP(M26/40,0)</formula>
    </cfRule>
  </conditionalFormatting>
  <conditionalFormatting sqref="P26">
    <cfRule type="expression" dxfId="13" priority="7" stopIfTrue="1">
      <formula>ROUNDUP(Q26/35,0)&gt;ROUNDUP(Q26/40,0)</formula>
    </cfRule>
  </conditionalFormatting>
  <conditionalFormatting sqref="P43">
    <cfRule type="expression" dxfId="12" priority="5" stopIfTrue="1">
      <formula>ROUNDUP(Q43/35,0)&gt;ROUNDUP(Q43/40,0)</formula>
    </cfRule>
  </conditionalFormatting>
  <conditionalFormatting sqref="Q43">
    <cfRule type="expression" dxfId="11" priority="10" stopIfTrue="1">
      <formula>ROUNDUP(#REF!/35,0)&gt;ROUNDUP(#REF!/40,0)</formula>
    </cfRule>
  </conditionalFormatting>
  <printOptions horizontalCentered="1"/>
  <pageMargins left="0.70866141732283472" right="0.70866141732283472" top="0.27559055118110237" bottom="0.11811023622047245" header="0.31496062992125984" footer="0.31496062992125984"/>
  <pageSetup paperSize="8" scale="61" fitToWidth="0" orientation="landscape" r:id="rId1"/>
  <rowBreaks count="1" manualBreakCount="1">
    <brk id="70" max="40" man="1"/>
  </rowBreaks>
  <colBreaks count="1" manualBreakCount="1">
    <brk id="41" min="1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9D32-6057-4A32-9F51-3CEB37B480D2}">
  <sheetPr>
    <pageSetUpPr fitToPage="1"/>
  </sheetPr>
  <dimension ref="A1:AO44"/>
  <sheetViews>
    <sheetView showZeros="0" tabSelected="1" view="pageBreakPreview" zoomScale="70" zoomScaleNormal="70" zoomScaleSheetLayoutView="70" workbookViewId="0">
      <selection activeCell="E4" sqref="E4:E5"/>
    </sheetView>
  </sheetViews>
  <sheetFormatPr defaultRowHeight="14.25" x14ac:dyDescent="0.3"/>
  <cols>
    <col min="1" max="1" width="5.875" style="30" customWidth="1"/>
    <col min="2" max="2" width="7.5" style="30" customWidth="1"/>
    <col min="3" max="3" width="3.75" style="51" customWidth="1"/>
    <col min="4" max="4" width="3.75" style="51" hidden="1" customWidth="1"/>
    <col min="5" max="5" width="10.375" style="52" customWidth="1"/>
    <col min="6" max="6" width="6" style="30" bestFit="1" customWidth="1"/>
    <col min="7" max="7" width="7.5" style="30" customWidth="1"/>
    <col min="8" max="8" width="6" style="30" bestFit="1" customWidth="1"/>
    <col min="9" max="9" width="7.5" style="30" customWidth="1"/>
    <col min="10" max="10" width="6" style="30" bestFit="1" customWidth="1"/>
    <col min="11" max="11" width="7.5" style="30" customWidth="1"/>
    <col min="12" max="12" width="6" style="30" bestFit="1" customWidth="1"/>
    <col min="13" max="13" width="7.5" style="30" customWidth="1"/>
    <col min="14" max="14" width="5.375" style="30" customWidth="1"/>
    <col min="15" max="15" width="9.3125" style="29" customWidth="1"/>
    <col min="16" max="19" width="5.8125" style="29" customWidth="1"/>
    <col min="20" max="20" width="5.8125" style="71" customWidth="1"/>
    <col min="21" max="21" width="5.8125" style="29" customWidth="1"/>
    <col min="22" max="22" width="3.8125" style="72" customWidth="1"/>
    <col min="23" max="23" width="9.3125" style="29" customWidth="1"/>
    <col min="24" max="29" width="5.8125" style="29" customWidth="1"/>
    <col min="30" max="30" width="9" style="51"/>
    <col min="31" max="256" width="9" style="30"/>
    <col min="257" max="257" width="5.875" style="30" customWidth="1"/>
    <col min="258" max="258" width="7.5" style="30" customWidth="1"/>
    <col min="259" max="259" width="3.75" style="30" customWidth="1"/>
    <col min="260" max="260" width="0" style="30" hidden="1" customWidth="1"/>
    <col min="261" max="261" width="10.375" style="30" customWidth="1"/>
    <col min="262" max="262" width="6" style="30" bestFit="1" customWidth="1"/>
    <col min="263" max="263" width="7.5" style="30" customWidth="1"/>
    <col min="264" max="264" width="6" style="30" bestFit="1" customWidth="1"/>
    <col min="265" max="265" width="7.5" style="30" customWidth="1"/>
    <col min="266" max="266" width="6" style="30" bestFit="1" customWidth="1"/>
    <col min="267" max="267" width="7.5" style="30" customWidth="1"/>
    <col min="268" max="268" width="6" style="30" bestFit="1" customWidth="1"/>
    <col min="269" max="269" width="7.5" style="30" customWidth="1"/>
    <col min="270" max="270" width="5.375" style="30" customWidth="1"/>
    <col min="271" max="271" width="9.375" style="30" customWidth="1"/>
    <col min="272" max="277" width="5.875" style="30" customWidth="1"/>
    <col min="278" max="278" width="3.75" style="30" customWidth="1"/>
    <col min="279" max="279" width="9.375" style="30" customWidth="1"/>
    <col min="280" max="285" width="5.875" style="30" customWidth="1"/>
    <col min="286" max="512" width="9" style="30"/>
    <col min="513" max="513" width="5.875" style="30" customWidth="1"/>
    <col min="514" max="514" width="7.5" style="30" customWidth="1"/>
    <col min="515" max="515" width="3.75" style="30" customWidth="1"/>
    <col min="516" max="516" width="0" style="30" hidden="1" customWidth="1"/>
    <col min="517" max="517" width="10.375" style="30" customWidth="1"/>
    <col min="518" max="518" width="6" style="30" bestFit="1" customWidth="1"/>
    <col min="519" max="519" width="7.5" style="30" customWidth="1"/>
    <col min="520" max="520" width="6" style="30" bestFit="1" customWidth="1"/>
    <col min="521" max="521" width="7.5" style="30" customWidth="1"/>
    <col min="522" max="522" width="6" style="30" bestFit="1" customWidth="1"/>
    <col min="523" max="523" width="7.5" style="30" customWidth="1"/>
    <col min="524" max="524" width="6" style="30" bestFit="1" customWidth="1"/>
    <col min="525" max="525" width="7.5" style="30" customWidth="1"/>
    <col min="526" max="526" width="5.375" style="30" customWidth="1"/>
    <col min="527" max="527" width="9.375" style="30" customWidth="1"/>
    <col min="528" max="533" width="5.875" style="30" customWidth="1"/>
    <col min="534" max="534" width="3.75" style="30" customWidth="1"/>
    <col min="535" max="535" width="9.375" style="30" customWidth="1"/>
    <col min="536" max="541" width="5.875" style="30" customWidth="1"/>
    <col min="542" max="768" width="9" style="30"/>
    <col min="769" max="769" width="5.875" style="30" customWidth="1"/>
    <col min="770" max="770" width="7.5" style="30" customWidth="1"/>
    <col min="771" max="771" width="3.75" style="30" customWidth="1"/>
    <col min="772" max="772" width="0" style="30" hidden="1" customWidth="1"/>
    <col min="773" max="773" width="10.375" style="30" customWidth="1"/>
    <col min="774" max="774" width="6" style="30" bestFit="1" customWidth="1"/>
    <col min="775" max="775" width="7.5" style="30" customWidth="1"/>
    <col min="776" max="776" width="6" style="30" bestFit="1" customWidth="1"/>
    <col min="777" max="777" width="7.5" style="30" customWidth="1"/>
    <col min="778" max="778" width="6" style="30" bestFit="1" customWidth="1"/>
    <col min="779" max="779" width="7.5" style="30" customWidth="1"/>
    <col min="780" max="780" width="6" style="30" bestFit="1" customWidth="1"/>
    <col min="781" max="781" width="7.5" style="30" customWidth="1"/>
    <col min="782" max="782" width="5.375" style="30" customWidth="1"/>
    <col min="783" max="783" width="9.375" style="30" customWidth="1"/>
    <col min="784" max="789" width="5.875" style="30" customWidth="1"/>
    <col min="790" max="790" width="3.75" style="30" customWidth="1"/>
    <col min="791" max="791" width="9.375" style="30" customWidth="1"/>
    <col min="792" max="797" width="5.875" style="30" customWidth="1"/>
    <col min="798" max="1024" width="9" style="30"/>
    <col min="1025" max="1025" width="5.875" style="30" customWidth="1"/>
    <col min="1026" max="1026" width="7.5" style="30" customWidth="1"/>
    <col min="1027" max="1027" width="3.75" style="30" customWidth="1"/>
    <col min="1028" max="1028" width="0" style="30" hidden="1" customWidth="1"/>
    <col min="1029" max="1029" width="10.375" style="30" customWidth="1"/>
    <col min="1030" max="1030" width="6" style="30" bestFit="1" customWidth="1"/>
    <col min="1031" max="1031" width="7.5" style="30" customWidth="1"/>
    <col min="1032" max="1032" width="6" style="30" bestFit="1" customWidth="1"/>
    <col min="1033" max="1033" width="7.5" style="30" customWidth="1"/>
    <col min="1034" max="1034" width="6" style="30" bestFit="1" customWidth="1"/>
    <col min="1035" max="1035" width="7.5" style="30" customWidth="1"/>
    <col min="1036" max="1036" width="6" style="30" bestFit="1" customWidth="1"/>
    <col min="1037" max="1037" width="7.5" style="30" customWidth="1"/>
    <col min="1038" max="1038" width="5.375" style="30" customWidth="1"/>
    <col min="1039" max="1039" width="9.375" style="30" customWidth="1"/>
    <col min="1040" max="1045" width="5.875" style="30" customWidth="1"/>
    <col min="1046" max="1046" width="3.75" style="30" customWidth="1"/>
    <col min="1047" max="1047" width="9.375" style="30" customWidth="1"/>
    <col min="1048" max="1053" width="5.875" style="30" customWidth="1"/>
    <col min="1054" max="1280" width="9" style="30"/>
    <col min="1281" max="1281" width="5.875" style="30" customWidth="1"/>
    <col min="1282" max="1282" width="7.5" style="30" customWidth="1"/>
    <col min="1283" max="1283" width="3.75" style="30" customWidth="1"/>
    <col min="1284" max="1284" width="0" style="30" hidden="1" customWidth="1"/>
    <col min="1285" max="1285" width="10.375" style="30" customWidth="1"/>
    <col min="1286" max="1286" width="6" style="30" bestFit="1" customWidth="1"/>
    <col min="1287" max="1287" width="7.5" style="30" customWidth="1"/>
    <col min="1288" max="1288" width="6" style="30" bestFit="1" customWidth="1"/>
    <col min="1289" max="1289" width="7.5" style="30" customWidth="1"/>
    <col min="1290" max="1290" width="6" style="30" bestFit="1" customWidth="1"/>
    <col min="1291" max="1291" width="7.5" style="30" customWidth="1"/>
    <col min="1292" max="1292" width="6" style="30" bestFit="1" customWidth="1"/>
    <col min="1293" max="1293" width="7.5" style="30" customWidth="1"/>
    <col min="1294" max="1294" width="5.375" style="30" customWidth="1"/>
    <col min="1295" max="1295" width="9.375" style="30" customWidth="1"/>
    <col min="1296" max="1301" width="5.875" style="30" customWidth="1"/>
    <col min="1302" max="1302" width="3.75" style="30" customWidth="1"/>
    <col min="1303" max="1303" width="9.375" style="30" customWidth="1"/>
    <col min="1304" max="1309" width="5.875" style="30" customWidth="1"/>
    <col min="1310" max="1536" width="9" style="30"/>
    <col min="1537" max="1537" width="5.875" style="30" customWidth="1"/>
    <col min="1538" max="1538" width="7.5" style="30" customWidth="1"/>
    <col min="1539" max="1539" width="3.75" style="30" customWidth="1"/>
    <col min="1540" max="1540" width="0" style="30" hidden="1" customWidth="1"/>
    <col min="1541" max="1541" width="10.375" style="30" customWidth="1"/>
    <col min="1542" max="1542" width="6" style="30" bestFit="1" customWidth="1"/>
    <col min="1543" max="1543" width="7.5" style="30" customWidth="1"/>
    <col min="1544" max="1544" width="6" style="30" bestFit="1" customWidth="1"/>
    <col min="1545" max="1545" width="7.5" style="30" customWidth="1"/>
    <col min="1546" max="1546" width="6" style="30" bestFit="1" customWidth="1"/>
    <col min="1547" max="1547" width="7.5" style="30" customWidth="1"/>
    <col min="1548" max="1548" width="6" style="30" bestFit="1" customWidth="1"/>
    <col min="1549" max="1549" width="7.5" style="30" customWidth="1"/>
    <col min="1550" max="1550" width="5.375" style="30" customWidth="1"/>
    <col min="1551" max="1551" width="9.375" style="30" customWidth="1"/>
    <col min="1552" max="1557" width="5.875" style="30" customWidth="1"/>
    <col min="1558" max="1558" width="3.75" style="30" customWidth="1"/>
    <col min="1559" max="1559" width="9.375" style="30" customWidth="1"/>
    <col min="1560" max="1565" width="5.875" style="30" customWidth="1"/>
    <col min="1566" max="1792" width="9" style="30"/>
    <col min="1793" max="1793" width="5.875" style="30" customWidth="1"/>
    <col min="1794" max="1794" width="7.5" style="30" customWidth="1"/>
    <col min="1795" max="1795" width="3.75" style="30" customWidth="1"/>
    <col min="1796" max="1796" width="0" style="30" hidden="1" customWidth="1"/>
    <col min="1797" max="1797" width="10.375" style="30" customWidth="1"/>
    <col min="1798" max="1798" width="6" style="30" bestFit="1" customWidth="1"/>
    <col min="1799" max="1799" width="7.5" style="30" customWidth="1"/>
    <col min="1800" max="1800" width="6" style="30" bestFit="1" customWidth="1"/>
    <col min="1801" max="1801" width="7.5" style="30" customWidth="1"/>
    <col min="1802" max="1802" width="6" style="30" bestFit="1" customWidth="1"/>
    <col min="1803" max="1803" width="7.5" style="30" customWidth="1"/>
    <col min="1804" max="1804" width="6" style="30" bestFit="1" customWidth="1"/>
    <col min="1805" max="1805" width="7.5" style="30" customWidth="1"/>
    <col min="1806" max="1806" width="5.375" style="30" customWidth="1"/>
    <col min="1807" max="1807" width="9.375" style="30" customWidth="1"/>
    <col min="1808" max="1813" width="5.875" style="30" customWidth="1"/>
    <col min="1814" max="1814" width="3.75" style="30" customWidth="1"/>
    <col min="1815" max="1815" width="9.375" style="30" customWidth="1"/>
    <col min="1816" max="1821" width="5.875" style="30" customWidth="1"/>
    <col min="1822" max="2048" width="9" style="30"/>
    <col min="2049" max="2049" width="5.875" style="30" customWidth="1"/>
    <col min="2050" max="2050" width="7.5" style="30" customWidth="1"/>
    <col min="2051" max="2051" width="3.75" style="30" customWidth="1"/>
    <col min="2052" max="2052" width="0" style="30" hidden="1" customWidth="1"/>
    <col min="2053" max="2053" width="10.375" style="30" customWidth="1"/>
    <col min="2054" max="2054" width="6" style="30" bestFit="1" customWidth="1"/>
    <col min="2055" max="2055" width="7.5" style="30" customWidth="1"/>
    <col min="2056" max="2056" width="6" style="30" bestFit="1" customWidth="1"/>
    <col min="2057" max="2057" width="7.5" style="30" customWidth="1"/>
    <col min="2058" max="2058" width="6" style="30" bestFit="1" customWidth="1"/>
    <col min="2059" max="2059" width="7.5" style="30" customWidth="1"/>
    <col min="2060" max="2060" width="6" style="30" bestFit="1" customWidth="1"/>
    <col min="2061" max="2061" width="7.5" style="30" customWidth="1"/>
    <col min="2062" max="2062" width="5.375" style="30" customWidth="1"/>
    <col min="2063" max="2063" width="9.375" style="30" customWidth="1"/>
    <col min="2064" max="2069" width="5.875" style="30" customWidth="1"/>
    <col min="2070" max="2070" width="3.75" style="30" customWidth="1"/>
    <col min="2071" max="2071" width="9.375" style="30" customWidth="1"/>
    <col min="2072" max="2077" width="5.875" style="30" customWidth="1"/>
    <col min="2078" max="2304" width="9" style="30"/>
    <col min="2305" max="2305" width="5.875" style="30" customWidth="1"/>
    <col min="2306" max="2306" width="7.5" style="30" customWidth="1"/>
    <col min="2307" max="2307" width="3.75" style="30" customWidth="1"/>
    <col min="2308" max="2308" width="0" style="30" hidden="1" customWidth="1"/>
    <col min="2309" max="2309" width="10.375" style="30" customWidth="1"/>
    <col min="2310" max="2310" width="6" style="30" bestFit="1" customWidth="1"/>
    <col min="2311" max="2311" width="7.5" style="30" customWidth="1"/>
    <col min="2312" max="2312" width="6" style="30" bestFit="1" customWidth="1"/>
    <col min="2313" max="2313" width="7.5" style="30" customWidth="1"/>
    <col min="2314" max="2314" width="6" style="30" bestFit="1" customWidth="1"/>
    <col min="2315" max="2315" width="7.5" style="30" customWidth="1"/>
    <col min="2316" max="2316" width="6" style="30" bestFit="1" customWidth="1"/>
    <col min="2317" max="2317" width="7.5" style="30" customWidth="1"/>
    <col min="2318" max="2318" width="5.375" style="30" customWidth="1"/>
    <col min="2319" max="2319" width="9.375" style="30" customWidth="1"/>
    <col min="2320" max="2325" width="5.875" style="30" customWidth="1"/>
    <col min="2326" max="2326" width="3.75" style="30" customWidth="1"/>
    <col min="2327" max="2327" width="9.375" style="30" customWidth="1"/>
    <col min="2328" max="2333" width="5.875" style="30" customWidth="1"/>
    <col min="2334" max="2560" width="9" style="30"/>
    <col min="2561" max="2561" width="5.875" style="30" customWidth="1"/>
    <col min="2562" max="2562" width="7.5" style="30" customWidth="1"/>
    <col min="2563" max="2563" width="3.75" style="30" customWidth="1"/>
    <col min="2564" max="2564" width="0" style="30" hidden="1" customWidth="1"/>
    <col min="2565" max="2565" width="10.375" style="30" customWidth="1"/>
    <col min="2566" max="2566" width="6" style="30" bestFit="1" customWidth="1"/>
    <col min="2567" max="2567" width="7.5" style="30" customWidth="1"/>
    <col min="2568" max="2568" width="6" style="30" bestFit="1" customWidth="1"/>
    <col min="2569" max="2569" width="7.5" style="30" customWidth="1"/>
    <col min="2570" max="2570" width="6" style="30" bestFit="1" customWidth="1"/>
    <col min="2571" max="2571" width="7.5" style="30" customWidth="1"/>
    <col min="2572" max="2572" width="6" style="30" bestFit="1" customWidth="1"/>
    <col min="2573" max="2573" width="7.5" style="30" customWidth="1"/>
    <col min="2574" max="2574" width="5.375" style="30" customWidth="1"/>
    <col min="2575" max="2575" width="9.375" style="30" customWidth="1"/>
    <col min="2576" max="2581" width="5.875" style="30" customWidth="1"/>
    <col min="2582" max="2582" width="3.75" style="30" customWidth="1"/>
    <col min="2583" max="2583" width="9.375" style="30" customWidth="1"/>
    <col min="2584" max="2589" width="5.875" style="30" customWidth="1"/>
    <col min="2590" max="2816" width="9" style="30"/>
    <col min="2817" max="2817" width="5.875" style="30" customWidth="1"/>
    <col min="2818" max="2818" width="7.5" style="30" customWidth="1"/>
    <col min="2819" max="2819" width="3.75" style="30" customWidth="1"/>
    <col min="2820" max="2820" width="0" style="30" hidden="1" customWidth="1"/>
    <col min="2821" max="2821" width="10.375" style="30" customWidth="1"/>
    <col min="2822" max="2822" width="6" style="30" bestFit="1" customWidth="1"/>
    <col min="2823" max="2823" width="7.5" style="30" customWidth="1"/>
    <col min="2824" max="2824" width="6" style="30" bestFit="1" customWidth="1"/>
    <col min="2825" max="2825" width="7.5" style="30" customWidth="1"/>
    <col min="2826" max="2826" width="6" style="30" bestFit="1" customWidth="1"/>
    <col min="2827" max="2827" width="7.5" style="30" customWidth="1"/>
    <col min="2828" max="2828" width="6" style="30" bestFit="1" customWidth="1"/>
    <col min="2829" max="2829" width="7.5" style="30" customWidth="1"/>
    <col min="2830" max="2830" width="5.375" style="30" customWidth="1"/>
    <col min="2831" max="2831" width="9.375" style="30" customWidth="1"/>
    <col min="2832" max="2837" width="5.875" style="30" customWidth="1"/>
    <col min="2838" max="2838" width="3.75" style="30" customWidth="1"/>
    <col min="2839" max="2839" width="9.375" style="30" customWidth="1"/>
    <col min="2840" max="2845" width="5.875" style="30" customWidth="1"/>
    <col min="2846" max="3072" width="9" style="30"/>
    <col min="3073" max="3073" width="5.875" style="30" customWidth="1"/>
    <col min="3074" max="3074" width="7.5" style="30" customWidth="1"/>
    <col min="3075" max="3075" width="3.75" style="30" customWidth="1"/>
    <col min="3076" max="3076" width="0" style="30" hidden="1" customWidth="1"/>
    <col min="3077" max="3077" width="10.375" style="30" customWidth="1"/>
    <col min="3078" max="3078" width="6" style="30" bestFit="1" customWidth="1"/>
    <col min="3079" max="3079" width="7.5" style="30" customWidth="1"/>
    <col min="3080" max="3080" width="6" style="30" bestFit="1" customWidth="1"/>
    <col min="3081" max="3081" width="7.5" style="30" customWidth="1"/>
    <col min="3082" max="3082" width="6" style="30" bestFit="1" customWidth="1"/>
    <col min="3083" max="3083" width="7.5" style="30" customWidth="1"/>
    <col min="3084" max="3084" width="6" style="30" bestFit="1" customWidth="1"/>
    <col min="3085" max="3085" width="7.5" style="30" customWidth="1"/>
    <col min="3086" max="3086" width="5.375" style="30" customWidth="1"/>
    <col min="3087" max="3087" width="9.375" style="30" customWidth="1"/>
    <col min="3088" max="3093" width="5.875" style="30" customWidth="1"/>
    <col min="3094" max="3094" width="3.75" style="30" customWidth="1"/>
    <col min="3095" max="3095" width="9.375" style="30" customWidth="1"/>
    <col min="3096" max="3101" width="5.875" style="30" customWidth="1"/>
    <col min="3102" max="3328" width="9" style="30"/>
    <col min="3329" max="3329" width="5.875" style="30" customWidth="1"/>
    <col min="3330" max="3330" width="7.5" style="30" customWidth="1"/>
    <col min="3331" max="3331" width="3.75" style="30" customWidth="1"/>
    <col min="3332" max="3332" width="0" style="30" hidden="1" customWidth="1"/>
    <col min="3333" max="3333" width="10.375" style="30" customWidth="1"/>
    <col min="3334" max="3334" width="6" style="30" bestFit="1" customWidth="1"/>
    <col min="3335" max="3335" width="7.5" style="30" customWidth="1"/>
    <col min="3336" max="3336" width="6" style="30" bestFit="1" customWidth="1"/>
    <col min="3337" max="3337" width="7.5" style="30" customWidth="1"/>
    <col min="3338" max="3338" width="6" style="30" bestFit="1" customWidth="1"/>
    <col min="3339" max="3339" width="7.5" style="30" customWidth="1"/>
    <col min="3340" max="3340" width="6" style="30" bestFit="1" customWidth="1"/>
    <col min="3341" max="3341" width="7.5" style="30" customWidth="1"/>
    <col min="3342" max="3342" width="5.375" style="30" customWidth="1"/>
    <col min="3343" max="3343" width="9.375" style="30" customWidth="1"/>
    <col min="3344" max="3349" width="5.875" style="30" customWidth="1"/>
    <col min="3350" max="3350" width="3.75" style="30" customWidth="1"/>
    <col min="3351" max="3351" width="9.375" style="30" customWidth="1"/>
    <col min="3352" max="3357" width="5.875" style="30" customWidth="1"/>
    <col min="3358" max="3584" width="9" style="30"/>
    <col min="3585" max="3585" width="5.875" style="30" customWidth="1"/>
    <col min="3586" max="3586" width="7.5" style="30" customWidth="1"/>
    <col min="3587" max="3587" width="3.75" style="30" customWidth="1"/>
    <col min="3588" max="3588" width="0" style="30" hidden="1" customWidth="1"/>
    <col min="3589" max="3589" width="10.375" style="30" customWidth="1"/>
    <col min="3590" max="3590" width="6" style="30" bestFit="1" customWidth="1"/>
    <col min="3591" max="3591" width="7.5" style="30" customWidth="1"/>
    <col min="3592" max="3592" width="6" style="30" bestFit="1" customWidth="1"/>
    <col min="3593" max="3593" width="7.5" style="30" customWidth="1"/>
    <col min="3594" max="3594" width="6" style="30" bestFit="1" customWidth="1"/>
    <col min="3595" max="3595" width="7.5" style="30" customWidth="1"/>
    <col min="3596" max="3596" width="6" style="30" bestFit="1" customWidth="1"/>
    <col min="3597" max="3597" width="7.5" style="30" customWidth="1"/>
    <col min="3598" max="3598" width="5.375" style="30" customWidth="1"/>
    <col min="3599" max="3599" width="9.375" style="30" customWidth="1"/>
    <col min="3600" max="3605" width="5.875" style="30" customWidth="1"/>
    <col min="3606" max="3606" width="3.75" style="30" customWidth="1"/>
    <col min="3607" max="3607" width="9.375" style="30" customWidth="1"/>
    <col min="3608" max="3613" width="5.875" style="30" customWidth="1"/>
    <col min="3614" max="3840" width="9" style="30"/>
    <col min="3841" max="3841" width="5.875" style="30" customWidth="1"/>
    <col min="3842" max="3842" width="7.5" style="30" customWidth="1"/>
    <col min="3843" max="3843" width="3.75" style="30" customWidth="1"/>
    <col min="3844" max="3844" width="0" style="30" hidden="1" customWidth="1"/>
    <col min="3845" max="3845" width="10.375" style="30" customWidth="1"/>
    <col min="3846" max="3846" width="6" style="30" bestFit="1" customWidth="1"/>
    <col min="3847" max="3847" width="7.5" style="30" customWidth="1"/>
    <col min="3848" max="3848" width="6" style="30" bestFit="1" customWidth="1"/>
    <col min="3849" max="3849" width="7.5" style="30" customWidth="1"/>
    <col min="3850" max="3850" width="6" style="30" bestFit="1" customWidth="1"/>
    <col min="3851" max="3851" width="7.5" style="30" customWidth="1"/>
    <col min="3852" max="3852" width="6" style="30" bestFit="1" customWidth="1"/>
    <col min="3853" max="3853" width="7.5" style="30" customWidth="1"/>
    <col min="3854" max="3854" width="5.375" style="30" customWidth="1"/>
    <col min="3855" max="3855" width="9.375" style="30" customWidth="1"/>
    <col min="3856" max="3861" width="5.875" style="30" customWidth="1"/>
    <col min="3862" max="3862" width="3.75" style="30" customWidth="1"/>
    <col min="3863" max="3863" width="9.375" style="30" customWidth="1"/>
    <col min="3864" max="3869" width="5.875" style="30" customWidth="1"/>
    <col min="3870" max="4096" width="9" style="30"/>
    <col min="4097" max="4097" width="5.875" style="30" customWidth="1"/>
    <col min="4098" max="4098" width="7.5" style="30" customWidth="1"/>
    <col min="4099" max="4099" width="3.75" style="30" customWidth="1"/>
    <col min="4100" max="4100" width="0" style="30" hidden="1" customWidth="1"/>
    <col min="4101" max="4101" width="10.375" style="30" customWidth="1"/>
    <col min="4102" max="4102" width="6" style="30" bestFit="1" customWidth="1"/>
    <col min="4103" max="4103" width="7.5" style="30" customWidth="1"/>
    <col min="4104" max="4104" width="6" style="30" bestFit="1" customWidth="1"/>
    <col min="4105" max="4105" width="7.5" style="30" customWidth="1"/>
    <col min="4106" max="4106" width="6" style="30" bestFit="1" customWidth="1"/>
    <col min="4107" max="4107" width="7.5" style="30" customWidth="1"/>
    <col min="4108" max="4108" width="6" style="30" bestFit="1" customWidth="1"/>
    <col min="4109" max="4109" width="7.5" style="30" customWidth="1"/>
    <col min="4110" max="4110" width="5.375" style="30" customWidth="1"/>
    <col min="4111" max="4111" width="9.375" style="30" customWidth="1"/>
    <col min="4112" max="4117" width="5.875" style="30" customWidth="1"/>
    <col min="4118" max="4118" width="3.75" style="30" customWidth="1"/>
    <col min="4119" max="4119" width="9.375" style="30" customWidth="1"/>
    <col min="4120" max="4125" width="5.875" style="30" customWidth="1"/>
    <col min="4126" max="4352" width="9" style="30"/>
    <col min="4353" max="4353" width="5.875" style="30" customWidth="1"/>
    <col min="4354" max="4354" width="7.5" style="30" customWidth="1"/>
    <col min="4355" max="4355" width="3.75" style="30" customWidth="1"/>
    <col min="4356" max="4356" width="0" style="30" hidden="1" customWidth="1"/>
    <col min="4357" max="4357" width="10.375" style="30" customWidth="1"/>
    <col min="4358" max="4358" width="6" style="30" bestFit="1" customWidth="1"/>
    <col min="4359" max="4359" width="7.5" style="30" customWidth="1"/>
    <col min="4360" max="4360" width="6" style="30" bestFit="1" customWidth="1"/>
    <col min="4361" max="4361" width="7.5" style="30" customWidth="1"/>
    <col min="4362" max="4362" width="6" style="30" bestFit="1" customWidth="1"/>
    <col min="4363" max="4363" width="7.5" style="30" customWidth="1"/>
    <col min="4364" max="4364" width="6" style="30" bestFit="1" customWidth="1"/>
    <col min="4365" max="4365" width="7.5" style="30" customWidth="1"/>
    <col min="4366" max="4366" width="5.375" style="30" customWidth="1"/>
    <col min="4367" max="4367" width="9.375" style="30" customWidth="1"/>
    <col min="4368" max="4373" width="5.875" style="30" customWidth="1"/>
    <col min="4374" max="4374" width="3.75" style="30" customWidth="1"/>
    <col min="4375" max="4375" width="9.375" style="30" customWidth="1"/>
    <col min="4376" max="4381" width="5.875" style="30" customWidth="1"/>
    <col min="4382" max="4608" width="9" style="30"/>
    <col min="4609" max="4609" width="5.875" style="30" customWidth="1"/>
    <col min="4610" max="4610" width="7.5" style="30" customWidth="1"/>
    <col min="4611" max="4611" width="3.75" style="30" customWidth="1"/>
    <col min="4612" max="4612" width="0" style="30" hidden="1" customWidth="1"/>
    <col min="4613" max="4613" width="10.375" style="30" customWidth="1"/>
    <col min="4614" max="4614" width="6" style="30" bestFit="1" customWidth="1"/>
    <col min="4615" max="4615" width="7.5" style="30" customWidth="1"/>
    <col min="4616" max="4616" width="6" style="30" bestFit="1" customWidth="1"/>
    <col min="4617" max="4617" width="7.5" style="30" customWidth="1"/>
    <col min="4618" max="4618" width="6" style="30" bestFit="1" customWidth="1"/>
    <col min="4619" max="4619" width="7.5" style="30" customWidth="1"/>
    <col min="4620" max="4620" width="6" style="30" bestFit="1" customWidth="1"/>
    <col min="4621" max="4621" width="7.5" style="30" customWidth="1"/>
    <col min="4622" max="4622" width="5.375" style="30" customWidth="1"/>
    <col min="4623" max="4623" width="9.375" style="30" customWidth="1"/>
    <col min="4624" max="4629" width="5.875" style="30" customWidth="1"/>
    <col min="4630" max="4630" width="3.75" style="30" customWidth="1"/>
    <col min="4631" max="4631" width="9.375" style="30" customWidth="1"/>
    <col min="4632" max="4637" width="5.875" style="30" customWidth="1"/>
    <col min="4638" max="4864" width="9" style="30"/>
    <col min="4865" max="4865" width="5.875" style="30" customWidth="1"/>
    <col min="4866" max="4866" width="7.5" style="30" customWidth="1"/>
    <col min="4867" max="4867" width="3.75" style="30" customWidth="1"/>
    <col min="4868" max="4868" width="0" style="30" hidden="1" customWidth="1"/>
    <col min="4869" max="4869" width="10.375" style="30" customWidth="1"/>
    <col min="4870" max="4870" width="6" style="30" bestFit="1" customWidth="1"/>
    <col min="4871" max="4871" width="7.5" style="30" customWidth="1"/>
    <col min="4872" max="4872" width="6" style="30" bestFit="1" customWidth="1"/>
    <col min="4873" max="4873" width="7.5" style="30" customWidth="1"/>
    <col min="4874" max="4874" width="6" style="30" bestFit="1" customWidth="1"/>
    <col min="4875" max="4875" width="7.5" style="30" customWidth="1"/>
    <col min="4876" max="4876" width="6" style="30" bestFit="1" customWidth="1"/>
    <col min="4877" max="4877" width="7.5" style="30" customWidth="1"/>
    <col min="4878" max="4878" width="5.375" style="30" customWidth="1"/>
    <col min="4879" max="4879" width="9.375" style="30" customWidth="1"/>
    <col min="4880" max="4885" width="5.875" style="30" customWidth="1"/>
    <col min="4886" max="4886" width="3.75" style="30" customWidth="1"/>
    <col min="4887" max="4887" width="9.375" style="30" customWidth="1"/>
    <col min="4888" max="4893" width="5.875" style="30" customWidth="1"/>
    <col min="4894" max="5120" width="9" style="30"/>
    <col min="5121" max="5121" width="5.875" style="30" customWidth="1"/>
    <col min="5122" max="5122" width="7.5" style="30" customWidth="1"/>
    <col min="5123" max="5123" width="3.75" style="30" customWidth="1"/>
    <col min="5124" max="5124" width="0" style="30" hidden="1" customWidth="1"/>
    <col min="5125" max="5125" width="10.375" style="30" customWidth="1"/>
    <col min="5126" max="5126" width="6" style="30" bestFit="1" customWidth="1"/>
    <col min="5127" max="5127" width="7.5" style="30" customWidth="1"/>
    <col min="5128" max="5128" width="6" style="30" bestFit="1" customWidth="1"/>
    <col min="5129" max="5129" width="7.5" style="30" customWidth="1"/>
    <col min="5130" max="5130" width="6" style="30" bestFit="1" customWidth="1"/>
    <col min="5131" max="5131" width="7.5" style="30" customWidth="1"/>
    <col min="5132" max="5132" width="6" style="30" bestFit="1" customWidth="1"/>
    <col min="5133" max="5133" width="7.5" style="30" customWidth="1"/>
    <col min="5134" max="5134" width="5.375" style="30" customWidth="1"/>
    <col min="5135" max="5135" width="9.375" style="30" customWidth="1"/>
    <col min="5136" max="5141" width="5.875" style="30" customWidth="1"/>
    <col min="5142" max="5142" width="3.75" style="30" customWidth="1"/>
    <col min="5143" max="5143" width="9.375" style="30" customWidth="1"/>
    <col min="5144" max="5149" width="5.875" style="30" customWidth="1"/>
    <col min="5150" max="5376" width="9" style="30"/>
    <col min="5377" max="5377" width="5.875" style="30" customWidth="1"/>
    <col min="5378" max="5378" width="7.5" style="30" customWidth="1"/>
    <col min="5379" max="5379" width="3.75" style="30" customWidth="1"/>
    <col min="5380" max="5380" width="0" style="30" hidden="1" customWidth="1"/>
    <col min="5381" max="5381" width="10.375" style="30" customWidth="1"/>
    <col min="5382" max="5382" width="6" style="30" bestFit="1" customWidth="1"/>
    <col min="5383" max="5383" width="7.5" style="30" customWidth="1"/>
    <col min="5384" max="5384" width="6" style="30" bestFit="1" customWidth="1"/>
    <col min="5385" max="5385" width="7.5" style="30" customWidth="1"/>
    <col min="5386" max="5386" width="6" style="30" bestFit="1" customWidth="1"/>
    <col min="5387" max="5387" width="7.5" style="30" customWidth="1"/>
    <col min="5388" max="5388" width="6" style="30" bestFit="1" customWidth="1"/>
    <col min="5389" max="5389" width="7.5" style="30" customWidth="1"/>
    <col min="5390" max="5390" width="5.375" style="30" customWidth="1"/>
    <col min="5391" max="5391" width="9.375" style="30" customWidth="1"/>
    <col min="5392" max="5397" width="5.875" style="30" customWidth="1"/>
    <col min="5398" max="5398" width="3.75" style="30" customWidth="1"/>
    <col min="5399" max="5399" width="9.375" style="30" customWidth="1"/>
    <col min="5400" max="5405" width="5.875" style="30" customWidth="1"/>
    <col min="5406" max="5632" width="9" style="30"/>
    <col min="5633" max="5633" width="5.875" style="30" customWidth="1"/>
    <col min="5634" max="5634" width="7.5" style="30" customWidth="1"/>
    <col min="5635" max="5635" width="3.75" style="30" customWidth="1"/>
    <col min="5636" max="5636" width="0" style="30" hidden="1" customWidth="1"/>
    <col min="5637" max="5637" width="10.375" style="30" customWidth="1"/>
    <col min="5638" max="5638" width="6" style="30" bestFit="1" customWidth="1"/>
    <col min="5639" max="5639" width="7.5" style="30" customWidth="1"/>
    <col min="5640" max="5640" width="6" style="30" bestFit="1" customWidth="1"/>
    <col min="5641" max="5641" width="7.5" style="30" customWidth="1"/>
    <col min="5642" max="5642" width="6" style="30" bestFit="1" customWidth="1"/>
    <col min="5643" max="5643" width="7.5" style="30" customWidth="1"/>
    <col min="5644" max="5644" width="6" style="30" bestFit="1" customWidth="1"/>
    <col min="5645" max="5645" width="7.5" style="30" customWidth="1"/>
    <col min="5646" max="5646" width="5.375" style="30" customWidth="1"/>
    <col min="5647" max="5647" width="9.375" style="30" customWidth="1"/>
    <col min="5648" max="5653" width="5.875" style="30" customWidth="1"/>
    <col min="5654" max="5654" width="3.75" style="30" customWidth="1"/>
    <col min="5655" max="5655" width="9.375" style="30" customWidth="1"/>
    <col min="5656" max="5661" width="5.875" style="30" customWidth="1"/>
    <col min="5662" max="5888" width="9" style="30"/>
    <col min="5889" max="5889" width="5.875" style="30" customWidth="1"/>
    <col min="5890" max="5890" width="7.5" style="30" customWidth="1"/>
    <col min="5891" max="5891" width="3.75" style="30" customWidth="1"/>
    <col min="5892" max="5892" width="0" style="30" hidden="1" customWidth="1"/>
    <col min="5893" max="5893" width="10.375" style="30" customWidth="1"/>
    <col min="5894" max="5894" width="6" style="30" bestFit="1" customWidth="1"/>
    <col min="5895" max="5895" width="7.5" style="30" customWidth="1"/>
    <col min="5896" max="5896" width="6" style="30" bestFit="1" customWidth="1"/>
    <col min="5897" max="5897" width="7.5" style="30" customWidth="1"/>
    <col min="5898" max="5898" width="6" style="30" bestFit="1" customWidth="1"/>
    <col min="5899" max="5899" width="7.5" style="30" customWidth="1"/>
    <col min="5900" max="5900" width="6" style="30" bestFit="1" customWidth="1"/>
    <col min="5901" max="5901" width="7.5" style="30" customWidth="1"/>
    <col min="5902" max="5902" width="5.375" style="30" customWidth="1"/>
    <col min="5903" max="5903" width="9.375" style="30" customWidth="1"/>
    <col min="5904" max="5909" width="5.875" style="30" customWidth="1"/>
    <col min="5910" max="5910" width="3.75" style="30" customWidth="1"/>
    <col min="5911" max="5911" width="9.375" style="30" customWidth="1"/>
    <col min="5912" max="5917" width="5.875" style="30" customWidth="1"/>
    <col min="5918" max="6144" width="9" style="30"/>
    <col min="6145" max="6145" width="5.875" style="30" customWidth="1"/>
    <col min="6146" max="6146" width="7.5" style="30" customWidth="1"/>
    <col min="6147" max="6147" width="3.75" style="30" customWidth="1"/>
    <col min="6148" max="6148" width="0" style="30" hidden="1" customWidth="1"/>
    <col min="6149" max="6149" width="10.375" style="30" customWidth="1"/>
    <col min="6150" max="6150" width="6" style="30" bestFit="1" customWidth="1"/>
    <col min="6151" max="6151" width="7.5" style="30" customWidth="1"/>
    <col min="6152" max="6152" width="6" style="30" bestFit="1" customWidth="1"/>
    <col min="6153" max="6153" width="7.5" style="30" customWidth="1"/>
    <col min="6154" max="6154" width="6" style="30" bestFit="1" customWidth="1"/>
    <col min="6155" max="6155" width="7.5" style="30" customWidth="1"/>
    <col min="6156" max="6156" width="6" style="30" bestFit="1" customWidth="1"/>
    <col min="6157" max="6157" width="7.5" style="30" customWidth="1"/>
    <col min="6158" max="6158" width="5.375" style="30" customWidth="1"/>
    <col min="6159" max="6159" width="9.375" style="30" customWidth="1"/>
    <col min="6160" max="6165" width="5.875" style="30" customWidth="1"/>
    <col min="6166" max="6166" width="3.75" style="30" customWidth="1"/>
    <col min="6167" max="6167" width="9.375" style="30" customWidth="1"/>
    <col min="6168" max="6173" width="5.875" style="30" customWidth="1"/>
    <col min="6174" max="6400" width="9" style="30"/>
    <col min="6401" max="6401" width="5.875" style="30" customWidth="1"/>
    <col min="6402" max="6402" width="7.5" style="30" customWidth="1"/>
    <col min="6403" max="6403" width="3.75" style="30" customWidth="1"/>
    <col min="6404" max="6404" width="0" style="30" hidden="1" customWidth="1"/>
    <col min="6405" max="6405" width="10.375" style="30" customWidth="1"/>
    <col min="6406" max="6406" width="6" style="30" bestFit="1" customWidth="1"/>
    <col min="6407" max="6407" width="7.5" style="30" customWidth="1"/>
    <col min="6408" max="6408" width="6" style="30" bestFit="1" customWidth="1"/>
    <col min="6409" max="6409" width="7.5" style="30" customWidth="1"/>
    <col min="6410" max="6410" width="6" style="30" bestFit="1" customWidth="1"/>
    <col min="6411" max="6411" width="7.5" style="30" customWidth="1"/>
    <col min="6412" max="6412" width="6" style="30" bestFit="1" customWidth="1"/>
    <col min="6413" max="6413" width="7.5" style="30" customWidth="1"/>
    <col min="6414" max="6414" width="5.375" style="30" customWidth="1"/>
    <col min="6415" max="6415" width="9.375" style="30" customWidth="1"/>
    <col min="6416" max="6421" width="5.875" style="30" customWidth="1"/>
    <col min="6422" max="6422" width="3.75" style="30" customWidth="1"/>
    <col min="6423" max="6423" width="9.375" style="30" customWidth="1"/>
    <col min="6424" max="6429" width="5.875" style="30" customWidth="1"/>
    <col min="6430" max="6656" width="9" style="30"/>
    <col min="6657" max="6657" width="5.875" style="30" customWidth="1"/>
    <col min="6658" max="6658" width="7.5" style="30" customWidth="1"/>
    <col min="6659" max="6659" width="3.75" style="30" customWidth="1"/>
    <col min="6660" max="6660" width="0" style="30" hidden="1" customWidth="1"/>
    <col min="6661" max="6661" width="10.375" style="30" customWidth="1"/>
    <col min="6662" max="6662" width="6" style="30" bestFit="1" customWidth="1"/>
    <col min="6663" max="6663" width="7.5" style="30" customWidth="1"/>
    <col min="6664" max="6664" width="6" style="30" bestFit="1" customWidth="1"/>
    <col min="6665" max="6665" width="7.5" style="30" customWidth="1"/>
    <col min="6666" max="6666" width="6" style="30" bestFit="1" customWidth="1"/>
    <col min="6667" max="6667" width="7.5" style="30" customWidth="1"/>
    <col min="6668" max="6668" width="6" style="30" bestFit="1" customWidth="1"/>
    <col min="6669" max="6669" width="7.5" style="30" customWidth="1"/>
    <col min="6670" max="6670" width="5.375" style="30" customWidth="1"/>
    <col min="6671" max="6671" width="9.375" style="30" customWidth="1"/>
    <col min="6672" max="6677" width="5.875" style="30" customWidth="1"/>
    <col min="6678" max="6678" width="3.75" style="30" customWidth="1"/>
    <col min="6679" max="6679" width="9.375" style="30" customWidth="1"/>
    <col min="6680" max="6685" width="5.875" style="30" customWidth="1"/>
    <col min="6686" max="6912" width="9" style="30"/>
    <col min="6913" max="6913" width="5.875" style="30" customWidth="1"/>
    <col min="6914" max="6914" width="7.5" style="30" customWidth="1"/>
    <col min="6915" max="6915" width="3.75" style="30" customWidth="1"/>
    <col min="6916" max="6916" width="0" style="30" hidden="1" customWidth="1"/>
    <col min="6917" max="6917" width="10.375" style="30" customWidth="1"/>
    <col min="6918" max="6918" width="6" style="30" bestFit="1" customWidth="1"/>
    <col min="6919" max="6919" width="7.5" style="30" customWidth="1"/>
    <col min="6920" max="6920" width="6" style="30" bestFit="1" customWidth="1"/>
    <col min="6921" max="6921" width="7.5" style="30" customWidth="1"/>
    <col min="6922" max="6922" width="6" style="30" bestFit="1" customWidth="1"/>
    <col min="6923" max="6923" width="7.5" style="30" customWidth="1"/>
    <col min="6924" max="6924" width="6" style="30" bestFit="1" customWidth="1"/>
    <col min="6925" max="6925" width="7.5" style="30" customWidth="1"/>
    <col min="6926" max="6926" width="5.375" style="30" customWidth="1"/>
    <col min="6927" max="6927" width="9.375" style="30" customWidth="1"/>
    <col min="6928" max="6933" width="5.875" style="30" customWidth="1"/>
    <col min="6934" max="6934" width="3.75" style="30" customWidth="1"/>
    <col min="6935" max="6935" width="9.375" style="30" customWidth="1"/>
    <col min="6936" max="6941" width="5.875" style="30" customWidth="1"/>
    <col min="6942" max="7168" width="9" style="30"/>
    <col min="7169" max="7169" width="5.875" style="30" customWidth="1"/>
    <col min="7170" max="7170" width="7.5" style="30" customWidth="1"/>
    <col min="7171" max="7171" width="3.75" style="30" customWidth="1"/>
    <col min="7172" max="7172" width="0" style="30" hidden="1" customWidth="1"/>
    <col min="7173" max="7173" width="10.375" style="30" customWidth="1"/>
    <col min="7174" max="7174" width="6" style="30" bestFit="1" customWidth="1"/>
    <col min="7175" max="7175" width="7.5" style="30" customWidth="1"/>
    <col min="7176" max="7176" width="6" style="30" bestFit="1" customWidth="1"/>
    <col min="7177" max="7177" width="7.5" style="30" customWidth="1"/>
    <col min="7178" max="7178" width="6" style="30" bestFit="1" customWidth="1"/>
    <col min="7179" max="7179" width="7.5" style="30" customWidth="1"/>
    <col min="7180" max="7180" width="6" style="30" bestFit="1" customWidth="1"/>
    <col min="7181" max="7181" width="7.5" style="30" customWidth="1"/>
    <col min="7182" max="7182" width="5.375" style="30" customWidth="1"/>
    <col min="7183" max="7183" width="9.375" style="30" customWidth="1"/>
    <col min="7184" max="7189" width="5.875" style="30" customWidth="1"/>
    <col min="7190" max="7190" width="3.75" style="30" customWidth="1"/>
    <col min="7191" max="7191" width="9.375" style="30" customWidth="1"/>
    <col min="7192" max="7197" width="5.875" style="30" customWidth="1"/>
    <col min="7198" max="7424" width="9" style="30"/>
    <col min="7425" max="7425" width="5.875" style="30" customWidth="1"/>
    <col min="7426" max="7426" width="7.5" style="30" customWidth="1"/>
    <col min="7427" max="7427" width="3.75" style="30" customWidth="1"/>
    <col min="7428" max="7428" width="0" style="30" hidden="1" customWidth="1"/>
    <col min="7429" max="7429" width="10.375" style="30" customWidth="1"/>
    <col min="7430" max="7430" width="6" style="30" bestFit="1" customWidth="1"/>
    <col min="7431" max="7431" width="7.5" style="30" customWidth="1"/>
    <col min="7432" max="7432" width="6" style="30" bestFit="1" customWidth="1"/>
    <col min="7433" max="7433" width="7.5" style="30" customWidth="1"/>
    <col min="7434" max="7434" width="6" style="30" bestFit="1" customWidth="1"/>
    <col min="7435" max="7435" width="7.5" style="30" customWidth="1"/>
    <col min="7436" max="7436" width="6" style="30" bestFit="1" customWidth="1"/>
    <col min="7437" max="7437" width="7.5" style="30" customWidth="1"/>
    <col min="7438" max="7438" width="5.375" style="30" customWidth="1"/>
    <col min="7439" max="7439" width="9.375" style="30" customWidth="1"/>
    <col min="7440" max="7445" width="5.875" style="30" customWidth="1"/>
    <col min="7446" max="7446" width="3.75" style="30" customWidth="1"/>
    <col min="7447" max="7447" width="9.375" style="30" customWidth="1"/>
    <col min="7448" max="7453" width="5.875" style="30" customWidth="1"/>
    <col min="7454" max="7680" width="9" style="30"/>
    <col min="7681" max="7681" width="5.875" style="30" customWidth="1"/>
    <col min="7682" max="7682" width="7.5" style="30" customWidth="1"/>
    <col min="7683" max="7683" width="3.75" style="30" customWidth="1"/>
    <col min="7684" max="7684" width="0" style="30" hidden="1" customWidth="1"/>
    <col min="7685" max="7685" width="10.375" style="30" customWidth="1"/>
    <col min="7686" max="7686" width="6" style="30" bestFit="1" customWidth="1"/>
    <col min="7687" max="7687" width="7.5" style="30" customWidth="1"/>
    <col min="7688" max="7688" width="6" style="30" bestFit="1" customWidth="1"/>
    <col min="7689" max="7689" width="7.5" style="30" customWidth="1"/>
    <col min="7690" max="7690" width="6" style="30" bestFit="1" customWidth="1"/>
    <col min="7691" max="7691" width="7.5" style="30" customWidth="1"/>
    <col min="7692" max="7692" width="6" style="30" bestFit="1" customWidth="1"/>
    <col min="7693" max="7693" width="7.5" style="30" customWidth="1"/>
    <col min="7694" max="7694" width="5.375" style="30" customWidth="1"/>
    <col min="7695" max="7695" width="9.375" style="30" customWidth="1"/>
    <col min="7696" max="7701" width="5.875" style="30" customWidth="1"/>
    <col min="7702" max="7702" width="3.75" style="30" customWidth="1"/>
    <col min="7703" max="7703" width="9.375" style="30" customWidth="1"/>
    <col min="7704" max="7709" width="5.875" style="30" customWidth="1"/>
    <col min="7710" max="7936" width="9" style="30"/>
    <col min="7937" max="7937" width="5.875" style="30" customWidth="1"/>
    <col min="7938" max="7938" width="7.5" style="30" customWidth="1"/>
    <col min="7939" max="7939" width="3.75" style="30" customWidth="1"/>
    <col min="7940" max="7940" width="0" style="30" hidden="1" customWidth="1"/>
    <col min="7941" max="7941" width="10.375" style="30" customWidth="1"/>
    <col min="7942" max="7942" width="6" style="30" bestFit="1" customWidth="1"/>
    <col min="7943" max="7943" width="7.5" style="30" customWidth="1"/>
    <col min="7944" max="7944" width="6" style="30" bestFit="1" customWidth="1"/>
    <col min="7945" max="7945" width="7.5" style="30" customWidth="1"/>
    <col min="7946" max="7946" width="6" style="30" bestFit="1" customWidth="1"/>
    <col min="7947" max="7947" width="7.5" style="30" customWidth="1"/>
    <col min="7948" max="7948" width="6" style="30" bestFit="1" customWidth="1"/>
    <col min="7949" max="7949" width="7.5" style="30" customWidth="1"/>
    <col min="7950" max="7950" width="5.375" style="30" customWidth="1"/>
    <col min="7951" max="7951" width="9.375" style="30" customWidth="1"/>
    <col min="7952" max="7957" width="5.875" style="30" customWidth="1"/>
    <col min="7958" max="7958" width="3.75" style="30" customWidth="1"/>
    <col min="7959" max="7959" width="9.375" style="30" customWidth="1"/>
    <col min="7960" max="7965" width="5.875" style="30" customWidth="1"/>
    <col min="7966" max="8192" width="9" style="30"/>
    <col min="8193" max="8193" width="5.875" style="30" customWidth="1"/>
    <col min="8194" max="8194" width="7.5" style="30" customWidth="1"/>
    <col min="8195" max="8195" width="3.75" style="30" customWidth="1"/>
    <col min="8196" max="8196" width="0" style="30" hidden="1" customWidth="1"/>
    <col min="8197" max="8197" width="10.375" style="30" customWidth="1"/>
    <col min="8198" max="8198" width="6" style="30" bestFit="1" customWidth="1"/>
    <col min="8199" max="8199" width="7.5" style="30" customWidth="1"/>
    <col min="8200" max="8200" width="6" style="30" bestFit="1" customWidth="1"/>
    <col min="8201" max="8201" width="7.5" style="30" customWidth="1"/>
    <col min="8202" max="8202" width="6" style="30" bestFit="1" customWidth="1"/>
    <col min="8203" max="8203" width="7.5" style="30" customWidth="1"/>
    <col min="8204" max="8204" width="6" style="30" bestFit="1" customWidth="1"/>
    <col min="8205" max="8205" width="7.5" style="30" customWidth="1"/>
    <col min="8206" max="8206" width="5.375" style="30" customWidth="1"/>
    <col min="8207" max="8207" width="9.375" style="30" customWidth="1"/>
    <col min="8208" max="8213" width="5.875" style="30" customWidth="1"/>
    <col min="8214" max="8214" width="3.75" style="30" customWidth="1"/>
    <col min="8215" max="8215" width="9.375" style="30" customWidth="1"/>
    <col min="8216" max="8221" width="5.875" style="30" customWidth="1"/>
    <col min="8222" max="8448" width="9" style="30"/>
    <col min="8449" max="8449" width="5.875" style="30" customWidth="1"/>
    <col min="8450" max="8450" width="7.5" style="30" customWidth="1"/>
    <col min="8451" max="8451" width="3.75" style="30" customWidth="1"/>
    <col min="8452" max="8452" width="0" style="30" hidden="1" customWidth="1"/>
    <col min="8453" max="8453" width="10.375" style="30" customWidth="1"/>
    <col min="8454" max="8454" width="6" style="30" bestFit="1" customWidth="1"/>
    <col min="8455" max="8455" width="7.5" style="30" customWidth="1"/>
    <col min="8456" max="8456" width="6" style="30" bestFit="1" customWidth="1"/>
    <col min="8457" max="8457" width="7.5" style="30" customWidth="1"/>
    <col min="8458" max="8458" width="6" style="30" bestFit="1" customWidth="1"/>
    <col min="8459" max="8459" width="7.5" style="30" customWidth="1"/>
    <col min="8460" max="8460" width="6" style="30" bestFit="1" customWidth="1"/>
    <col min="8461" max="8461" width="7.5" style="30" customWidth="1"/>
    <col min="8462" max="8462" width="5.375" style="30" customWidth="1"/>
    <col min="8463" max="8463" width="9.375" style="30" customWidth="1"/>
    <col min="8464" max="8469" width="5.875" style="30" customWidth="1"/>
    <col min="8470" max="8470" width="3.75" style="30" customWidth="1"/>
    <col min="8471" max="8471" width="9.375" style="30" customWidth="1"/>
    <col min="8472" max="8477" width="5.875" style="30" customWidth="1"/>
    <col min="8478" max="8704" width="9" style="30"/>
    <col min="8705" max="8705" width="5.875" style="30" customWidth="1"/>
    <col min="8706" max="8706" width="7.5" style="30" customWidth="1"/>
    <col min="8707" max="8707" width="3.75" style="30" customWidth="1"/>
    <col min="8708" max="8708" width="0" style="30" hidden="1" customWidth="1"/>
    <col min="8709" max="8709" width="10.375" style="30" customWidth="1"/>
    <col min="8710" max="8710" width="6" style="30" bestFit="1" customWidth="1"/>
    <col min="8711" max="8711" width="7.5" style="30" customWidth="1"/>
    <col min="8712" max="8712" width="6" style="30" bestFit="1" customWidth="1"/>
    <col min="8713" max="8713" width="7.5" style="30" customWidth="1"/>
    <col min="8714" max="8714" width="6" style="30" bestFit="1" customWidth="1"/>
    <col min="8715" max="8715" width="7.5" style="30" customWidth="1"/>
    <col min="8716" max="8716" width="6" style="30" bestFit="1" customWidth="1"/>
    <col min="8717" max="8717" width="7.5" style="30" customWidth="1"/>
    <col min="8718" max="8718" width="5.375" style="30" customWidth="1"/>
    <col min="8719" max="8719" width="9.375" style="30" customWidth="1"/>
    <col min="8720" max="8725" width="5.875" style="30" customWidth="1"/>
    <col min="8726" max="8726" width="3.75" style="30" customWidth="1"/>
    <col min="8727" max="8727" width="9.375" style="30" customWidth="1"/>
    <col min="8728" max="8733" width="5.875" style="30" customWidth="1"/>
    <col min="8734" max="8960" width="9" style="30"/>
    <col min="8961" max="8961" width="5.875" style="30" customWidth="1"/>
    <col min="8962" max="8962" width="7.5" style="30" customWidth="1"/>
    <col min="8963" max="8963" width="3.75" style="30" customWidth="1"/>
    <col min="8964" max="8964" width="0" style="30" hidden="1" customWidth="1"/>
    <col min="8965" max="8965" width="10.375" style="30" customWidth="1"/>
    <col min="8966" max="8966" width="6" style="30" bestFit="1" customWidth="1"/>
    <col min="8967" max="8967" width="7.5" style="30" customWidth="1"/>
    <col min="8968" max="8968" width="6" style="30" bestFit="1" customWidth="1"/>
    <col min="8969" max="8969" width="7.5" style="30" customWidth="1"/>
    <col min="8970" max="8970" width="6" style="30" bestFit="1" customWidth="1"/>
    <col min="8971" max="8971" width="7.5" style="30" customWidth="1"/>
    <col min="8972" max="8972" width="6" style="30" bestFit="1" customWidth="1"/>
    <col min="8973" max="8973" width="7.5" style="30" customWidth="1"/>
    <col min="8974" max="8974" width="5.375" style="30" customWidth="1"/>
    <col min="8975" max="8975" width="9.375" style="30" customWidth="1"/>
    <col min="8976" max="8981" width="5.875" style="30" customWidth="1"/>
    <col min="8982" max="8982" width="3.75" style="30" customWidth="1"/>
    <col min="8983" max="8983" width="9.375" style="30" customWidth="1"/>
    <col min="8984" max="8989" width="5.875" style="30" customWidth="1"/>
    <col min="8990" max="9216" width="9" style="30"/>
    <col min="9217" max="9217" width="5.875" style="30" customWidth="1"/>
    <col min="9218" max="9218" width="7.5" style="30" customWidth="1"/>
    <col min="9219" max="9219" width="3.75" style="30" customWidth="1"/>
    <col min="9220" max="9220" width="0" style="30" hidden="1" customWidth="1"/>
    <col min="9221" max="9221" width="10.375" style="30" customWidth="1"/>
    <col min="9222" max="9222" width="6" style="30" bestFit="1" customWidth="1"/>
    <col min="9223" max="9223" width="7.5" style="30" customWidth="1"/>
    <col min="9224" max="9224" width="6" style="30" bestFit="1" customWidth="1"/>
    <col min="9225" max="9225" width="7.5" style="30" customWidth="1"/>
    <col min="9226" max="9226" width="6" style="30" bestFit="1" customWidth="1"/>
    <col min="9227" max="9227" width="7.5" style="30" customWidth="1"/>
    <col min="9228" max="9228" width="6" style="30" bestFit="1" customWidth="1"/>
    <col min="9229" max="9229" width="7.5" style="30" customWidth="1"/>
    <col min="9230" max="9230" width="5.375" style="30" customWidth="1"/>
    <col min="9231" max="9231" width="9.375" style="30" customWidth="1"/>
    <col min="9232" max="9237" width="5.875" style="30" customWidth="1"/>
    <col min="9238" max="9238" width="3.75" style="30" customWidth="1"/>
    <col min="9239" max="9239" width="9.375" style="30" customWidth="1"/>
    <col min="9240" max="9245" width="5.875" style="30" customWidth="1"/>
    <col min="9246" max="9472" width="9" style="30"/>
    <col min="9473" max="9473" width="5.875" style="30" customWidth="1"/>
    <col min="9474" max="9474" width="7.5" style="30" customWidth="1"/>
    <col min="9475" max="9475" width="3.75" style="30" customWidth="1"/>
    <col min="9476" max="9476" width="0" style="30" hidden="1" customWidth="1"/>
    <col min="9477" max="9477" width="10.375" style="30" customWidth="1"/>
    <col min="9478" max="9478" width="6" style="30" bestFit="1" customWidth="1"/>
    <col min="9479" max="9479" width="7.5" style="30" customWidth="1"/>
    <col min="9480" max="9480" width="6" style="30" bestFit="1" customWidth="1"/>
    <col min="9481" max="9481" width="7.5" style="30" customWidth="1"/>
    <col min="9482" max="9482" width="6" style="30" bestFit="1" customWidth="1"/>
    <col min="9483" max="9483" width="7.5" style="30" customWidth="1"/>
    <col min="9484" max="9484" width="6" style="30" bestFit="1" customWidth="1"/>
    <col min="9485" max="9485" width="7.5" style="30" customWidth="1"/>
    <col min="9486" max="9486" width="5.375" style="30" customWidth="1"/>
    <col min="9487" max="9487" width="9.375" style="30" customWidth="1"/>
    <col min="9488" max="9493" width="5.875" style="30" customWidth="1"/>
    <col min="9494" max="9494" width="3.75" style="30" customWidth="1"/>
    <col min="9495" max="9495" width="9.375" style="30" customWidth="1"/>
    <col min="9496" max="9501" width="5.875" style="30" customWidth="1"/>
    <col min="9502" max="9728" width="9" style="30"/>
    <col min="9729" max="9729" width="5.875" style="30" customWidth="1"/>
    <col min="9730" max="9730" width="7.5" style="30" customWidth="1"/>
    <col min="9731" max="9731" width="3.75" style="30" customWidth="1"/>
    <col min="9732" max="9732" width="0" style="30" hidden="1" customWidth="1"/>
    <col min="9733" max="9733" width="10.375" style="30" customWidth="1"/>
    <col min="9734" max="9734" width="6" style="30" bestFit="1" customWidth="1"/>
    <col min="9735" max="9735" width="7.5" style="30" customWidth="1"/>
    <col min="9736" max="9736" width="6" style="30" bestFit="1" customWidth="1"/>
    <col min="9737" max="9737" width="7.5" style="30" customWidth="1"/>
    <col min="9738" max="9738" width="6" style="30" bestFit="1" customWidth="1"/>
    <col min="9739" max="9739" width="7.5" style="30" customWidth="1"/>
    <col min="9740" max="9740" width="6" style="30" bestFit="1" customWidth="1"/>
    <col min="9741" max="9741" width="7.5" style="30" customWidth="1"/>
    <col min="9742" max="9742" width="5.375" style="30" customWidth="1"/>
    <col min="9743" max="9743" width="9.375" style="30" customWidth="1"/>
    <col min="9744" max="9749" width="5.875" style="30" customWidth="1"/>
    <col min="9750" max="9750" width="3.75" style="30" customWidth="1"/>
    <col min="9751" max="9751" width="9.375" style="30" customWidth="1"/>
    <col min="9752" max="9757" width="5.875" style="30" customWidth="1"/>
    <col min="9758" max="9984" width="9" style="30"/>
    <col min="9985" max="9985" width="5.875" style="30" customWidth="1"/>
    <col min="9986" max="9986" width="7.5" style="30" customWidth="1"/>
    <col min="9987" max="9987" width="3.75" style="30" customWidth="1"/>
    <col min="9988" max="9988" width="0" style="30" hidden="1" customWidth="1"/>
    <col min="9989" max="9989" width="10.375" style="30" customWidth="1"/>
    <col min="9990" max="9990" width="6" style="30" bestFit="1" customWidth="1"/>
    <col min="9991" max="9991" width="7.5" style="30" customWidth="1"/>
    <col min="9992" max="9992" width="6" style="30" bestFit="1" customWidth="1"/>
    <col min="9993" max="9993" width="7.5" style="30" customWidth="1"/>
    <col min="9994" max="9994" width="6" style="30" bestFit="1" customWidth="1"/>
    <col min="9995" max="9995" width="7.5" style="30" customWidth="1"/>
    <col min="9996" max="9996" width="6" style="30" bestFit="1" customWidth="1"/>
    <col min="9997" max="9997" width="7.5" style="30" customWidth="1"/>
    <col min="9998" max="9998" width="5.375" style="30" customWidth="1"/>
    <col min="9999" max="9999" width="9.375" style="30" customWidth="1"/>
    <col min="10000" max="10005" width="5.875" style="30" customWidth="1"/>
    <col min="10006" max="10006" width="3.75" style="30" customWidth="1"/>
    <col min="10007" max="10007" width="9.375" style="30" customWidth="1"/>
    <col min="10008" max="10013" width="5.875" style="30" customWidth="1"/>
    <col min="10014" max="10240" width="9" style="30"/>
    <col min="10241" max="10241" width="5.875" style="30" customWidth="1"/>
    <col min="10242" max="10242" width="7.5" style="30" customWidth="1"/>
    <col min="10243" max="10243" width="3.75" style="30" customWidth="1"/>
    <col min="10244" max="10244" width="0" style="30" hidden="1" customWidth="1"/>
    <col min="10245" max="10245" width="10.375" style="30" customWidth="1"/>
    <col min="10246" max="10246" width="6" style="30" bestFit="1" customWidth="1"/>
    <col min="10247" max="10247" width="7.5" style="30" customWidth="1"/>
    <col min="10248" max="10248" width="6" style="30" bestFit="1" customWidth="1"/>
    <col min="10249" max="10249" width="7.5" style="30" customWidth="1"/>
    <col min="10250" max="10250" width="6" style="30" bestFit="1" customWidth="1"/>
    <col min="10251" max="10251" width="7.5" style="30" customWidth="1"/>
    <col min="10252" max="10252" width="6" style="30" bestFit="1" customWidth="1"/>
    <col min="10253" max="10253" width="7.5" style="30" customWidth="1"/>
    <col min="10254" max="10254" width="5.375" style="30" customWidth="1"/>
    <col min="10255" max="10255" width="9.375" style="30" customWidth="1"/>
    <col min="10256" max="10261" width="5.875" style="30" customWidth="1"/>
    <col min="10262" max="10262" width="3.75" style="30" customWidth="1"/>
    <col min="10263" max="10263" width="9.375" style="30" customWidth="1"/>
    <col min="10264" max="10269" width="5.875" style="30" customWidth="1"/>
    <col min="10270" max="10496" width="9" style="30"/>
    <col min="10497" max="10497" width="5.875" style="30" customWidth="1"/>
    <col min="10498" max="10498" width="7.5" style="30" customWidth="1"/>
    <col min="10499" max="10499" width="3.75" style="30" customWidth="1"/>
    <col min="10500" max="10500" width="0" style="30" hidden="1" customWidth="1"/>
    <col min="10501" max="10501" width="10.375" style="30" customWidth="1"/>
    <col min="10502" max="10502" width="6" style="30" bestFit="1" customWidth="1"/>
    <col min="10503" max="10503" width="7.5" style="30" customWidth="1"/>
    <col min="10504" max="10504" width="6" style="30" bestFit="1" customWidth="1"/>
    <col min="10505" max="10505" width="7.5" style="30" customWidth="1"/>
    <col min="10506" max="10506" width="6" style="30" bestFit="1" customWidth="1"/>
    <col min="10507" max="10507" width="7.5" style="30" customWidth="1"/>
    <col min="10508" max="10508" width="6" style="30" bestFit="1" customWidth="1"/>
    <col min="10509" max="10509" width="7.5" style="30" customWidth="1"/>
    <col min="10510" max="10510" width="5.375" style="30" customWidth="1"/>
    <col min="10511" max="10511" width="9.375" style="30" customWidth="1"/>
    <col min="10512" max="10517" width="5.875" style="30" customWidth="1"/>
    <col min="10518" max="10518" width="3.75" style="30" customWidth="1"/>
    <col min="10519" max="10519" width="9.375" style="30" customWidth="1"/>
    <col min="10520" max="10525" width="5.875" style="30" customWidth="1"/>
    <col min="10526" max="10752" width="9" style="30"/>
    <col min="10753" max="10753" width="5.875" style="30" customWidth="1"/>
    <col min="10754" max="10754" width="7.5" style="30" customWidth="1"/>
    <col min="10755" max="10755" width="3.75" style="30" customWidth="1"/>
    <col min="10756" max="10756" width="0" style="30" hidden="1" customWidth="1"/>
    <col min="10757" max="10757" width="10.375" style="30" customWidth="1"/>
    <col min="10758" max="10758" width="6" style="30" bestFit="1" customWidth="1"/>
    <col min="10759" max="10759" width="7.5" style="30" customWidth="1"/>
    <col min="10760" max="10760" width="6" style="30" bestFit="1" customWidth="1"/>
    <col min="10761" max="10761" width="7.5" style="30" customWidth="1"/>
    <col min="10762" max="10762" width="6" style="30" bestFit="1" customWidth="1"/>
    <col min="10763" max="10763" width="7.5" style="30" customWidth="1"/>
    <col min="10764" max="10764" width="6" style="30" bestFit="1" customWidth="1"/>
    <col min="10765" max="10765" width="7.5" style="30" customWidth="1"/>
    <col min="10766" max="10766" width="5.375" style="30" customWidth="1"/>
    <col min="10767" max="10767" width="9.375" style="30" customWidth="1"/>
    <col min="10768" max="10773" width="5.875" style="30" customWidth="1"/>
    <col min="10774" max="10774" width="3.75" style="30" customWidth="1"/>
    <col min="10775" max="10775" width="9.375" style="30" customWidth="1"/>
    <col min="10776" max="10781" width="5.875" style="30" customWidth="1"/>
    <col min="10782" max="11008" width="9" style="30"/>
    <col min="11009" max="11009" width="5.875" style="30" customWidth="1"/>
    <col min="11010" max="11010" width="7.5" style="30" customWidth="1"/>
    <col min="11011" max="11011" width="3.75" style="30" customWidth="1"/>
    <col min="11012" max="11012" width="0" style="30" hidden="1" customWidth="1"/>
    <col min="11013" max="11013" width="10.375" style="30" customWidth="1"/>
    <col min="11014" max="11014" width="6" style="30" bestFit="1" customWidth="1"/>
    <col min="11015" max="11015" width="7.5" style="30" customWidth="1"/>
    <col min="11016" max="11016" width="6" style="30" bestFit="1" customWidth="1"/>
    <col min="11017" max="11017" width="7.5" style="30" customWidth="1"/>
    <col min="11018" max="11018" width="6" style="30" bestFit="1" customWidth="1"/>
    <col min="11019" max="11019" width="7.5" style="30" customWidth="1"/>
    <col min="11020" max="11020" width="6" style="30" bestFit="1" customWidth="1"/>
    <col min="11021" max="11021" width="7.5" style="30" customWidth="1"/>
    <col min="11022" max="11022" width="5.375" style="30" customWidth="1"/>
    <col min="11023" max="11023" width="9.375" style="30" customWidth="1"/>
    <col min="11024" max="11029" width="5.875" style="30" customWidth="1"/>
    <col min="11030" max="11030" width="3.75" style="30" customWidth="1"/>
    <col min="11031" max="11031" width="9.375" style="30" customWidth="1"/>
    <col min="11032" max="11037" width="5.875" style="30" customWidth="1"/>
    <col min="11038" max="11264" width="9" style="30"/>
    <col min="11265" max="11265" width="5.875" style="30" customWidth="1"/>
    <col min="11266" max="11266" width="7.5" style="30" customWidth="1"/>
    <col min="11267" max="11267" width="3.75" style="30" customWidth="1"/>
    <col min="11268" max="11268" width="0" style="30" hidden="1" customWidth="1"/>
    <col min="11269" max="11269" width="10.375" style="30" customWidth="1"/>
    <col min="11270" max="11270" width="6" style="30" bestFit="1" customWidth="1"/>
    <col min="11271" max="11271" width="7.5" style="30" customWidth="1"/>
    <col min="11272" max="11272" width="6" style="30" bestFit="1" customWidth="1"/>
    <col min="11273" max="11273" width="7.5" style="30" customWidth="1"/>
    <col min="11274" max="11274" width="6" style="30" bestFit="1" customWidth="1"/>
    <col min="11275" max="11275" width="7.5" style="30" customWidth="1"/>
    <col min="11276" max="11276" width="6" style="30" bestFit="1" customWidth="1"/>
    <col min="11277" max="11277" width="7.5" style="30" customWidth="1"/>
    <col min="11278" max="11278" width="5.375" style="30" customWidth="1"/>
    <col min="11279" max="11279" width="9.375" style="30" customWidth="1"/>
    <col min="11280" max="11285" width="5.875" style="30" customWidth="1"/>
    <col min="11286" max="11286" width="3.75" style="30" customWidth="1"/>
    <col min="11287" max="11287" width="9.375" style="30" customWidth="1"/>
    <col min="11288" max="11293" width="5.875" style="30" customWidth="1"/>
    <col min="11294" max="11520" width="9" style="30"/>
    <col min="11521" max="11521" width="5.875" style="30" customWidth="1"/>
    <col min="11522" max="11522" width="7.5" style="30" customWidth="1"/>
    <col min="11523" max="11523" width="3.75" style="30" customWidth="1"/>
    <col min="11524" max="11524" width="0" style="30" hidden="1" customWidth="1"/>
    <col min="11525" max="11525" width="10.375" style="30" customWidth="1"/>
    <col min="11526" max="11526" width="6" style="30" bestFit="1" customWidth="1"/>
    <col min="11527" max="11527" width="7.5" style="30" customWidth="1"/>
    <col min="11528" max="11528" width="6" style="30" bestFit="1" customWidth="1"/>
    <col min="11529" max="11529" width="7.5" style="30" customWidth="1"/>
    <col min="11530" max="11530" width="6" style="30" bestFit="1" customWidth="1"/>
    <col min="11531" max="11531" width="7.5" style="30" customWidth="1"/>
    <col min="11532" max="11532" width="6" style="30" bestFit="1" customWidth="1"/>
    <col min="11533" max="11533" width="7.5" style="30" customWidth="1"/>
    <col min="11534" max="11534" width="5.375" style="30" customWidth="1"/>
    <col min="11535" max="11535" width="9.375" style="30" customWidth="1"/>
    <col min="11536" max="11541" width="5.875" style="30" customWidth="1"/>
    <col min="11542" max="11542" width="3.75" style="30" customWidth="1"/>
    <col min="11543" max="11543" width="9.375" style="30" customWidth="1"/>
    <col min="11544" max="11549" width="5.875" style="30" customWidth="1"/>
    <col min="11550" max="11776" width="9" style="30"/>
    <col min="11777" max="11777" width="5.875" style="30" customWidth="1"/>
    <col min="11778" max="11778" width="7.5" style="30" customWidth="1"/>
    <col min="11779" max="11779" width="3.75" style="30" customWidth="1"/>
    <col min="11780" max="11780" width="0" style="30" hidden="1" customWidth="1"/>
    <col min="11781" max="11781" width="10.375" style="30" customWidth="1"/>
    <col min="11782" max="11782" width="6" style="30" bestFit="1" customWidth="1"/>
    <col min="11783" max="11783" width="7.5" style="30" customWidth="1"/>
    <col min="11784" max="11784" width="6" style="30" bestFit="1" customWidth="1"/>
    <col min="11785" max="11785" width="7.5" style="30" customWidth="1"/>
    <col min="11786" max="11786" width="6" style="30" bestFit="1" customWidth="1"/>
    <col min="11787" max="11787" width="7.5" style="30" customWidth="1"/>
    <col min="11788" max="11788" width="6" style="30" bestFit="1" customWidth="1"/>
    <col min="11789" max="11789" width="7.5" style="30" customWidth="1"/>
    <col min="11790" max="11790" width="5.375" style="30" customWidth="1"/>
    <col min="11791" max="11791" width="9.375" style="30" customWidth="1"/>
    <col min="11792" max="11797" width="5.875" style="30" customWidth="1"/>
    <col min="11798" max="11798" width="3.75" style="30" customWidth="1"/>
    <col min="11799" max="11799" width="9.375" style="30" customWidth="1"/>
    <col min="11800" max="11805" width="5.875" style="30" customWidth="1"/>
    <col min="11806" max="12032" width="9" style="30"/>
    <col min="12033" max="12033" width="5.875" style="30" customWidth="1"/>
    <col min="12034" max="12034" width="7.5" style="30" customWidth="1"/>
    <col min="12035" max="12035" width="3.75" style="30" customWidth="1"/>
    <col min="12036" max="12036" width="0" style="30" hidden="1" customWidth="1"/>
    <col min="12037" max="12037" width="10.375" style="30" customWidth="1"/>
    <col min="12038" max="12038" width="6" style="30" bestFit="1" customWidth="1"/>
    <col min="12039" max="12039" width="7.5" style="30" customWidth="1"/>
    <col min="12040" max="12040" width="6" style="30" bestFit="1" customWidth="1"/>
    <col min="12041" max="12041" width="7.5" style="30" customWidth="1"/>
    <col min="12042" max="12042" width="6" style="30" bestFit="1" customWidth="1"/>
    <col min="12043" max="12043" width="7.5" style="30" customWidth="1"/>
    <col min="12044" max="12044" width="6" style="30" bestFit="1" customWidth="1"/>
    <col min="12045" max="12045" width="7.5" style="30" customWidth="1"/>
    <col min="12046" max="12046" width="5.375" style="30" customWidth="1"/>
    <col min="12047" max="12047" width="9.375" style="30" customWidth="1"/>
    <col min="12048" max="12053" width="5.875" style="30" customWidth="1"/>
    <col min="12054" max="12054" width="3.75" style="30" customWidth="1"/>
    <col min="12055" max="12055" width="9.375" style="30" customWidth="1"/>
    <col min="12056" max="12061" width="5.875" style="30" customWidth="1"/>
    <col min="12062" max="12288" width="9" style="30"/>
    <col min="12289" max="12289" width="5.875" style="30" customWidth="1"/>
    <col min="12290" max="12290" width="7.5" style="30" customWidth="1"/>
    <col min="12291" max="12291" width="3.75" style="30" customWidth="1"/>
    <col min="12292" max="12292" width="0" style="30" hidden="1" customWidth="1"/>
    <col min="12293" max="12293" width="10.375" style="30" customWidth="1"/>
    <col min="12294" max="12294" width="6" style="30" bestFit="1" customWidth="1"/>
    <col min="12295" max="12295" width="7.5" style="30" customWidth="1"/>
    <col min="12296" max="12296" width="6" style="30" bestFit="1" customWidth="1"/>
    <col min="12297" max="12297" width="7.5" style="30" customWidth="1"/>
    <col min="12298" max="12298" width="6" style="30" bestFit="1" customWidth="1"/>
    <col min="12299" max="12299" width="7.5" style="30" customWidth="1"/>
    <col min="12300" max="12300" width="6" style="30" bestFit="1" customWidth="1"/>
    <col min="12301" max="12301" width="7.5" style="30" customWidth="1"/>
    <col min="12302" max="12302" width="5.375" style="30" customWidth="1"/>
    <col min="12303" max="12303" width="9.375" style="30" customWidth="1"/>
    <col min="12304" max="12309" width="5.875" style="30" customWidth="1"/>
    <col min="12310" max="12310" width="3.75" style="30" customWidth="1"/>
    <col min="12311" max="12311" width="9.375" style="30" customWidth="1"/>
    <col min="12312" max="12317" width="5.875" style="30" customWidth="1"/>
    <col min="12318" max="12544" width="9" style="30"/>
    <col min="12545" max="12545" width="5.875" style="30" customWidth="1"/>
    <col min="12546" max="12546" width="7.5" style="30" customWidth="1"/>
    <col min="12547" max="12547" width="3.75" style="30" customWidth="1"/>
    <col min="12548" max="12548" width="0" style="30" hidden="1" customWidth="1"/>
    <col min="12549" max="12549" width="10.375" style="30" customWidth="1"/>
    <col min="12550" max="12550" width="6" style="30" bestFit="1" customWidth="1"/>
    <col min="12551" max="12551" width="7.5" style="30" customWidth="1"/>
    <col min="12552" max="12552" width="6" style="30" bestFit="1" customWidth="1"/>
    <col min="12553" max="12553" width="7.5" style="30" customWidth="1"/>
    <col min="12554" max="12554" width="6" style="30" bestFit="1" customWidth="1"/>
    <col min="12555" max="12555" width="7.5" style="30" customWidth="1"/>
    <col min="12556" max="12556" width="6" style="30" bestFit="1" customWidth="1"/>
    <col min="12557" max="12557" width="7.5" style="30" customWidth="1"/>
    <col min="12558" max="12558" width="5.375" style="30" customWidth="1"/>
    <col min="12559" max="12559" width="9.375" style="30" customWidth="1"/>
    <col min="12560" max="12565" width="5.875" style="30" customWidth="1"/>
    <col min="12566" max="12566" width="3.75" style="30" customWidth="1"/>
    <col min="12567" max="12567" width="9.375" style="30" customWidth="1"/>
    <col min="12568" max="12573" width="5.875" style="30" customWidth="1"/>
    <col min="12574" max="12800" width="9" style="30"/>
    <col min="12801" max="12801" width="5.875" style="30" customWidth="1"/>
    <col min="12802" max="12802" width="7.5" style="30" customWidth="1"/>
    <col min="12803" max="12803" width="3.75" style="30" customWidth="1"/>
    <col min="12804" max="12804" width="0" style="30" hidden="1" customWidth="1"/>
    <col min="12805" max="12805" width="10.375" style="30" customWidth="1"/>
    <col min="12806" max="12806" width="6" style="30" bestFit="1" customWidth="1"/>
    <col min="12807" max="12807" width="7.5" style="30" customWidth="1"/>
    <col min="12808" max="12808" width="6" style="30" bestFit="1" customWidth="1"/>
    <col min="12809" max="12809" width="7.5" style="30" customWidth="1"/>
    <col min="12810" max="12810" width="6" style="30" bestFit="1" customWidth="1"/>
    <col min="12811" max="12811" width="7.5" style="30" customWidth="1"/>
    <col min="12812" max="12812" width="6" style="30" bestFit="1" customWidth="1"/>
    <col min="12813" max="12813" width="7.5" style="30" customWidth="1"/>
    <col min="12814" max="12814" width="5.375" style="30" customWidth="1"/>
    <col min="12815" max="12815" width="9.375" style="30" customWidth="1"/>
    <col min="12816" max="12821" width="5.875" style="30" customWidth="1"/>
    <col min="12822" max="12822" width="3.75" style="30" customWidth="1"/>
    <col min="12823" max="12823" width="9.375" style="30" customWidth="1"/>
    <col min="12824" max="12829" width="5.875" style="30" customWidth="1"/>
    <col min="12830" max="13056" width="9" style="30"/>
    <col min="13057" max="13057" width="5.875" style="30" customWidth="1"/>
    <col min="13058" max="13058" width="7.5" style="30" customWidth="1"/>
    <col min="13059" max="13059" width="3.75" style="30" customWidth="1"/>
    <col min="13060" max="13060" width="0" style="30" hidden="1" customWidth="1"/>
    <col min="13061" max="13061" width="10.375" style="30" customWidth="1"/>
    <col min="13062" max="13062" width="6" style="30" bestFit="1" customWidth="1"/>
    <col min="13063" max="13063" width="7.5" style="30" customWidth="1"/>
    <col min="13064" max="13064" width="6" style="30" bestFit="1" customWidth="1"/>
    <col min="13065" max="13065" width="7.5" style="30" customWidth="1"/>
    <col min="13066" max="13066" width="6" style="30" bestFit="1" customWidth="1"/>
    <col min="13067" max="13067" width="7.5" style="30" customWidth="1"/>
    <col min="13068" max="13068" width="6" style="30" bestFit="1" customWidth="1"/>
    <col min="13069" max="13069" width="7.5" style="30" customWidth="1"/>
    <col min="13070" max="13070" width="5.375" style="30" customWidth="1"/>
    <col min="13071" max="13071" width="9.375" style="30" customWidth="1"/>
    <col min="13072" max="13077" width="5.875" style="30" customWidth="1"/>
    <col min="13078" max="13078" width="3.75" style="30" customWidth="1"/>
    <col min="13079" max="13079" width="9.375" style="30" customWidth="1"/>
    <col min="13080" max="13085" width="5.875" style="30" customWidth="1"/>
    <col min="13086" max="13312" width="9" style="30"/>
    <col min="13313" max="13313" width="5.875" style="30" customWidth="1"/>
    <col min="13314" max="13314" width="7.5" style="30" customWidth="1"/>
    <col min="13315" max="13315" width="3.75" style="30" customWidth="1"/>
    <col min="13316" max="13316" width="0" style="30" hidden="1" customWidth="1"/>
    <col min="13317" max="13317" width="10.375" style="30" customWidth="1"/>
    <col min="13318" max="13318" width="6" style="30" bestFit="1" customWidth="1"/>
    <col min="13319" max="13319" width="7.5" style="30" customWidth="1"/>
    <col min="13320" max="13320" width="6" style="30" bestFit="1" customWidth="1"/>
    <col min="13321" max="13321" width="7.5" style="30" customWidth="1"/>
    <col min="13322" max="13322" width="6" style="30" bestFit="1" customWidth="1"/>
    <col min="13323" max="13323" width="7.5" style="30" customWidth="1"/>
    <col min="13324" max="13324" width="6" style="30" bestFit="1" customWidth="1"/>
    <col min="13325" max="13325" width="7.5" style="30" customWidth="1"/>
    <col min="13326" max="13326" width="5.375" style="30" customWidth="1"/>
    <col min="13327" max="13327" width="9.375" style="30" customWidth="1"/>
    <col min="13328" max="13333" width="5.875" style="30" customWidth="1"/>
    <col min="13334" max="13334" width="3.75" style="30" customWidth="1"/>
    <col min="13335" max="13335" width="9.375" style="30" customWidth="1"/>
    <col min="13336" max="13341" width="5.875" style="30" customWidth="1"/>
    <col min="13342" max="13568" width="9" style="30"/>
    <col min="13569" max="13569" width="5.875" style="30" customWidth="1"/>
    <col min="13570" max="13570" width="7.5" style="30" customWidth="1"/>
    <col min="13571" max="13571" width="3.75" style="30" customWidth="1"/>
    <col min="13572" max="13572" width="0" style="30" hidden="1" customWidth="1"/>
    <col min="13573" max="13573" width="10.375" style="30" customWidth="1"/>
    <col min="13574" max="13574" width="6" style="30" bestFit="1" customWidth="1"/>
    <col min="13575" max="13575" width="7.5" style="30" customWidth="1"/>
    <col min="13576" max="13576" width="6" style="30" bestFit="1" customWidth="1"/>
    <col min="13577" max="13577" width="7.5" style="30" customWidth="1"/>
    <col min="13578" max="13578" width="6" style="30" bestFit="1" customWidth="1"/>
    <col min="13579" max="13579" width="7.5" style="30" customWidth="1"/>
    <col min="13580" max="13580" width="6" style="30" bestFit="1" customWidth="1"/>
    <col min="13581" max="13581" width="7.5" style="30" customWidth="1"/>
    <col min="13582" max="13582" width="5.375" style="30" customWidth="1"/>
    <col min="13583" max="13583" width="9.375" style="30" customWidth="1"/>
    <col min="13584" max="13589" width="5.875" style="30" customWidth="1"/>
    <col min="13590" max="13590" width="3.75" style="30" customWidth="1"/>
    <col min="13591" max="13591" width="9.375" style="30" customWidth="1"/>
    <col min="13592" max="13597" width="5.875" style="30" customWidth="1"/>
    <col min="13598" max="13824" width="9" style="30"/>
    <col min="13825" max="13825" width="5.875" style="30" customWidth="1"/>
    <col min="13826" max="13826" width="7.5" style="30" customWidth="1"/>
    <col min="13827" max="13827" width="3.75" style="30" customWidth="1"/>
    <col min="13828" max="13828" width="0" style="30" hidden="1" customWidth="1"/>
    <col min="13829" max="13829" width="10.375" style="30" customWidth="1"/>
    <col min="13830" max="13830" width="6" style="30" bestFit="1" customWidth="1"/>
    <col min="13831" max="13831" width="7.5" style="30" customWidth="1"/>
    <col min="13832" max="13832" width="6" style="30" bestFit="1" customWidth="1"/>
    <col min="13833" max="13833" width="7.5" style="30" customWidth="1"/>
    <col min="13834" max="13834" width="6" style="30" bestFit="1" customWidth="1"/>
    <col min="13835" max="13835" width="7.5" style="30" customWidth="1"/>
    <col min="13836" max="13836" width="6" style="30" bestFit="1" customWidth="1"/>
    <col min="13837" max="13837" width="7.5" style="30" customWidth="1"/>
    <col min="13838" max="13838" width="5.375" style="30" customWidth="1"/>
    <col min="13839" max="13839" width="9.375" style="30" customWidth="1"/>
    <col min="13840" max="13845" width="5.875" style="30" customWidth="1"/>
    <col min="13846" max="13846" width="3.75" style="30" customWidth="1"/>
    <col min="13847" max="13847" width="9.375" style="30" customWidth="1"/>
    <col min="13848" max="13853" width="5.875" style="30" customWidth="1"/>
    <col min="13854" max="14080" width="9" style="30"/>
    <col min="14081" max="14081" width="5.875" style="30" customWidth="1"/>
    <col min="14082" max="14082" width="7.5" style="30" customWidth="1"/>
    <col min="14083" max="14083" width="3.75" style="30" customWidth="1"/>
    <col min="14084" max="14084" width="0" style="30" hidden="1" customWidth="1"/>
    <col min="14085" max="14085" width="10.375" style="30" customWidth="1"/>
    <col min="14086" max="14086" width="6" style="30" bestFit="1" customWidth="1"/>
    <col min="14087" max="14087" width="7.5" style="30" customWidth="1"/>
    <col min="14088" max="14088" width="6" style="30" bestFit="1" customWidth="1"/>
    <col min="14089" max="14089" width="7.5" style="30" customWidth="1"/>
    <col min="14090" max="14090" width="6" style="30" bestFit="1" customWidth="1"/>
    <col min="14091" max="14091" width="7.5" style="30" customWidth="1"/>
    <col min="14092" max="14092" width="6" style="30" bestFit="1" customWidth="1"/>
    <col min="14093" max="14093" width="7.5" style="30" customWidth="1"/>
    <col min="14094" max="14094" width="5.375" style="30" customWidth="1"/>
    <col min="14095" max="14095" width="9.375" style="30" customWidth="1"/>
    <col min="14096" max="14101" width="5.875" style="30" customWidth="1"/>
    <col min="14102" max="14102" width="3.75" style="30" customWidth="1"/>
    <col min="14103" max="14103" width="9.375" style="30" customWidth="1"/>
    <col min="14104" max="14109" width="5.875" style="30" customWidth="1"/>
    <col min="14110" max="14336" width="9" style="30"/>
    <col min="14337" max="14337" width="5.875" style="30" customWidth="1"/>
    <col min="14338" max="14338" width="7.5" style="30" customWidth="1"/>
    <col min="14339" max="14339" width="3.75" style="30" customWidth="1"/>
    <col min="14340" max="14340" width="0" style="30" hidden="1" customWidth="1"/>
    <col min="14341" max="14341" width="10.375" style="30" customWidth="1"/>
    <col min="14342" max="14342" width="6" style="30" bestFit="1" customWidth="1"/>
    <col min="14343" max="14343" width="7.5" style="30" customWidth="1"/>
    <col min="14344" max="14344" width="6" style="30" bestFit="1" customWidth="1"/>
    <col min="14345" max="14345" width="7.5" style="30" customWidth="1"/>
    <col min="14346" max="14346" width="6" style="30" bestFit="1" customWidth="1"/>
    <col min="14347" max="14347" width="7.5" style="30" customWidth="1"/>
    <col min="14348" max="14348" width="6" style="30" bestFit="1" customWidth="1"/>
    <col min="14349" max="14349" width="7.5" style="30" customWidth="1"/>
    <col min="14350" max="14350" width="5.375" style="30" customWidth="1"/>
    <col min="14351" max="14351" width="9.375" style="30" customWidth="1"/>
    <col min="14352" max="14357" width="5.875" style="30" customWidth="1"/>
    <col min="14358" max="14358" width="3.75" style="30" customWidth="1"/>
    <col min="14359" max="14359" width="9.375" style="30" customWidth="1"/>
    <col min="14360" max="14365" width="5.875" style="30" customWidth="1"/>
    <col min="14366" max="14592" width="9" style="30"/>
    <col min="14593" max="14593" width="5.875" style="30" customWidth="1"/>
    <col min="14594" max="14594" width="7.5" style="30" customWidth="1"/>
    <col min="14595" max="14595" width="3.75" style="30" customWidth="1"/>
    <col min="14596" max="14596" width="0" style="30" hidden="1" customWidth="1"/>
    <col min="14597" max="14597" width="10.375" style="30" customWidth="1"/>
    <col min="14598" max="14598" width="6" style="30" bestFit="1" customWidth="1"/>
    <col min="14599" max="14599" width="7.5" style="30" customWidth="1"/>
    <col min="14600" max="14600" width="6" style="30" bestFit="1" customWidth="1"/>
    <col min="14601" max="14601" width="7.5" style="30" customWidth="1"/>
    <col min="14602" max="14602" width="6" style="30" bestFit="1" customWidth="1"/>
    <col min="14603" max="14603" width="7.5" style="30" customWidth="1"/>
    <col min="14604" max="14604" width="6" style="30" bestFit="1" customWidth="1"/>
    <col min="14605" max="14605" width="7.5" style="30" customWidth="1"/>
    <col min="14606" max="14606" width="5.375" style="30" customWidth="1"/>
    <col min="14607" max="14607" width="9.375" style="30" customWidth="1"/>
    <col min="14608" max="14613" width="5.875" style="30" customWidth="1"/>
    <col min="14614" max="14614" width="3.75" style="30" customWidth="1"/>
    <col min="14615" max="14615" width="9.375" style="30" customWidth="1"/>
    <col min="14616" max="14621" width="5.875" style="30" customWidth="1"/>
    <col min="14622" max="14848" width="9" style="30"/>
    <col min="14849" max="14849" width="5.875" style="30" customWidth="1"/>
    <col min="14850" max="14850" width="7.5" style="30" customWidth="1"/>
    <col min="14851" max="14851" width="3.75" style="30" customWidth="1"/>
    <col min="14852" max="14852" width="0" style="30" hidden="1" customWidth="1"/>
    <col min="14853" max="14853" width="10.375" style="30" customWidth="1"/>
    <col min="14854" max="14854" width="6" style="30" bestFit="1" customWidth="1"/>
    <col min="14855" max="14855" width="7.5" style="30" customWidth="1"/>
    <col min="14856" max="14856" width="6" style="30" bestFit="1" customWidth="1"/>
    <col min="14857" max="14857" width="7.5" style="30" customWidth="1"/>
    <col min="14858" max="14858" width="6" style="30" bestFit="1" customWidth="1"/>
    <col min="14859" max="14859" width="7.5" style="30" customWidth="1"/>
    <col min="14860" max="14860" width="6" style="30" bestFit="1" customWidth="1"/>
    <col min="14861" max="14861" width="7.5" style="30" customWidth="1"/>
    <col min="14862" max="14862" width="5.375" style="30" customWidth="1"/>
    <col min="14863" max="14863" width="9.375" style="30" customWidth="1"/>
    <col min="14864" max="14869" width="5.875" style="30" customWidth="1"/>
    <col min="14870" max="14870" width="3.75" style="30" customWidth="1"/>
    <col min="14871" max="14871" width="9.375" style="30" customWidth="1"/>
    <col min="14872" max="14877" width="5.875" style="30" customWidth="1"/>
    <col min="14878" max="15104" width="9" style="30"/>
    <col min="15105" max="15105" width="5.875" style="30" customWidth="1"/>
    <col min="15106" max="15106" width="7.5" style="30" customWidth="1"/>
    <col min="15107" max="15107" width="3.75" style="30" customWidth="1"/>
    <col min="15108" max="15108" width="0" style="30" hidden="1" customWidth="1"/>
    <col min="15109" max="15109" width="10.375" style="30" customWidth="1"/>
    <col min="15110" max="15110" width="6" style="30" bestFit="1" customWidth="1"/>
    <col min="15111" max="15111" width="7.5" style="30" customWidth="1"/>
    <col min="15112" max="15112" width="6" style="30" bestFit="1" customWidth="1"/>
    <col min="15113" max="15113" width="7.5" style="30" customWidth="1"/>
    <col min="15114" max="15114" width="6" style="30" bestFit="1" customWidth="1"/>
    <col min="15115" max="15115" width="7.5" style="30" customWidth="1"/>
    <col min="15116" max="15116" width="6" style="30" bestFit="1" customWidth="1"/>
    <col min="15117" max="15117" width="7.5" style="30" customWidth="1"/>
    <col min="15118" max="15118" width="5.375" style="30" customWidth="1"/>
    <col min="15119" max="15119" width="9.375" style="30" customWidth="1"/>
    <col min="15120" max="15125" width="5.875" style="30" customWidth="1"/>
    <col min="15126" max="15126" width="3.75" style="30" customWidth="1"/>
    <col min="15127" max="15127" width="9.375" style="30" customWidth="1"/>
    <col min="15128" max="15133" width="5.875" style="30" customWidth="1"/>
    <col min="15134" max="15360" width="9" style="30"/>
    <col min="15361" max="15361" width="5.875" style="30" customWidth="1"/>
    <col min="15362" max="15362" width="7.5" style="30" customWidth="1"/>
    <col min="15363" max="15363" width="3.75" style="30" customWidth="1"/>
    <col min="15364" max="15364" width="0" style="30" hidden="1" customWidth="1"/>
    <col min="15365" max="15365" width="10.375" style="30" customWidth="1"/>
    <col min="15366" max="15366" width="6" style="30" bestFit="1" customWidth="1"/>
    <col min="15367" max="15367" width="7.5" style="30" customWidth="1"/>
    <col min="15368" max="15368" width="6" style="30" bestFit="1" customWidth="1"/>
    <col min="15369" max="15369" width="7.5" style="30" customWidth="1"/>
    <col min="15370" max="15370" width="6" style="30" bestFit="1" customWidth="1"/>
    <col min="15371" max="15371" width="7.5" style="30" customWidth="1"/>
    <col min="15372" max="15372" width="6" style="30" bestFit="1" customWidth="1"/>
    <col min="15373" max="15373" width="7.5" style="30" customWidth="1"/>
    <col min="15374" max="15374" width="5.375" style="30" customWidth="1"/>
    <col min="15375" max="15375" width="9.375" style="30" customWidth="1"/>
    <col min="15376" max="15381" width="5.875" style="30" customWidth="1"/>
    <col min="15382" max="15382" width="3.75" style="30" customWidth="1"/>
    <col min="15383" max="15383" width="9.375" style="30" customWidth="1"/>
    <col min="15384" max="15389" width="5.875" style="30" customWidth="1"/>
    <col min="15390" max="15616" width="9" style="30"/>
    <col min="15617" max="15617" width="5.875" style="30" customWidth="1"/>
    <col min="15618" max="15618" width="7.5" style="30" customWidth="1"/>
    <col min="15619" max="15619" width="3.75" style="30" customWidth="1"/>
    <col min="15620" max="15620" width="0" style="30" hidden="1" customWidth="1"/>
    <col min="15621" max="15621" width="10.375" style="30" customWidth="1"/>
    <col min="15622" max="15622" width="6" style="30" bestFit="1" customWidth="1"/>
    <col min="15623" max="15623" width="7.5" style="30" customWidth="1"/>
    <col min="15624" max="15624" width="6" style="30" bestFit="1" customWidth="1"/>
    <col min="15625" max="15625" width="7.5" style="30" customWidth="1"/>
    <col min="15626" max="15626" width="6" style="30" bestFit="1" customWidth="1"/>
    <col min="15627" max="15627" width="7.5" style="30" customWidth="1"/>
    <col min="15628" max="15628" width="6" style="30" bestFit="1" customWidth="1"/>
    <col min="15629" max="15629" width="7.5" style="30" customWidth="1"/>
    <col min="15630" max="15630" width="5.375" style="30" customWidth="1"/>
    <col min="15631" max="15631" width="9.375" style="30" customWidth="1"/>
    <col min="15632" max="15637" width="5.875" style="30" customWidth="1"/>
    <col min="15638" max="15638" width="3.75" style="30" customWidth="1"/>
    <col min="15639" max="15639" width="9.375" style="30" customWidth="1"/>
    <col min="15640" max="15645" width="5.875" style="30" customWidth="1"/>
    <col min="15646" max="15872" width="9" style="30"/>
    <col min="15873" max="15873" width="5.875" style="30" customWidth="1"/>
    <col min="15874" max="15874" width="7.5" style="30" customWidth="1"/>
    <col min="15875" max="15875" width="3.75" style="30" customWidth="1"/>
    <col min="15876" max="15876" width="0" style="30" hidden="1" customWidth="1"/>
    <col min="15877" max="15877" width="10.375" style="30" customWidth="1"/>
    <col min="15878" max="15878" width="6" style="30" bestFit="1" customWidth="1"/>
    <col min="15879" max="15879" width="7.5" style="30" customWidth="1"/>
    <col min="15880" max="15880" width="6" style="30" bestFit="1" customWidth="1"/>
    <col min="15881" max="15881" width="7.5" style="30" customWidth="1"/>
    <col min="15882" max="15882" width="6" style="30" bestFit="1" customWidth="1"/>
    <col min="15883" max="15883" width="7.5" style="30" customWidth="1"/>
    <col min="15884" max="15884" width="6" style="30" bestFit="1" customWidth="1"/>
    <col min="15885" max="15885" width="7.5" style="30" customWidth="1"/>
    <col min="15886" max="15886" width="5.375" style="30" customWidth="1"/>
    <col min="15887" max="15887" width="9.375" style="30" customWidth="1"/>
    <col min="15888" max="15893" width="5.875" style="30" customWidth="1"/>
    <col min="15894" max="15894" width="3.75" style="30" customWidth="1"/>
    <col min="15895" max="15895" width="9.375" style="30" customWidth="1"/>
    <col min="15896" max="15901" width="5.875" style="30" customWidth="1"/>
    <col min="15902" max="16128" width="9" style="30"/>
    <col min="16129" max="16129" width="5.875" style="30" customWidth="1"/>
    <col min="16130" max="16130" width="7.5" style="30" customWidth="1"/>
    <col min="16131" max="16131" width="3.75" style="30" customWidth="1"/>
    <col min="16132" max="16132" width="0" style="30" hidden="1" customWidth="1"/>
    <col min="16133" max="16133" width="10.375" style="30" customWidth="1"/>
    <col min="16134" max="16134" width="6" style="30" bestFit="1" customWidth="1"/>
    <col min="16135" max="16135" width="7.5" style="30" customWidth="1"/>
    <col min="16136" max="16136" width="6" style="30" bestFit="1" customWidth="1"/>
    <col min="16137" max="16137" width="7.5" style="30" customWidth="1"/>
    <col min="16138" max="16138" width="6" style="30" bestFit="1" customWidth="1"/>
    <col min="16139" max="16139" width="7.5" style="30" customWidth="1"/>
    <col min="16140" max="16140" width="6" style="30" bestFit="1" customWidth="1"/>
    <col min="16141" max="16141" width="7.5" style="30" customWidth="1"/>
    <col min="16142" max="16142" width="5.375" style="30" customWidth="1"/>
    <col min="16143" max="16143" width="9.375" style="30" customWidth="1"/>
    <col min="16144" max="16149" width="5.875" style="30" customWidth="1"/>
    <col min="16150" max="16150" width="3.75" style="30" customWidth="1"/>
    <col min="16151" max="16151" width="9.375" style="30" customWidth="1"/>
    <col min="16152" max="16157" width="5.875" style="30" customWidth="1"/>
    <col min="16158" max="16384" width="9" style="30"/>
  </cols>
  <sheetData>
    <row r="1" spans="1:29" ht="22.5" customHeight="1" x14ac:dyDescent="0.3"/>
    <row r="2" spans="1:29" ht="22.5" customHeight="1" thickBot="1" x14ac:dyDescent="0.35">
      <c r="A2" s="4" t="s">
        <v>109</v>
      </c>
      <c r="B2" s="27"/>
      <c r="C2" s="35"/>
      <c r="D2" s="35"/>
      <c r="E2" s="30"/>
      <c r="F2" s="27"/>
      <c r="G2" s="27"/>
      <c r="H2" s="27"/>
      <c r="I2" s="36"/>
      <c r="J2" s="27"/>
      <c r="K2" s="27"/>
      <c r="L2" s="27"/>
      <c r="M2" s="27"/>
      <c r="N2" s="27"/>
      <c r="O2" s="27"/>
      <c r="P2" s="49"/>
      <c r="Q2" s="27"/>
      <c r="R2" s="27"/>
      <c r="S2" s="27"/>
      <c r="T2" s="27"/>
      <c r="U2" s="27"/>
      <c r="V2" s="35"/>
      <c r="X2" s="49"/>
      <c r="Y2" s="335">
        <f>COUNTIF($P$6:$P$33,"計")+COUNTIF($X$6:$X$33,"計")</f>
        <v>18</v>
      </c>
      <c r="Z2" s="336"/>
      <c r="AA2" s="336"/>
      <c r="AB2" s="336"/>
      <c r="AC2" s="336"/>
    </row>
    <row r="3" spans="1:29" ht="22.5" customHeight="1" x14ac:dyDescent="0.3">
      <c r="A3" s="337" t="s">
        <v>110</v>
      </c>
      <c r="B3" s="338"/>
      <c r="C3" s="35"/>
      <c r="D3" s="35"/>
      <c r="E3" s="297" t="s">
        <v>111</v>
      </c>
      <c r="F3" s="298"/>
      <c r="G3" s="298"/>
      <c r="H3" s="298"/>
      <c r="I3" s="298"/>
      <c r="J3" s="298"/>
      <c r="K3" s="298"/>
      <c r="L3" s="298"/>
      <c r="M3" s="299"/>
      <c r="N3" s="27"/>
      <c r="O3" s="322" t="s">
        <v>86</v>
      </c>
      <c r="P3" s="329"/>
      <c r="Q3" s="329"/>
      <c r="R3" s="329"/>
      <c r="S3" s="329"/>
      <c r="T3" s="329"/>
      <c r="U3" s="330"/>
      <c r="V3" s="35"/>
      <c r="W3" s="322" t="s">
        <v>86</v>
      </c>
      <c r="X3" s="329"/>
      <c r="Y3" s="329"/>
      <c r="Z3" s="329"/>
      <c r="AA3" s="329"/>
      <c r="AB3" s="329"/>
      <c r="AC3" s="330"/>
    </row>
    <row r="4" spans="1:29" ht="22.5" customHeight="1" x14ac:dyDescent="0.3">
      <c r="A4" s="339"/>
      <c r="B4" s="340"/>
      <c r="C4" s="35"/>
      <c r="D4" s="35"/>
      <c r="E4" s="126"/>
      <c r="F4" s="341" t="s">
        <v>2</v>
      </c>
      <c r="G4" s="342"/>
      <c r="H4" s="341" t="s">
        <v>3</v>
      </c>
      <c r="I4" s="342"/>
      <c r="J4" s="341" t="s">
        <v>4</v>
      </c>
      <c r="K4" s="342"/>
      <c r="L4" s="306" t="s">
        <v>75</v>
      </c>
      <c r="M4" s="307"/>
      <c r="N4" s="27"/>
      <c r="O4" s="300" t="s">
        <v>88</v>
      </c>
      <c r="P4" s="302" t="s">
        <v>10</v>
      </c>
      <c r="Q4" s="331" t="s">
        <v>11</v>
      </c>
      <c r="R4" s="331" t="s">
        <v>12</v>
      </c>
      <c r="S4" s="331" t="s">
        <v>13</v>
      </c>
      <c r="T4" s="333" t="s">
        <v>17</v>
      </c>
      <c r="U4" s="334"/>
      <c r="V4" s="35"/>
      <c r="W4" s="300" t="s">
        <v>88</v>
      </c>
      <c r="X4" s="302" t="s">
        <v>10</v>
      </c>
      <c r="Y4" s="331" t="s">
        <v>11</v>
      </c>
      <c r="Z4" s="331" t="s">
        <v>12</v>
      </c>
      <c r="AA4" s="331" t="s">
        <v>13</v>
      </c>
      <c r="AB4" s="333" t="s">
        <v>17</v>
      </c>
      <c r="AC4" s="334"/>
    </row>
    <row r="5" spans="1:29" ht="22.5" customHeight="1" thickBot="1" x14ac:dyDescent="0.35">
      <c r="A5" s="121" t="s">
        <v>18</v>
      </c>
      <c r="B5" s="153" t="s">
        <v>87</v>
      </c>
      <c r="C5" s="35"/>
      <c r="D5" s="37"/>
      <c r="E5" s="159" t="s">
        <v>88</v>
      </c>
      <c r="F5" s="38" t="s">
        <v>89</v>
      </c>
      <c r="G5" s="38" t="s">
        <v>90</v>
      </c>
      <c r="H5" s="39" t="s">
        <v>89</v>
      </c>
      <c r="I5" s="39" t="s">
        <v>90</v>
      </c>
      <c r="J5" s="39" t="s">
        <v>89</v>
      </c>
      <c r="K5" s="39" t="s">
        <v>90</v>
      </c>
      <c r="L5" s="40" t="s">
        <v>89</v>
      </c>
      <c r="M5" s="160" t="s">
        <v>90</v>
      </c>
      <c r="N5" s="27"/>
      <c r="O5" s="301"/>
      <c r="P5" s="303"/>
      <c r="Q5" s="332"/>
      <c r="R5" s="332"/>
      <c r="S5" s="332"/>
      <c r="T5" s="147" t="s">
        <v>89</v>
      </c>
      <c r="U5" s="148" t="s">
        <v>90</v>
      </c>
      <c r="V5" s="35"/>
      <c r="W5" s="301"/>
      <c r="X5" s="303"/>
      <c r="Y5" s="332"/>
      <c r="Z5" s="332"/>
      <c r="AA5" s="332"/>
      <c r="AB5" s="147" t="s">
        <v>89</v>
      </c>
      <c r="AC5" s="148" t="s">
        <v>90</v>
      </c>
    </row>
    <row r="6" spans="1:29" ht="22.5" customHeight="1" thickBot="1" x14ac:dyDescent="0.35">
      <c r="A6" s="154">
        <v>11</v>
      </c>
      <c r="B6" s="155">
        <v>272</v>
      </c>
      <c r="C6" s="35"/>
      <c r="D6" s="12" t="str">
        <f>SUBSTITUTE(E6,"　","")&amp;"中"</f>
        <v>青柳中</v>
      </c>
      <c r="E6" s="161" t="s">
        <v>91</v>
      </c>
      <c r="F6" s="41">
        <v>3</v>
      </c>
      <c r="G6" s="41">
        <v>82</v>
      </c>
      <c r="H6" s="41">
        <v>3</v>
      </c>
      <c r="I6" s="41">
        <v>101</v>
      </c>
      <c r="J6" s="41">
        <v>3</v>
      </c>
      <c r="K6" s="181">
        <v>82</v>
      </c>
      <c r="L6" s="48">
        <v>9</v>
      </c>
      <c r="M6" s="162">
        <v>265</v>
      </c>
      <c r="N6" s="27"/>
      <c r="O6" s="308" t="s">
        <v>91</v>
      </c>
      <c r="P6" s="241" t="s">
        <v>50</v>
      </c>
      <c r="Q6" s="78">
        <v>2</v>
      </c>
      <c r="R6" s="78">
        <v>0</v>
      </c>
      <c r="S6" s="78">
        <v>1</v>
      </c>
      <c r="T6" s="78">
        <f>IF(U6/8=ROUNDDOWN(U6/8,0),U6/8,ROUNDDOWN(U6/8,0)+1)</f>
        <v>1</v>
      </c>
      <c r="U6" s="102">
        <f>SUM(Q6:S6)</f>
        <v>3</v>
      </c>
      <c r="V6" s="27"/>
      <c r="W6" s="322" t="s">
        <v>59</v>
      </c>
      <c r="X6" s="200" t="s">
        <v>23</v>
      </c>
      <c r="Y6" s="80">
        <v>3</v>
      </c>
      <c r="Z6" s="80">
        <v>4</v>
      </c>
      <c r="AA6" s="80">
        <v>4</v>
      </c>
      <c r="AB6" s="80">
        <f>IF(AC6/8=ROUNDDOWN(AC6/8,0),AC6/8,ROUNDDOWN(AC6/8,0)+1)</f>
        <v>2</v>
      </c>
      <c r="AC6" s="82">
        <f>SUM(Y6:AA6)</f>
        <v>11</v>
      </c>
    </row>
    <row r="7" spans="1:29" ht="22.5" customHeight="1" thickBot="1" x14ac:dyDescent="0.35">
      <c r="A7" s="154">
        <v>10</v>
      </c>
      <c r="B7" s="155">
        <v>221</v>
      </c>
      <c r="C7" s="35"/>
      <c r="D7" s="12" t="str">
        <f t="shared" ref="D7:D23" si="0">SUBSTITUTE(E7,"　","")&amp;"中"</f>
        <v>港中</v>
      </c>
      <c r="E7" s="159" t="s">
        <v>60</v>
      </c>
      <c r="F7" s="193">
        <v>3</v>
      </c>
      <c r="G7" s="194">
        <v>73</v>
      </c>
      <c r="H7" s="42">
        <v>2</v>
      </c>
      <c r="I7" s="42">
        <v>70</v>
      </c>
      <c r="J7" s="42">
        <v>2</v>
      </c>
      <c r="K7" s="182">
        <v>62</v>
      </c>
      <c r="L7" s="27">
        <v>7</v>
      </c>
      <c r="M7" s="105">
        <v>205</v>
      </c>
      <c r="N7" s="27"/>
      <c r="O7" s="309"/>
      <c r="P7" s="103" t="s">
        <v>27</v>
      </c>
      <c r="Q7" s="114">
        <v>1</v>
      </c>
      <c r="R7" s="114">
        <v>1</v>
      </c>
      <c r="S7" s="114">
        <v>2</v>
      </c>
      <c r="T7" s="114">
        <f>IF(U7/8=ROUNDDOWN(U7/8,0),U7/8,ROUNDDOWN(U7/8,0)+1)</f>
        <v>1</v>
      </c>
      <c r="U7" s="104">
        <f>SUM(Q7:S7)</f>
        <v>4</v>
      </c>
      <c r="V7" s="27"/>
      <c r="W7" s="325"/>
      <c r="X7" s="107" t="s">
        <v>27</v>
      </c>
      <c r="Y7" s="84">
        <v>5</v>
      </c>
      <c r="Z7" s="84">
        <v>2</v>
      </c>
      <c r="AA7" s="84">
        <v>1</v>
      </c>
      <c r="AB7" s="84">
        <f>IF(AC7/8=ROUNDDOWN(AC7/8,0),AC7/8,ROUNDDOWN(AC7/8,0)+1)</f>
        <v>1</v>
      </c>
      <c r="AC7" s="86">
        <f>SUM(Y7:AA7)</f>
        <v>8</v>
      </c>
    </row>
    <row r="8" spans="1:29" ht="22.5" customHeight="1" thickTop="1" thickBot="1" x14ac:dyDescent="0.35">
      <c r="A8" s="156">
        <v>19</v>
      </c>
      <c r="B8" s="157">
        <v>528</v>
      </c>
      <c r="C8" s="35"/>
      <c r="D8" s="12" t="str">
        <f t="shared" si="0"/>
        <v>巴中</v>
      </c>
      <c r="E8" s="161" t="s">
        <v>93</v>
      </c>
      <c r="F8" s="54">
        <v>5</v>
      </c>
      <c r="G8" s="42">
        <v>173</v>
      </c>
      <c r="H8" s="47">
        <v>4</v>
      </c>
      <c r="I8" s="42">
        <v>156</v>
      </c>
      <c r="J8" s="42">
        <v>5</v>
      </c>
      <c r="K8" s="182">
        <v>176</v>
      </c>
      <c r="L8" s="48">
        <v>14</v>
      </c>
      <c r="M8" s="162">
        <v>505</v>
      </c>
      <c r="N8" s="27"/>
      <c r="O8" s="320"/>
      <c r="P8" s="106" t="s">
        <v>29</v>
      </c>
      <c r="Q8" s="94">
        <f>SUM(Q6:Q7)</f>
        <v>3</v>
      </c>
      <c r="R8" s="94">
        <f t="shared" ref="R8:U8" si="1">SUM(R6:R7)</f>
        <v>1</v>
      </c>
      <c r="S8" s="94">
        <f t="shared" si="1"/>
        <v>3</v>
      </c>
      <c r="T8" s="94">
        <f t="shared" si="1"/>
        <v>2</v>
      </c>
      <c r="U8" s="89">
        <f t="shared" si="1"/>
        <v>7</v>
      </c>
      <c r="V8" s="265"/>
      <c r="W8" s="326"/>
      <c r="X8" s="106" t="s">
        <v>29</v>
      </c>
      <c r="Y8" s="94">
        <f>SUM(Y6:Y7)</f>
        <v>8</v>
      </c>
      <c r="Z8" s="94">
        <f>SUM(Z6:Z7)</f>
        <v>6</v>
      </c>
      <c r="AA8" s="94">
        <f>SUM(AA6:AA7)</f>
        <v>5</v>
      </c>
      <c r="AB8" s="94">
        <f>SUM(AB6:AB7)</f>
        <v>3</v>
      </c>
      <c r="AC8" s="91">
        <f>SUM(AC6:AC7)</f>
        <v>19</v>
      </c>
    </row>
    <row r="9" spans="1:29" ht="22.5" customHeight="1" thickBot="1" x14ac:dyDescent="0.35">
      <c r="A9" s="156">
        <v>10</v>
      </c>
      <c r="B9" s="157">
        <v>222</v>
      </c>
      <c r="C9" s="35"/>
      <c r="D9" s="12" t="str">
        <f t="shared" si="0"/>
        <v>深堀中</v>
      </c>
      <c r="E9" s="121" t="s">
        <v>95</v>
      </c>
      <c r="F9" s="45">
        <v>2</v>
      </c>
      <c r="G9" s="45">
        <v>59</v>
      </c>
      <c r="H9" s="42">
        <v>2</v>
      </c>
      <c r="I9" s="42">
        <v>67</v>
      </c>
      <c r="J9" s="42">
        <v>2</v>
      </c>
      <c r="K9" s="182">
        <v>73</v>
      </c>
      <c r="L9" s="44">
        <v>6</v>
      </c>
      <c r="M9" s="163">
        <v>199</v>
      </c>
      <c r="N9" s="27"/>
      <c r="O9" s="322" t="s">
        <v>60</v>
      </c>
      <c r="P9" s="241" t="s">
        <v>23</v>
      </c>
      <c r="Q9" s="78">
        <v>2</v>
      </c>
      <c r="R9" s="78">
        <v>2</v>
      </c>
      <c r="S9" s="78">
        <v>1</v>
      </c>
      <c r="T9" s="78">
        <f>IF(U9/8=ROUNDDOWN(U9/8,0),U9/8,ROUNDDOWN(U9/8,0)+1)</f>
        <v>1</v>
      </c>
      <c r="U9" s="102">
        <f>SUM(Q9:S9)</f>
        <v>5</v>
      </c>
      <c r="V9" s="27"/>
      <c r="W9" s="308" t="s">
        <v>92</v>
      </c>
      <c r="X9" s="200" t="s">
        <v>23</v>
      </c>
      <c r="Y9" s="80">
        <v>3</v>
      </c>
      <c r="Z9" s="80">
        <v>1</v>
      </c>
      <c r="AA9" s="80">
        <v>1</v>
      </c>
      <c r="AB9" s="80">
        <f>IF(AC9/8=ROUNDDOWN(AC9/8,0),AC9/8,ROUNDDOWN(AC9/8,0)+1)</f>
        <v>1</v>
      </c>
      <c r="AC9" s="82">
        <f>SUM(Y9:AA9)</f>
        <v>5</v>
      </c>
    </row>
    <row r="10" spans="1:29" ht="22.5" customHeight="1" thickBot="1" x14ac:dyDescent="0.35">
      <c r="A10" s="156">
        <v>12</v>
      </c>
      <c r="B10" s="157">
        <v>295</v>
      </c>
      <c r="C10" s="35"/>
      <c r="D10" s="12" t="str">
        <f t="shared" si="0"/>
        <v>湯川中</v>
      </c>
      <c r="E10" s="121" t="s">
        <v>52</v>
      </c>
      <c r="F10" s="193">
        <v>3</v>
      </c>
      <c r="G10" s="194">
        <v>77</v>
      </c>
      <c r="H10" s="42">
        <v>3</v>
      </c>
      <c r="I10" s="42">
        <v>99</v>
      </c>
      <c r="J10" s="42">
        <v>3</v>
      </c>
      <c r="K10" s="182">
        <v>99</v>
      </c>
      <c r="L10" s="44">
        <v>9</v>
      </c>
      <c r="M10" s="163">
        <v>275</v>
      </c>
      <c r="N10" s="27"/>
      <c r="O10" s="325"/>
      <c r="P10" s="107" t="s">
        <v>27</v>
      </c>
      <c r="Q10" s="84">
        <v>3</v>
      </c>
      <c r="R10" s="84">
        <v>4</v>
      </c>
      <c r="S10" s="84">
        <v>4</v>
      </c>
      <c r="T10" s="84">
        <f>IF(U10/8=ROUNDDOWN(U10/8,0),U10/8,ROUNDDOWN(U10/8,0)+1)</f>
        <v>2</v>
      </c>
      <c r="U10" s="86">
        <f>SUM(Q10:S10)</f>
        <v>11</v>
      </c>
      <c r="V10" s="27"/>
      <c r="W10" s="309"/>
      <c r="X10" s="107" t="s">
        <v>27</v>
      </c>
      <c r="Y10" s="84">
        <v>2</v>
      </c>
      <c r="Z10" s="84">
        <v>5</v>
      </c>
      <c r="AA10" s="84">
        <v>2</v>
      </c>
      <c r="AB10" s="84">
        <f>IF(AC10/8=ROUNDDOWN(AC10/8,0),AC10/8,ROUNDDOWN(AC10/8,0)+1)</f>
        <v>2</v>
      </c>
      <c r="AC10" s="86">
        <f>SUM(Y10:AA10)</f>
        <v>9</v>
      </c>
    </row>
    <row r="11" spans="1:29" ht="22.5" customHeight="1" thickTop="1" thickBot="1" x14ac:dyDescent="0.35">
      <c r="A11" s="156">
        <v>10</v>
      </c>
      <c r="B11" s="157">
        <v>251</v>
      </c>
      <c r="C11" s="35"/>
      <c r="D11" s="12" t="str">
        <f t="shared" si="0"/>
        <v>戸倉中</v>
      </c>
      <c r="E11" s="121" t="s">
        <v>96</v>
      </c>
      <c r="F11" s="42">
        <v>2</v>
      </c>
      <c r="G11" s="42">
        <v>68</v>
      </c>
      <c r="H11" s="42">
        <v>3</v>
      </c>
      <c r="I11" s="42">
        <v>86</v>
      </c>
      <c r="J11" s="42">
        <v>3</v>
      </c>
      <c r="K11" s="182">
        <v>90</v>
      </c>
      <c r="L11" s="44">
        <v>8</v>
      </c>
      <c r="M11" s="163">
        <v>244</v>
      </c>
      <c r="N11" s="27"/>
      <c r="O11" s="326"/>
      <c r="P11" s="106" t="s">
        <v>29</v>
      </c>
      <c r="Q11" s="94">
        <f>SUM(Q9:Q10)</f>
        <v>5</v>
      </c>
      <c r="R11" s="94">
        <f>SUM(R9:R10)</f>
        <v>6</v>
      </c>
      <c r="S11" s="94">
        <f>SUM(S9:S10)</f>
        <v>5</v>
      </c>
      <c r="T11" s="94">
        <f>SUM(T9:T10)</f>
        <v>3</v>
      </c>
      <c r="U11" s="91">
        <f>SUM(U9:U10)</f>
        <v>16</v>
      </c>
      <c r="V11" s="27"/>
      <c r="W11" s="310"/>
      <c r="X11" s="106" t="s">
        <v>29</v>
      </c>
      <c r="Y11" s="94">
        <f>SUM(Y9:Y10)</f>
        <v>5</v>
      </c>
      <c r="Z11" s="94">
        <f>SUM(Z9:Z10)</f>
        <v>6</v>
      </c>
      <c r="AA11" s="94">
        <f>SUM(AA9:AA10)</f>
        <v>3</v>
      </c>
      <c r="AB11" s="94">
        <f>SUM(AB9:AB10)</f>
        <v>3</v>
      </c>
      <c r="AC11" s="91">
        <f>SUM(AC9:AC10)</f>
        <v>14</v>
      </c>
    </row>
    <row r="12" spans="1:29" ht="22.5" customHeight="1" thickBot="1" x14ac:dyDescent="0.35">
      <c r="A12" s="156">
        <v>5</v>
      </c>
      <c r="B12" s="157">
        <v>65</v>
      </c>
      <c r="C12" s="35"/>
      <c r="D12" s="12" t="str">
        <f t="shared" si="0"/>
        <v>旭岡中</v>
      </c>
      <c r="E12" s="121" t="s">
        <v>57</v>
      </c>
      <c r="F12" s="43">
        <v>1</v>
      </c>
      <c r="G12" s="43">
        <v>16</v>
      </c>
      <c r="H12" s="43">
        <v>1</v>
      </c>
      <c r="I12" s="43">
        <v>24</v>
      </c>
      <c r="J12" s="42">
        <v>1</v>
      </c>
      <c r="K12" s="182">
        <v>20</v>
      </c>
      <c r="L12" s="44">
        <v>3</v>
      </c>
      <c r="M12" s="163">
        <v>60</v>
      </c>
      <c r="N12" s="27"/>
      <c r="O12" s="308" t="s">
        <v>93</v>
      </c>
      <c r="P12" s="241" t="s">
        <v>23</v>
      </c>
      <c r="Q12" s="78">
        <v>2</v>
      </c>
      <c r="R12" s="78">
        <v>4</v>
      </c>
      <c r="S12" s="78">
        <v>4</v>
      </c>
      <c r="T12" s="78">
        <f>IF(U12/8=ROUNDDOWN(U12/8,0),U12/8,ROUNDDOWN(U12/8,0)+1)</f>
        <v>2</v>
      </c>
      <c r="U12" s="102">
        <f>SUM(Q12:S12)</f>
        <v>10</v>
      </c>
      <c r="V12" s="27"/>
      <c r="W12" s="322" t="s">
        <v>94</v>
      </c>
      <c r="X12" s="200" t="s">
        <v>23</v>
      </c>
      <c r="Y12" s="80">
        <v>4</v>
      </c>
      <c r="Z12" s="80">
        <v>0</v>
      </c>
      <c r="AA12" s="80">
        <v>4</v>
      </c>
      <c r="AB12" s="80">
        <f>IF(AC12/8=ROUNDDOWN(AC12/8,0),AC12/8,ROUNDDOWN(AC12/8,0)+1)</f>
        <v>1</v>
      </c>
      <c r="AC12" s="82">
        <f>SUM(Y12:AA12)</f>
        <v>8</v>
      </c>
    </row>
    <row r="13" spans="1:29" ht="22.5" customHeight="1" thickTop="1" thickBot="1" x14ac:dyDescent="0.35">
      <c r="A13" s="156">
        <v>4</v>
      </c>
      <c r="B13" s="157">
        <v>17</v>
      </c>
      <c r="C13" s="35"/>
      <c r="D13" s="12" t="str">
        <f t="shared" si="0"/>
        <v>鱒川中</v>
      </c>
      <c r="E13" s="121" t="s">
        <v>24</v>
      </c>
      <c r="F13" s="60">
        <v>1</v>
      </c>
      <c r="G13" s="59">
        <v>2</v>
      </c>
      <c r="H13" s="61">
        <v>0</v>
      </c>
      <c r="I13" s="46">
        <v>2</v>
      </c>
      <c r="J13" s="47">
        <v>1</v>
      </c>
      <c r="K13" s="182">
        <v>4</v>
      </c>
      <c r="L13" s="44">
        <v>2</v>
      </c>
      <c r="M13" s="163">
        <v>8</v>
      </c>
      <c r="N13" s="27"/>
      <c r="O13" s="309"/>
      <c r="P13" s="107" t="s">
        <v>27</v>
      </c>
      <c r="Q13" s="84">
        <v>4</v>
      </c>
      <c r="R13" s="84">
        <v>3</v>
      </c>
      <c r="S13" s="84">
        <v>5</v>
      </c>
      <c r="T13" s="84">
        <f>IF(U13/8=ROUNDDOWN(U13/8,0),U13/8,ROUNDDOWN(U13/8,0)+1)</f>
        <v>2</v>
      </c>
      <c r="U13" s="86">
        <f>SUM(Q13:S13)</f>
        <v>12</v>
      </c>
      <c r="V13" s="27"/>
      <c r="W13" s="323"/>
      <c r="X13" s="107" t="s">
        <v>27</v>
      </c>
      <c r="Y13" s="84">
        <v>4</v>
      </c>
      <c r="Z13" s="84">
        <v>2</v>
      </c>
      <c r="AA13" s="84">
        <v>2</v>
      </c>
      <c r="AB13" s="84">
        <f>IF(AC13/8=ROUNDDOWN(AC13/8,0),AC13/8,ROUNDDOWN(AC13/8,0)+1)</f>
        <v>1</v>
      </c>
      <c r="AC13" s="86">
        <f>SUM(Y13:AA13)</f>
        <v>8</v>
      </c>
    </row>
    <row r="14" spans="1:29" ht="22.5" customHeight="1" thickTop="1" thickBot="1" x14ac:dyDescent="0.35">
      <c r="A14" s="156">
        <v>4</v>
      </c>
      <c r="B14" s="157">
        <v>30</v>
      </c>
      <c r="C14" s="35"/>
      <c r="D14" s="12" t="str">
        <f t="shared" si="0"/>
        <v>銭亀沢中</v>
      </c>
      <c r="E14" s="121" t="s">
        <v>98</v>
      </c>
      <c r="F14" s="45">
        <v>1</v>
      </c>
      <c r="G14" s="45">
        <v>12</v>
      </c>
      <c r="H14" s="45">
        <v>1</v>
      </c>
      <c r="I14" s="45">
        <v>9</v>
      </c>
      <c r="J14" s="42">
        <v>1</v>
      </c>
      <c r="K14" s="182">
        <v>5</v>
      </c>
      <c r="L14" s="44">
        <v>3</v>
      </c>
      <c r="M14" s="163">
        <v>26</v>
      </c>
      <c r="N14" s="27"/>
      <c r="O14" s="309"/>
      <c r="P14" s="167" t="s">
        <v>100</v>
      </c>
      <c r="Q14" s="168">
        <v>1</v>
      </c>
      <c r="R14" s="168"/>
      <c r="S14" s="168"/>
      <c r="T14" s="168">
        <f>IF(U14/8=ROUNDDOWN(U14/8,0),U14/8,ROUNDDOWN(U14/8,0)+1)</f>
        <v>1</v>
      </c>
      <c r="U14" s="169">
        <f>SUM(Q14:S14)</f>
        <v>1</v>
      </c>
      <c r="V14" s="27"/>
      <c r="W14" s="324"/>
      <c r="X14" s="106" t="s">
        <v>29</v>
      </c>
      <c r="Y14" s="94">
        <f>SUM(Y12:Y13)</f>
        <v>8</v>
      </c>
      <c r="Z14" s="94">
        <f>SUM(Z12:Z13)</f>
        <v>2</v>
      </c>
      <c r="AA14" s="94">
        <f>SUM(AA12:AA13)</f>
        <v>6</v>
      </c>
      <c r="AB14" s="94">
        <f>SUM(AB12:AB13)</f>
        <v>2</v>
      </c>
      <c r="AC14" s="91">
        <f>SUM(AC12:AC13)</f>
        <v>16</v>
      </c>
    </row>
    <row r="15" spans="1:29" ht="22.5" customHeight="1" thickTop="1" thickBot="1" x14ac:dyDescent="0.35">
      <c r="A15" s="156">
        <v>12</v>
      </c>
      <c r="B15" s="157">
        <v>266</v>
      </c>
      <c r="C15" s="35"/>
      <c r="D15" s="12" t="str">
        <f t="shared" si="0"/>
        <v>赤川中</v>
      </c>
      <c r="E15" s="121" t="s">
        <v>59</v>
      </c>
      <c r="F15" s="193">
        <v>3</v>
      </c>
      <c r="G15" s="194">
        <v>79</v>
      </c>
      <c r="H15" s="42">
        <v>3</v>
      </c>
      <c r="I15" s="42">
        <v>87</v>
      </c>
      <c r="J15" s="42">
        <v>3</v>
      </c>
      <c r="K15" s="182">
        <v>81</v>
      </c>
      <c r="L15" s="44">
        <v>9</v>
      </c>
      <c r="M15" s="163">
        <v>247</v>
      </c>
      <c r="N15" s="27"/>
      <c r="O15" s="310"/>
      <c r="P15" s="106" t="s">
        <v>29</v>
      </c>
      <c r="Q15" s="94">
        <f>SUM(Q12:Q14)</f>
        <v>7</v>
      </c>
      <c r="R15" s="94">
        <f t="shared" ref="R15:T15" si="2">SUM(R12:R14)</f>
        <v>7</v>
      </c>
      <c r="S15" s="94">
        <f t="shared" si="2"/>
        <v>9</v>
      </c>
      <c r="T15" s="94">
        <f t="shared" si="2"/>
        <v>5</v>
      </c>
      <c r="U15" s="94">
        <f>SUM(U12:U14)</f>
        <v>23</v>
      </c>
      <c r="V15" s="27"/>
      <c r="W15" s="322" t="s">
        <v>97</v>
      </c>
      <c r="X15" s="200" t="s">
        <v>40</v>
      </c>
      <c r="Y15" s="80">
        <v>5</v>
      </c>
      <c r="Z15" s="80">
        <v>9</v>
      </c>
      <c r="AA15" s="80">
        <v>6</v>
      </c>
      <c r="AB15" s="80">
        <f>IF(AC15/8=ROUNDDOWN(AC15/8,0),AC15/8,ROUNDDOWN(AC15/8,0)+1)</f>
        <v>3</v>
      </c>
      <c r="AC15" s="82">
        <f>SUM(Y15:AA15)</f>
        <v>20</v>
      </c>
    </row>
    <row r="16" spans="1:29" ht="22.5" customHeight="1" thickBot="1" x14ac:dyDescent="0.35">
      <c r="A16" s="156">
        <v>18</v>
      </c>
      <c r="B16" s="157">
        <v>518</v>
      </c>
      <c r="C16" s="35"/>
      <c r="D16" s="12" t="str">
        <f t="shared" si="0"/>
        <v>桔梗中</v>
      </c>
      <c r="E16" s="121" t="s">
        <v>92</v>
      </c>
      <c r="F16" s="193">
        <v>5</v>
      </c>
      <c r="G16" s="194">
        <v>149</v>
      </c>
      <c r="H16" s="47">
        <v>5</v>
      </c>
      <c r="I16" s="42">
        <v>181</v>
      </c>
      <c r="J16" s="42">
        <v>5</v>
      </c>
      <c r="K16" s="182">
        <v>174</v>
      </c>
      <c r="L16" s="44">
        <v>15</v>
      </c>
      <c r="M16" s="163">
        <v>504</v>
      </c>
      <c r="N16" s="27"/>
      <c r="O16" s="322" t="s">
        <v>47</v>
      </c>
      <c r="P16" s="200" t="s">
        <v>23</v>
      </c>
      <c r="Q16" s="80">
        <v>6</v>
      </c>
      <c r="R16" s="80">
        <v>4</v>
      </c>
      <c r="S16" s="80">
        <v>0</v>
      </c>
      <c r="T16" s="80">
        <f>IF(U16/8=ROUNDDOWN(U16/8,0),U16/8,ROUNDDOWN(U16/8,0)+1)</f>
        <v>2</v>
      </c>
      <c r="U16" s="82">
        <f>SUM(Q16:S16)</f>
        <v>10</v>
      </c>
      <c r="V16" s="27"/>
      <c r="W16" s="325"/>
      <c r="X16" s="107" t="s">
        <v>26</v>
      </c>
      <c r="Y16" s="84">
        <v>5</v>
      </c>
      <c r="Z16" s="84">
        <v>6</v>
      </c>
      <c r="AA16" s="84">
        <v>7</v>
      </c>
      <c r="AB16" s="84">
        <f>IF(AC16/8=ROUNDDOWN(AC16/8,0),AC16/8,ROUNDDOWN(AC16/8,0)+1)</f>
        <v>3</v>
      </c>
      <c r="AC16" s="86">
        <f>SUM(Y16:AA16)</f>
        <v>18</v>
      </c>
    </row>
    <row r="17" spans="1:41" ht="22.5" customHeight="1" thickTop="1" thickBot="1" x14ac:dyDescent="0.35">
      <c r="A17" s="156">
        <v>14</v>
      </c>
      <c r="B17" s="157">
        <v>460</v>
      </c>
      <c r="C17" s="35"/>
      <c r="D17" s="12" t="str">
        <f t="shared" si="0"/>
        <v>亀田中</v>
      </c>
      <c r="E17" s="159" t="s">
        <v>56</v>
      </c>
      <c r="F17" s="54">
        <v>4</v>
      </c>
      <c r="G17" s="42">
        <v>140</v>
      </c>
      <c r="H17" s="47">
        <v>4</v>
      </c>
      <c r="I17" s="42">
        <v>150</v>
      </c>
      <c r="J17" s="42">
        <v>4</v>
      </c>
      <c r="K17" s="182">
        <v>154</v>
      </c>
      <c r="L17" s="44">
        <v>12</v>
      </c>
      <c r="M17" s="163">
        <v>444</v>
      </c>
      <c r="N17" s="27"/>
      <c r="O17" s="325"/>
      <c r="P17" s="107" t="s">
        <v>27</v>
      </c>
      <c r="Q17" s="84">
        <v>6</v>
      </c>
      <c r="R17" s="84">
        <v>5</v>
      </c>
      <c r="S17" s="84">
        <v>2</v>
      </c>
      <c r="T17" s="84">
        <f>IF(U17/8=ROUNDDOWN(U17/8,0),U17/8,ROUNDDOWN(U17/8,0)+1)</f>
        <v>2</v>
      </c>
      <c r="U17" s="86">
        <f>SUM(Q17:S17)</f>
        <v>13</v>
      </c>
      <c r="V17" s="27"/>
      <c r="W17" s="326"/>
      <c r="X17" s="106" t="s">
        <v>29</v>
      </c>
      <c r="Y17" s="94">
        <f>SUM(Y15:Y16)</f>
        <v>10</v>
      </c>
      <c r="Z17" s="94">
        <f>SUM(Z15:Z16)</f>
        <v>15</v>
      </c>
      <c r="AA17" s="94">
        <f>SUM(AA15:AA16)</f>
        <v>13</v>
      </c>
      <c r="AB17" s="94">
        <f>SUM(AB15:AB16)</f>
        <v>6</v>
      </c>
      <c r="AC17" s="91">
        <f>SUM(AC15:AC16)</f>
        <v>38</v>
      </c>
    </row>
    <row r="18" spans="1:41" ht="22.5" customHeight="1" thickTop="1" thickBot="1" x14ac:dyDescent="0.35">
      <c r="A18" s="156">
        <v>20</v>
      </c>
      <c r="B18" s="157">
        <v>511</v>
      </c>
      <c r="C18" s="35"/>
      <c r="D18" s="12" t="str">
        <f t="shared" si="0"/>
        <v>五稜郭中</v>
      </c>
      <c r="E18" s="161" t="s">
        <v>97</v>
      </c>
      <c r="F18" s="193">
        <v>5</v>
      </c>
      <c r="G18" s="194">
        <v>152</v>
      </c>
      <c r="H18" s="47">
        <v>5</v>
      </c>
      <c r="I18" s="42">
        <v>161</v>
      </c>
      <c r="J18" s="42">
        <v>4</v>
      </c>
      <c r="K18" s="182">
        <v>160</v>
      </c>
      <c r="L18" s="47">
        <v>14</v>
      </c>
      <c r="M18" s="162">
        <v>473</v>
      </c>
      <c r="N18" s="27"/>
      <c r="O18" s="326"/>
      <c r="P18" s="106" t="s">
        <v>29</v>
      </c>
      <c r="Q18" s="94">
        <f>SUM(Q16:Q17)</f>
        <v>12</v>
      </c>
      <c r="R18" s="94">
        <f>SUM(R16:R17)</f>
        <v>9</v>
      </c>
      <c r="S18" s="94">
        <f>SUM(S16:S17)</f>
        <v>2</v>
      </c>
      <c r="T18" s="94">
        <f>SUM(T16:T17)</f>
        <v>4</v>
      </c>
      <c r="U18" s="91">
        <f>SUM(U16:U17)</f>
        <v>23</v>
      </c>
      <c r="V18" s="27"/>
      <c r="W18" s="308" t="s">
        <v>99</v>
      </c>
      <c r="X18" s="241" t="s">
        <v>23</v>
      </c>
      <c r="Y18" s="78">
        <v>4</v>
      </c>
      <c r="Z18" s="78">
        <v>0</v>
      </c>
      <c r="AA18" s="78">
        <v>4</v>
      </c>
      <c r="AB18" s="78">
        <f>IF(AC18/8=ROUNDDOWN(AC18/8,0),AC18/8,ROUNDDOWN(AC18/8,0)+1)</f>
        <v>1</v>
      </c>
      <c r="AC18" s="102">
        <f>SUM(Y18:AA18)</f>
        <v>8</v>
      </c>
    </row>
    <row r="19" spans="1:41" ht="22.5" customHeight="1" thickBot="1" x14ac:dyDescent="0.35">
      <c r="A19" s="156">
        <v>16</v>
      </c>
      <c r="B19" s="157">
        <v>495</v>
      </c>
      <c r="C19" s="35"/>
      <c r="D19" s="12" t="str">
        <f t="shared" si="0"/>
        <v>本通中</v>
      </c>
      <c r="E19" s="121" t="s">
        <v>69</v>
      </c>
      <c r="F19" s="193">
        <v>5</v>
      </c>
      <c r="G19" s="194">
        <v>145</v>
      </c>
      <c r="H19" s="47">
        <v>4</v>
      </c>
      <c r="I19" s="42">
        <v>159</v>
      </c>
      <c r="J19" s="42">
        <v>5</v>
      </c>
      <c r="K19" s="182">
        <v>176</v>
      </c>
      <c r="L19" s="44">
        <v>14</v>
      </c>
      <c r="M19" s="163">
        <v>480</v>
      </c>
      <c r="N19" s="27"/>
      <c r="O19" s="322" t="s">
        <v>52</v>
      </c>
      <c r="P19" s="200" t="s">
        <v>40</v>
      </c>
      <c r="Q19" s="80">
        <v>6</v>
      </c>
      <c r="R19" s="80">
        <v>2</v>
      </c>
      <c r="S19" s="80">
        <v>4</v>
      </c>
      <c r="T19" s="80">
        <f>IF(U19/8=ROUNDDOWN(U19/8,0),U19/8,ROUNDDOWN(U19/8,0)+1)</f>
        <v>2</v>
      </c>
      <c r="U19" s="82">
        <f>SUM(Q19:S19)</f>
        <v>12</v>
      </c>
      <c r="V19" s="27"/>
      <c r="W19" s="309"/>
      <c r="X19" s="267" t="s">
        <v>27</v>
      </c>
      <c r="Y19" s="261">
        <v>0</v>
      </c>
      <c r="Z19" s="261">
        <v>3</v>
      </c>
      <c r="AA19" s="261">
        <v>4</v>
      </c>
      <c r="AB19" s="261">
        <f>IF(AC19/8=ROUNDDOWN(AC19/8,0),AC19/8,ROUNDDOWN(AC19/8,0)+1)</f>
        <v>1</v>
      </c>
      <c r="AC19" s="268">
        <f>SUM(Y19:AA19)</f>
        <v>7</v>
      </c>
    </row>
    <row r="20" spans="1:41" ht="22.5" customHeight="1" thickBot="1" x14ac:dyDescent="0.35">
      <c r="A20" s="156">
        <v>8</v>
      </c>
      <c r="B20" s="157">
        <v>201</v>
      </c>
      <c r="C20" s="35"/>
      <c r="D20" s="12" t="str">
        <f t="shared" si="0"/>
        <v>北中</v>
      </c>
      <c r="E20" s="121" t="s">
        <v>101</v>
      </c>
      <c r="F20" s="45">
        <v>2</v>
      </c>
      <c r="G20" s="45">
        <v>58</v>
      </c>
      <c r="H20" s="42">
        <v>2</v>
      </c>
      <c r="I20" s="42">
        <v>68</v>
      </c>
      <c r="J20" s="42">
        <v>2</v>
      </c>
      <c r="K20" s="182">
        <v>66</v>
      </c>
      <c r="L20" s="44">
        <v>6</v>
      </c>
      <c r="M20" s="163">
        <v>192</v>
      </c>
      <c r="N20" s="27"/>
      <c r="O20" s="325"/>
      <c r="P20" s="107" t="s">
        <v>26</v>
      </c>
      <c r="Q20" s="84">
        <v>2</v>
      </c>
      <c r="R20" s="84">
        <v>2</v>
      </c>
      <c r="S20" s="84">
        <v>4</v>
      </c>
      <c r="T20" s="84">
        <f>IF(U20/8=ROUNDDOWN(U20/8,0),U20/8,ROUNDDOWN(U20/8,0)+1)</f>
        <v>1</v>
      </c>
      <c r="U20" s="86">
        <f>SUM(Q20:S20)</f>
        <v>8</v>
      </c>
      <c r="V20" s="27"/>
      <c r="W20" s="309"/>
      <c r="X20" s="267" t="s">
        <v>100</v>
      </c>
      <c r="Y20" s="261"/>
      <c r="Z20" s="261"/>
      <c r="AA20" s="261"/>
      <c r="AB20" s="261">
        <f>IF(AC20/8=ROUNDDOWN(AC20/8,0),AC20/8,ROUNDDOWN(AC20/8,0)+1)</f>
        <v>0</v>
      </c>
      <c r="AC20" s="268">
        <f>SUM(Y20:AA20)</f>
        <v>0</v>
      </c>
    </row>
    <row r="21" spans="1:41" ht="22.5" customHeight="1" thickTop="1" thickBot="1" x14ac:dyDescent="0.35">
      <c r="A21" s="156">
        <v>5</v>
      </c>
      <c r="B21" s="157">
        <v>20</v>
      </c>
      <c r="C21" s="35"/>
      <c r="D21" s="12" t="str">
        <f t="shared" si="0"/>
        <v>恵山中</v>
      </c>
      <c r="E21" s="121" t="s">
        <v>102</v>
      </c>
      <c r="F21" s="42">
        <v>1</v>
      </c>
      <c r="G21" s="42">
        <v>4</v>
      </c>
      <c r="H21" s="42">
        <v>1</v>
      </c>
      <c r="I21" s="42">
        <v>5</v>
      </c>
      <c r="J21" s="42">
        <v>1</v>
      </c>
      <c r="K21" s="182">
        <v>8</v>
      </c>
      <c r="L21" s="44">
        <v>3</v>
      </c>
      <c r="M21" s="163">
        <v>17</v>
      </c>
      <c r="N21" s="27"/>
      <c r="O21" s="326"/>
      <c r="P21" s="106" t="s">
        <v>29</v>
      </c>
      <c r="Q21" s="94">
        <f>SUM(Q19:Q20)</f>
        <v>8</v>
      </c>
      <c r="R21" s="94">
        <f>SUM(R19:R20)</f>
        <v>4</v>
      </c>
      <c r="S21" s="94">
        <f>SUM(S19:S20)</f>
        <v>8</v>
      </c>
      <c r="T21" s="94">
        <f>SUM(T19:T20)</f>
        <v>3</v>
      </c>
      <c r="U21" s="91">
        <f>SUM(U19:U20)</f>
        <v>20</v>
      </c>
      <c r="V21" s="27"/>
      <c r="W21" s="320"/>
      <c r="X21" s="106" t="s">
        <v>29</v>
      </c>
      <c r="Y21" s="94">
        <f>SUM(Y18:Y20)</f>
        <v>4</v>
      </c>
      <c r="Z21" s="94">
        <f t="shared" ref="Z21:AC21" si="3">SUM(Z18:Z20)</f>
        <v>3</v>
      </c>
      <c r="AA21" s="94">
        <f t="shared" si="3"/>
        <v>8</v>
      </c>
      <c r="AB21" s="94">
        <f t="shared" si="3"/>
        <v>2</v>
      </c>
      <c r="AC21" s="94">
        <f t="shared" si="3"/>
        <v>15</v>
      </c>
      <c r="AH21" s="27"/>
    </row>
    <row r="22" spans="1:41" ht="22.5" customHeight="1" x14ac:dyDescent="0.3">
      <c r="A22" s="196">
        <v>3</v>
      </c>
      <c r="B22" s="197">
        <v>6</v>
      </c>
      <c r="C22" s="35"/>
      <c r="D22" s="12" t="str">
        <f t="shared" si="0"/>
        <v>椴法華中</v>
      </c>
      <c r="E22" s="121" t="s">
        <v>72</v>
      </c>
      <c r="F22" s="42">
        <v>1</v>
      </c>
      <c r="G22" s="42">
        <v>2</v>
      </c>
      <c r="H22" s="42">
        <v>1</v>
      </c>
      <c r="I22" s="42">
        <v>2</v>
      </c>
      <c r="J22" s="42">
        <v>1</v>
      </c>
      <c r="K22" s="182">
        <v>2</v>
      </c>
      <c r="L22" s="44">
        <v>3</v>
      </c>
      <c r="M22" s="163">
        <v>6</v>
      </c>
      <c r="N22" s="27"/>
      <c r="O22" s="322" t="s">
        <v>96</v>
      </c>
      <c r="P22" s="200" t="s">
        <v>23</v>
      </c>
      <c r="Q22" s="80">
        <v>2</v>
      </c>
      <c r="R22" s="80">
        <v>3</v>
      </c>
      <c r="S22" s="80">
        <v>1</v>
      </c>
      <c r="T22" s="80">
        <f>IF(U22/8=ROUNDDOWN(U22/8,0),U22/8,ROUNDDOWN(U22/8,0)+1)</f>
        <v>1</v>
      </c>
      <c r="U22" s="82">
        <f>SUM(Q22:S22)</f>
        <v>6</v>
      </c>
      <c r="V22" s="27"/>
      <c r="W22" s="322" t="s">
        <v>101</v>
      </c>
      <c r="X22" s="200" t="s">
        <v>23</v>
      </c>
      <c r="Y22" s="80">
        <v>2</v>
      </c>
      <c r="Z22" s="80">
        <v>1</v>
      </c>
      <c r="AA22" s="80">
        <v>0</v>
      </c>
      <c r="AB22" s="80">
        <f>IF(AC22/8=ROUNDDOWN(AC22/8,0),AC22/8,ROUNDDOWN(AC22/8,0)+1)</f>
        <v>1</v>
      </c>
      <c r="AC22" s="82">
        <f>SUM(Y22:AA22)</f>
        <v>3</v>
      </c>
    </row>
    <row r="23" spans="1:41" ht="22.5" customHeight="1" thickBot="1" x14ac:dyDescent="0.35">
      <c r="A23" s="156">
        <v>5</v>
      </c>
      <c r="B23" s="157">
        <v>74</v>
      </c>
      <c r="C23" s="35"/>
      <c r="D23" s="12" t="str">
        <f t="shared" si="0"/>
        <v>南茅部中</v>
      </c>
      <c r="E23" s="121" t="s">
        <v>73</v>
      </c>
      <c r="F23" s="42">
        <v>1</v>
      </c>
      <c r="G23" s="42">
        <v>22</v>
      </c>
      <c r="H23" s="42">
        <v>1</v>
      </c>
      <c r="I23" s="42">
        <v>24</v>
      </c>
      <c r="J23" s="42">
        <v>1</v>
      </c>
      <c r="K23" s="182">
        <v>24</v>
      </c>
      <c r="L23" s="44">
        <v>3</v>
      </c>
      <c r="M23" s="163">
        <v>70</v>
      </c>
      <c r="N23" s="27"/>
      <c r="O23" s="325"/>
      <c r="P23" s="107" t="s">
        <v>26</v>
      </c>
      <c r="Q23" s="84"/>
      <c r="R23" s="84"/>
      <c r="S23" s="84">
        <v>1</v>
      </c>
      <c r="T23" s="84">
        <f>IF(U23/8=ROUNDDOWN(U23/8,0),U23/8,ROUNDDOWN(U23/8,0)+1)</f>
        <v>1</v>
      </c>
      <c r="U23" s="86">
        <f>SUM(Q23:S23)</f>
        <v>1</v>
      </c>
      <c r="V23" s="27"/>
      <c r="W23" s="325"/>
      <c r="X23" s="107" t="s">
        <v>27</v>
      </c>
      <c r="Y23" s="84">
        <v>3</v>
      </c>
      <c r="Z23" s="84">
        <v>2</v>
      </c>
      <c r="AA23" s="84">
        <v>1</v>
      </c>
      <c r="AB23" s="84">
        <f>IF(AC23/8=ROUNDDOWN(AC23/8,0),AC23/8,ROUNDDOWN(AC23/8,0)+1)</f>
        <v>1</v>
      </c>
      <c r="AC23" s="86">
        <f>SUM(Y23:AA23)</f>
        <v>6</v>
      </c>
    </row>
    <row r="24" spans="1:41" ht="22.5" customHeight="1" thickTop="1" thickBot="1" x14ac:dyDescent="0.35">
      <c r="A24" s="156">
        <v>5</v>
      </c>
      <c r="B24" s="157">
        <v>25</v>
      </c>
      <c r="C24" s="35"/>
      <c r="D24" s="12" t="str">
        <f>SUBSTITUTE(E24,"　","")</f>
        <v>戸井学園</v>
      </c>
      <c r="E24" s="121" t="s">
        <v>74</v>
      </c>
      <c r="F24" s="54">
        <v>1</v>
      </c>
      <c r="G24" s="42">
        <v>7</v>
      </c>
      <c r="H24" s="54">
        <v>1</v>
      </c>
      <c r="I24" s="42">
        <v>7</v>
      </c>
      <c r="J24" s="42">
        <v>1</v>
      </c>
      <c r="K24" s="182">
        <v>7</v>
      </c>
      <c r="L24" s="44">
        <v>3</v>
      </c>
      <c r="M24" s="158">
        <v>21</v>
      </c>
      <c r="N24" s="27"/>
      <c r="O24" s="326"/>
      <c r="P24" s="106" t="s">
        <v>29</v>
      </c>
      <c r="Q24" s="94">
        <f>SUM(Q22:Q23)</f>
        <v>2</v>
      </c>
      <c r="R24" s="94">
        <f>SUM(R22:R23)</f>
        <v>3</v>
      </c>
      <c r="S24" s="94">
        <f>SUM(S22:S23)</f>
        <v>2</v>
      </c>
      <c r="T24" s="94">
        <f>SUM(T22:T23)</f>
        <v>2</v>
      </c>
      <c r="U24" s="91">
        <f>SUM(U22:U23)</f>
        <v>7</v>
      </c>
      <c r="V24" s="27"/>
      <c r="W24" s="326"/>
      <c r="X24" s="106" t="s">
        <v>34</v>
      </c>
      <c r="Y24" s="94">
        <f>SUM(Y22:Y23)</f>
        <v>5</v>
      </c>
      <c r="Z24" s="94">
        <f>SUM(Z22:Z23)</f>
        <v>3</v>
      </c>
      <c r="AA24" s="94">
        <f>SUM(AA22:AA23)</f>
        <v>1</v>
      </c>
      <c r="AB24" s="94">
        <f>SUM(AB22:AB23)</f>
        <v>2</v>
      </c>
      <c r="AC24" s="91">
        <f>SUM(AC22:AC23)</f>
        <v>9</v>
      </c>
    </row>
    <row r="25" spans="1:41" ht="22.5" customHeight="1" x14ac:dyDescent="0.3">
      <c r="A25" s="274">
        <v>191</v>
      </c>
      <c r="B25" s="276">
        <v>4477</v>
      </c>
      <c r="C25" s="35"/>
      <c r="D25" s="37"/>
      <c r="E25" s="343" t="s">
        <v>75</v>
      </c>
      <c r="F25" s="302">
        <v>49</v>
      </c>
      <c r="G25" s="318">
        <v>1320</v>
      </c>
      <c r="H25" s="318">
        <v>46</v>
      </c>
      <c r="I25" s="318">
        <v>1458</v>
      </c>
      <c r="J25" s="318">
        <v>48</v>
      </c>
      <c r="K25" s="318">
        <v>1463</v>
      </c>
      <c r="L25" s="318">
        <v>143</v>
      </c>
      <c r="M25" s="344">
        <v>4241</v>
      </c>
      <c r="N25" s="27"/>
      <c r="O25" s="308" t="s">
        <v>57</v>
      </c>
      <c r="P25" s="200" t="s">
        <v>23</v>
      </c>
      <c r="Q25" s="80">
        <v>2</v>
      </c>
      <c r="R25" s="80">
        <v>0</v>
      </c>
      <c r="S25" s="80">
        <v>2</v>
      </c>
      <c r="T25" s="80">
        <f>IF(U25/8=ROUNDDOWN(U25/8,0),U25/8,ROUNDDOWN(U25/8,0)+1)</f>
        <v>1</v>
      </c>
      <c r="U25" s="82">
        <f>SUM(Q25:S25)</f>
        <v>4</v>
      </c>
      <c r="V25" s="27"/>
      <c r="W25" s="322" t="s">
        <v>103</v>
      </c>
      <c r="X25" s="200" t="s">
        <v>23</v>
      </c>
      <c r="Y25" s="80"/>
      <c r="Z25" s="80">
        <v>1</v>
      </c>
      <c r="AA25" s="80"/>
      <c r="AB25" s="80">
        <f>IF(AC25/8=ROUNDDOWN(AC25/8,0),AC25/8,ROUNDDOWN(AC25/8,0)+1)</f>
        <v>1</v>
      </c>
      <c r="AC25" s="82">
        <f>SUM(Y25:AA25)</f>
        <v>1</v>
      </c>
      <c r="AE25" s="351"/>
      <c r="AF25" s="351"/>
      <c r="AG25" s="351"/>
      <c r="AH25" s="351"/>
      <c r="AI25" s="351"/>
      <c r="AJ25" s="351"/>
      <c r="AK25" s="351"/>
      <c r="AL25" s="351"/>
      <c r="AN25" s="351"/>
      <c r="AO25" s="351"/>
    </row>
    <row r="26" spans="1:41" ht="22.5" customHeight="1" thickBot="1" x14ac:dyDescent="0.35">
      <c r="A26" s="275"/>
      <c r="B26" s="277"/>
      <c r="C26" s="35"/>
      <c r="D26" s="35"/>
      <c r="E26" s="310"/>
      <c r="F26" s="303"/>
      <c r="G26" s="319"/>
      <c r="H26" s="319"/>
      <c r="I26" s="319"/>
      <c r="J26" s="319"/>
      <c r="K26" s="319"/>
      <c r="L26" s="319"/>
      <c r="M26" s="345"/>
      <c r="N26" s="27"/>
      <c r="O26" s="309"/>
      <c r="P26" s="103" t="s">
        <v>27</v>
      </c>
      <c r="Q26" s="114"/>
      <c r="R26" s="114">
        <v>1</v>
      </c>
      <c r="S26" s="114"/>
      <c r="T26" s="114">
        <f>IF(U26/8=ROUNDDOWN(U26/8,0),U26/8,ROUNDDOWN(U26/8,0)+1)</f>
        <v>1</v>
      </c>
      <c r="U26" s="104">
        <f>SUM(Q26:S26)</f>
        <v>1</v>
      </c>
      <c r="V26" s="27"/>
      <c r="W26" s="325"/>
      <c r="X26" s="107" t="s">
        <v>27</v>
      </c>
      <c r="Y26" s="84"/>
      <c r="Z26" s="84">
        <v>1</v>
      </c>
      <c r="AA26" s="84">
        <v>1</v>
      </c>
      <c r="AB26" s="84">
        <f>IF(AC26/8=ROUNDDOWN(AC26/8,0),AC26/8,ROUNDDOWN(AC26/8,0)+1)</f>
        <v>1</v>
      </c>
      <c r="AC26" s="86">
        <f>SUM(Y26:AA26)</f>
        <v>2</v>
      </c>
      <c r="AE26" s="351"/>
      <c r="AF26" s="351"/>
      <c r="AG26" s="351"/>
      <c r="AH26" s="351"/>
      <c r="AI26" s="351"/>
      <c r="AJ26" s="351"/>
      <c r="AK26" s="351"/>
      <c r="AL26" s="351"/>
      <c r="AN26" s="351"/>
      <c r="AO26" s="351"/>
    </row>
    <row r="27" spans="1:41" ht="22.5" customHeight="1" thickTop="1" thickBot="1" x14ac:dyDescent="0.35">
      <c r="A27" s="152"/>
      <c r="B27" s="152"/>
      <c r="C27" s="35"/>
      <c r="D27" s="35"/>
      <c r="E27" s="49"/>
      <c r="F27" s="183"/>
      <c r="G27" s="184"/>
      <c r="H27" s="184"/>
      <c r="I27" s="184"/>
      <c r="J27" s="184"/>
      <c r="K27" s="184"/>
      <c r="L27" s="184"/>
      <c r="M27" s="184"/>
      <c r="N27" s="27"/>
      <c r="O27" s="309"/>
      <c r="P27" s="171" t="s">
        <v>79</v>
      </c>
      <c r="Q27" s="143"/>
      <c r="R27" s="143"/>
      <c r="S27" s="143"/>
      <c r="T27" s="143">
        <f>IF(U27/8=ROUNDDOWN(U27/8,0),U27/8,ROUNDDOWN(U27/8,0)+1)</f>
        <v>0</v>
      </c>
      <c r="U27" s="141">
        <f>SUM(Q27:S27)</f>
        <v>0</v>
      </c>
      <c r="V27" s="27"/>
      <c r="W27" s="326"/>
      <c r="X27" s="106" t="s">
        <v>29</v>
      </c>
      <c r="Y27" s="94">
        <f>SUM(Y25:Y26)</f>
        <v>0</v>
      </c>
      <c r="Z27" s="94">
        <f>SUM(Z25:Z26)</f>
        <v>2</v>
      </c>
      <c r="AA27" s="94">
        <f>SUM(AA25:AA26)</f>
        <v>1</v>
      </c>
      <c r="AB27" s="94">
        <f>SUM(AB25:AB26)</f>
        <v>2</v>
      </c>
      <c r="AC27" s="91">
        <f>SUM(AC25:AC26)</f>
        <v>3</v>
      </c>
    </row>
    <row r="28" spans="1:41" ht="22.5" customHeight="1" thickTop="1" thickBot="1" x14ac:dyDescent="0.35">
      <c r="A28" s="50"/>
      <c r="B28" s="50"/>
      <c r="C28" s="35"/>
      <c r="D28" s="35"/>
      <c r="E28" s="55"/>
      <c r="F28" s="26"/>
      <c r="G28" s="27" t="s">
        <v>76</v>
      </c>
      <c r="H28" s="27"/>
      <c r="I28" s="27"/>
      <c r="J28" s="27"/>
      <c r="K28" s="27"/>
      <c r="L28" s="27"/>
      <c r="M28" s="27"/>
      <c r="N28" s="27"/>
      <c r="O28" s="310"/>
      <c r="P28" s="106" t="s">
        <v>29</v>
      </c>
      <c r="Q28" s="94">
        <f>SUM(Q25:Q27)</f>
        <v>2</v>
      </c>
      <c r="R28" s="94">
        <f>SUM(R25:R27)</f>
        <v>1</v>
      </c>
      <c r="S28" s="94">
        <f>SUM(S25:S27)</f>
        <v>2</v>
      </c>
      <c r="T28" s="94">
        <f>SUM(T25:T27)</f>
        <v>2</v>
      </c>
      <c r="U28" s="91">
        <f>SUM(U25:U27)</f>
        <v>5</v>
      </c>
      <c r="V28" s="27"/>
      <c r="W28" s="308" t="s">
        <v>73</v>
      </c>
      <c r="X28" s="251" t="s">
        <v>23</v>
      </c>
      <c r="Y28" s="244"/>
      <c r="Z28" s="244">
        <v>1</v>
      </c>
      <c r="AA28" s="244">
        <v>2</v>
      </c>
      <c r="AB28" s="244">
        <f>IF(AC28/8=ROUNDDOWN(AC28/8,0),AC28/8,ROUNDDOWN(AC28/8,0)+1)</f>
        <v>1</v>
      </c>
      <c r="AC28" s="245">
        <f>SUM(Y28:AA28)</f>
        <v>3</v>
      </c>
    </row>
    <row r="29" spans="1:41" ht="22.5" customHeight="1" thickBot="1" x14ac:dyDescent="0.35">
      <c r="C29" s="35"/>
      <c r="D29" s="35"/>
      <c r="F29" s="56"/>
      <c r="I29" s="49"/>
      <c r="J29" s="57"/>
      <c r="K29" s="27"/>
      <c r="N29" s="27"/>
      <c r="O29" s="348" t="s">
        <v>24</v>
      </c>
      <c r="P29" s="200" t="s">
        <v>23</v>
      </c>
      <c r="Q29" s="80">
        <v>1</v>
      </c>
      <c r="R29" s="80">
        <v>3</v>
      </c>
      <c r="S29" s="242">
        <v>1</v>
      </c>
      <c r="T29" s="80">
        <f>IF(U29/8=ROUNDDOWN(U29/8,0),U29/8,ROUNDDOWN(U29/8,0)+1)</f>
        <v>1</v>
      </c>
      <c r="U29" s="82">
        <f>SUM(Q29:S29)</f>
        <v>5</v>
      </c>
      <c r="V29" s="27"/>
      <c r="W29" s="309"/>
      <c r="X29" s="255" t="s">
        <v>27</v>
      </c>
      <c r="Y29" s="239">
        <v>1</v>
      </c>
      <c r="Z29" s="239"/>
      <c r="AA29" s="239"/>
      <c r="AB29" s="239">
        <f>IF(AC29/8=ROUNDDOWN(AC29/8,0),AC29/8,ROUNDDOWN(AC29/8,0)+1)</f>
        <v>1</v>
      </c>
      <c r="AC29" s="256">
        <f>SUM(Y29:AA29)</f>
        <v>1</v>
      </c>
    </row>
    <row r="30" spans="1:41" ht="22.5" customHeight="1" thickTop="1" thickBot="1" x14ac:dyDescent="0.35">
      <c r="C30" s="35"/>
      <c r="D30" s="35"/>
      <c r="F30" s="53"/>
      <c r="G30" s="27" t="s">
        <v>77</v>
      </c>
      <c r="N30" s="27"/>
      <c r="O30" s="349"/>
      <c r="P30" s="107" t="s">
        <v>27</v>
      </c>
      <c r="Q30" s="84">
        <v>1</v>
      </c>
      <c r="R30" s="84"/>
      <c r="S30" s="84">
        <v>3</v>
      </c>
      <c r="T30" s="84">
        <f>IF(U30/8=ROUNDDOWN(U30/8,0),U30/8,ROUNDDOWN(U30/8,0)+1)</f>
        <v>1</v>
      </c>
      <c r="U30" s="86">
        <f>SUM(Q30:S30)</f>
        <v>4</v>
      </c>
      <c r="V30" s="27"/>
      <c r="W30" s="310"/>
      <c r="X30" s="106" t="s">
        <v>29</v>
      </c>
      <c r="Y30" s="94">
        <f>SUM(Y28:Y29)</f>
        <v>1</v>
      </c>
      <c r="Z30" s="94">
        <f t="shared" ref="Z30:AC30" si="4">SUM(Z28:Z29)</f>
        <v>1</v>
      </c>
      <c r="AA30" s="94">
        <f t="shared" si="4"/>
        <v>2</v>
      </c>
      <c r="AB30" s="94">
        <f t="shared" si="4"/>
        <v>2</v>
      </c>
      <c r="AC30" s="94">
        <f t="shared" si="4"/>
        <v>4</v>
      </c>
    </row>
    <row r="31" spans="1:41" ht="22.5" customHeight="1" thickTop="1" thickBot="1" x14ac:dyDescent="0.35">
      <c r="C31" s="35"/>
      <c r="D31" s="35"/>
      <c r="F31" s="56"/>
      <c r="H31" s="6"/>
      <c r="I31" s="58"/>
      <c r="J31" s="58"/>
      <c r="K31" s="58"/>
      <c r="N31" s="27"/>
      <c r="O31" s="350"/>
      <c r="P31" s="106" t="s">
        <v>29</v>
      </c>
      <c r="Q31" s="94">
        <f>SUM(Q29:Q30)</f>
        <v>2</v>
      </c>
      <c r="R31" s="94">
        <f>SUM(R29:R30)</f>
        <v>3</v>
      </c>
      <c r="S31" s="94">
        <f>SUM(S29:S30)</f>
        <v>4</v>
      </c>
      <c r="T31" s="94">
        <f>SUM(T29:T30)</f>
        <v>2</v>
      </c>
      <c r="U31" s="91">
        <f>SUM(U29:U30)</f>
        <v>9</v>
      </c>
      <c r="V31" s="27"/>
      <c r="W31" s="308" t="s">
        <v>74</v>
      </c>
      <c r="X31" s="252" t="s">
        <v>23</v>
      </c>
      <c r="Y31" s="253">
        <v>1</v>
      </c>
      <c r="Z31" s="253"/>
      <c r="AA31" s="253"/>
      <c r="AB31" s="253">
        <f>IF(AC31/8=ROUNDDOWN(AC31/8,0),AC31/8,ROUNDDOWN(AC31/8,0)+1)</f>
        <v>1</v>
      </c>
      <c r="AC31" s="254">
        <f>SUM(Y31:AA31)</f>
        <v>1</v>
      </c>
    </row>
    <row r="32" spans="1:41" ht="22.5" customHeight="1" thickBot="1" x14ac:dyDescent="0.35">
      <c r="C32" s="35"/>
      <c r="D32" s="35"/>
      <c r="F32" s="164"/>
      <c r="G32" s="27" t="s">
        <v>107</v>
      </c>
      <c r="J32" s="27"/>
      <c r="K32" s="27"/>
      <c r="L32" s="55"/>
      <c r="M32" s="55"/>
      <c r="N32" s="27"/>
      <c r="O32" s="308" t="s">
        <v>31</v>
      </c>
      <c r="P32" s="107" t="s">
        <v>27</v>
      </c>
      <c r="Q32" s="84">
        <v>1</v>
      </c>
      <c r="R32" s="84">
        <v>3</v>
      </c>
      <c r="S32" s="84"/>
      <c r="T32" s="84">
        <f>IF(U32/8=ROUNDDOWN(U32/8,0),U32/8,ROUNDDOWN(U32/8,0)+1)</f>
        <v>1</v>
      </c>
      <c r="U32" s="86">
        <f>SUM(Q32:S32)</f>
        <v>4</v>
      </c>
      <c r="V32" s="27"/>
      <c r="W32" s="309"/>
      <c r="X32" s="250" t="s">
        <v>27</v>
      </c>
      <c r="Y32" s="100">
        <v>2</v>
      </c>
      <c r="Z32" s="100">
        <v>0</v>
      </c>
      <c r="AA32" s="100">
        <v>1</v>
      </c>
      <c r="AB32" s="100">
        <f>IF(AC32/8=ROUNDDOWN(AC32/8,0),AC32/8,ROUNDDOWN(AC32/8,0)+1)</f>
        <v>1</v>
      </c>
      <c r="AC32" s="105">
        <f>SUM(Y32:AA32)</f>
        <v>3</v>
      </c>
    </row>
    <row r="33" spans="3:29" ht="22.5" customHeight="1" thickTop="1" thickBot="1" x14ac:dyDescent="0.35">
      <c r="C33" s="35"/>
      <c r="D33" s="35"/>
      <c r="F33" s="31"/>
      <c r="J33" s="27"/>
      <c r="K33" s="27"/>
      <c r="L33" s="6"/>
      <c r="M33" s="7"/>
      <c r="N33" s="27"/>
      <c r="O33" s="309"/>
      <c r="P33" s="106" t="s">
        <v>29</v>
      </c>
      <c r="Q33" s="94">
        <f>SUM(Q32:Q32)</f>
        <v>1</v>
      </c>
      <c r="R33" s="94">
        <f>SUM(R32:R32)</f>
        <v>3</v>
      </c>
      <c r="S33" s="94">
        <f>SUM(S32:S32)</f>
        <v>0</v>
      </c>
      <c r="T33" s="94">
        <f>SUM(T32:T32)</f>
        <v>1</v>
      </c>
      <c r="U33" s="91">
        <f>SUM(U32:U32)</f>
        <v>4</v>
      </c>
      <c r="V33" s="27"/>
      <c r="W33" s="310"/>
      <c r="X33" s="106" t="s">
        <v>29</v>
      </c>
      <c r="Y33" s="94">
        <f>SUM(Y31:Y32)</f>
        <v>3</v>
      </c>
      <c r="Z33" s="94">
        <f t="shared" ref="Z33:AC33" si="5">SUM(Z31:Z32)</f>
        <v>0</v>
      </c>
      <c r="AA33" s="94">
        <f t="shared" si="5"/>
        <v>1</v>
      </c>
      <c r="AB33" s="94">
        <f t="shared" si="5"/>
        <v>2</v>
      </c>
      <c r="AC33" s="94">
        <f t="shared" si="5"/>
        <v>4</v>
      </c>
    </row>
    <row r="34" spans="3:29" ht="22.5" customHeight="1" x14ac:dyDescent="0.3">
      <c r="C34" s="35"/>
      <c r="D34" s="35"/>
      <c r="F34" s="170"/>
      <c r="G34" s="30" t="s">
        <v>84</v>
      </c>
      <c r="J34" s="27"/>
      <c r="K34" s="27"/>
      <c r="O34" s="266"/>
      <c r="W34" s="243" t="s">
        <v>50</v>
      </c>
      <c r="X34" s="117">
        <f>COUNTIF($P$6:$P$33,W34)+COUNTIF($X$6:$X$33,W34)</f>
        <v>17</v>
      </c>
      <c r="Y34" s="244">
        <f>SUMIF(($P$6:$P$33),$W34,(Q$6:Q$33))+SUMIF(($X$6:$X$33),$W34,(Y$6:Y$33))</f>
        <v>45</v>
      </c>
      <c r="Z34" s="244">
        <f>SUMIF(($P$6:$P$33),$W34,(R$6:R$33))+SUMIF(($X$6:$X$33),$W34,(Z$6:Z$33))</f>
        <v>35</v>
      </c>
      <c r="AA34" s="244">
        <f t="shared" ref="AA34:AC36" si="6">SUMIF(($P$6:$P$33),$W34,(S$6:S$33))+SUMIF(($X$6:$X$33),$W34,(AA$6:AA$33))</f>
        <v>35</v>
      </c>
      <c r="AB34" s="244">
        <f>SUMIF(($P$6:$P$33),$W34,(T$6:T$33))+SUMIF(($X$6:$X$33),$W34,(AB$6:AB$33))</f>
        <v>23</v>
      </c>
      <c r="AC34" s="244">
        <f t="shared" si="6"/>
        <v>115</v>
      </c>
    </row>
    <row r="35" spans="3:29" ht="22.5" customHeight="1" x14ac:dyDescent="0.3">
      <c r="C35" s="35"/>
      <c r="D35" s="35"/>
      <c r="G35" s="27"/>
      <c r="H35" s="27"/>
      <c r="J35" s="27"/>
      <c r="W35" s="246" t="s">
        <v>80</v>
      </c>
      <c r="X35" s="247">
        <f>COUNTIF($P$6:$P$33,W35)+COUNTIF($X$6:$X$33,W35)</f>
        <v>18</v>
      </c>
      <c r="Y35" s="42">
        <f>SUMIF(($P$6:$P$33),$W35,(Q$6:Q$33))+SUMIF(($X$6:$X$33),$W35,(Y$6:Y$33))</f>
        <v>40</v>
      </c>
      <c r="Z35" s="42">
        <f t="shared" ref="Z35:Z36" si="7">SUMIF(($P$6:$P$33),$W35,(R$6:R$33))+SUMIF(($X$6:$X$33),$W35,(Z$6:Z$33))</f>
        <v>40</v>
      </c>
      <c r="AA35" s="42">
        <f t="shared" si="6"/>
        <v>40</v>
      </c>
      <c r="AB35" s="42">
        <f t="shared" si="6"/>
        <v>24</v>
      </c>
      <c r="AC35" s="42">
        <f t="shared" si="6"/>
        <v>120</v>
      </c>
    </row>
    <row r="36" spans="3:29" ht="22.5" customHeight="1" x14ac:dyDescent="0.3">
      <c r="J36" s="27"/>
      <c r="V36" s="58"/>
      <c r="W36" s="246" t="s">
        <v>104</v>
      </c>
      <c r="X36" s="247">
        <f>COUNTIF($P$6:$P$33,W36)+COUNTIF($X$6:$X$33,W36)</f>
        <v>2</v>
      </c>
      <c r="Y36" s="42">
        <f>SUMIF(($P$6:$P$33),$W36,(Q$6:Q$33))+SUMIF(($X$6:$X$33),$W36,(Y$6:Y$33))</f>
        <v>1</v>
      </c>
      <c r="Z36" s="42">
        <f t="shared" si="7"/>
        <v>0</v>
      </c>
      <c r="AA36" s="42">
        <f t="shared" si="6"/>
        <v>0</v>
      </c>
      <c r="AB36" s="42">
        <f t="shared" si="6"/>
        <v>1</v>
      </c>
      <c r="AC36" s="42">
        <f t="shared" si="6"/>
        <v>1</v>
      </c>
    </row>
    <row r="37" spans="3:29" ht="22.5" customHeight="1" thickBot="1" x14ac:dyDescent="0.35">
      <c r="W37" s="248" t="s">
        <v>82</v>
      </c>
      <c r="X37" s="128">
        <f>COUNTIF($P$6:$P$33,W37)+COUNTIF($X$6:$X$33,W37)</f>
        <v>1</v>
      </c>
      <c r="Y37" s="249">
        <f>SUMIF(($P$6:$P$33),$W37,(Q$6:Q$33))+SUMIF(($X$6:$X$33),$W37,(Y$3:Y$33))</f>
        <v>0</v>
      </c>
      <c r="Z37" s="249">
        <f t="shared" ref="Z37:AC37" si="8">SUMIF(($P$6:$P$33),$W37,(R$6:R$33))+SUMIF(($X$6:$X$33),$W37,(Z$3:Z$33))</f>
        <v>0</v>
      </c>
      <c r="AA37" s="249">
        <f t="shared" si="8"/>
        <v>0</v>
      </c>
      <c r="AB37" s="249">
        <f t="shared" si="8"/>
        <v>0</v>
      </c>
      <c r="AC37" s="249">
        <f t="shared" si="8"/>
        <v>0</v>
      </c>
    </row>
    <row r="38" spans="3:29" ht="22.5" customHeight="1" x14ac:dyDescent="0.3">
      <c r="W38" s="337" t="s">
        <v>105</v>
      </c>
      <c r="X38" s="346"/>
      <c r="Y38" s="308">
        <f>SUM(Y34:Y37)</f>
        <v>86</v>
      </c>
      <c r="Z38" s="321">
        <f>SUM(Z34:Z37)</f>
        <v>75</v>
      </c>
      <c r="AA38" s="321">
        <f>SUM(AA34:AA37)</f>
        <v>75</v>
      </c>
      <c r="AB38" s="321">
        <f>SUM(AB34:AB37)</f>
        <v>48</v>
      </c>
      <c r="AC38" s="327">
        <f>SUM(AC34:AC37)</f>
        <v>236</v>
      </c>
    </row>
    <row r="39" spans="3:29" ht="22.5" customHeight="1" thickBot="1" x14ac:dyDescent="0.35">
      <c r="V39" s="29"/>
      <c r="W39" s="314"/>
      <c r="X39" s="347"/>
      <c r="Y39" s="310"/>
      <c r="Z39" s="303"/>
      <c r="AA39" s="303"/>
      <c r="AB39" s="303"/>
      <c r="AC39" s="328"/>
    </row>
    <row r="40" spans="3:29" ht="22.5" customHeight="1" x14ac:dyDescent="0.7">
      <c r="O40" s="31"/>
      <c r="P40" s="149"/>
      <c r="T40" s="29"/>
      <c r="X40" s="33"/>
      <c r="AC40" s="150">
        <f>U43</f>
        <v>0</v>
      </c>
    </row>
    <row r="41" spans="3:29" ht="22.5" customHeight="1" x14ac:dyDescent="0.7">
      <c r="O41" s="31"/>
      <c r="P41" s="30"/>
      <c r="Q41" s="30"/>
      <c r="S41" s="27"/>
      <c r="T41" s="33"/>
      <c r="U41" s="33"/>
    </row>
    <row r="42" spans="3:29" ht="22.5" customHeight="1" x14ac:dyDescent="0.3">
      <c r="O42" s="31"/>
      <c r="P42" s="58"/>
      <c r="Q42" s="58"/>
      <c r="R42" s="58"/>
      <c r="S42" s="58"/>
      <c r="T42" s="58"/>
      <c r="U42" s="58"/>
    </row>
    <row r="43" spans="3:29" ht="22.5" customHeight="1" x14ac:dyDescent="0.3">
      <c r="P43" s="151"/>
      <c r="Q43" s="151"/>
      <c r="R43" s="151"/>
      <c r="S43" s="151"/>
    </row>
    <row r="44" spans="3:29" x14ac:dyDescent="0.3">
      <c r="P44" s="151"/>
      <c r="Q44" s="151"/>
      <c r="R44" s="151"/>
      <c r="S44" s="151"/>
    </row>
  </sheetData>
  <mergeCells count="66">
    <mergeCell ref="AJ25:AJ26"/>
    <mergeCell ref="AK25:AK26"/>
    <mergeCell ref="AL25:AL26"/>
    <mergeCell ref="AN25:AN26"/>
    <mergeCell ref="AO25:AO26"/>
    <mergeCell ref="AE25:AE26"/>
    <mergeCell ref="AF25:AF26"/>
    <mergeCell ref="AG25:AG26"/>
    <mergeCell ref="AH25:AH26"/>
    <mergeCell ref="AI25:AI26"/>
    <mergeCell ref="W38:X39"/>
    <mergeCell ref="Y38:Y39"/>
    <mergeCell ref="O29:O31"/>
    <mergeCell ref="O25:O28"/>
    <mergeCell ref="O16:O18"/>
    <mergeCell ref="W28:W30"/>
    <mergeCell ref="W31:W33"/>
    <mergeCell ref="O32:O33"/>
    <mergeCell ref="Y2:AC2"/>
    <mergeCell ref="A25:A26"/>
    <mergeCell ref="B25:B26"/>
    <mergeCell ref="A3:B4"/>
    <mergeCell ref="E3:M3"/>
    <mergeCell ref="F4:G4"/>
    <mergeCell ref="H4:I4"/>
    <mergeCell ref="J4:K4"/>
    <mergeCell ref="L4:M4"/>
    <mergeCell ref="G25:G26"/>
    <mergeCell ref="F25:F26"/>
    <mergeCell ref="E25:E26"/>
    <mergeCell ref="M25:M26"/>
    <mergeCell ref="L25:L26"/>
    <mergeCell ref="K25:K26"/>
    <mergeCell ref="J25:J26"/>
    <mergeCell ref="AC38:AC39"/>
    <mergeCell ref="O3:U3"/>
    <mergeCell ref="W3:AC3"/>
    <mergeCell ref="O4:O5"/>
    <mergeCell ref="P4:P5"/>
    <mergeCell ref="Q4:Q5"/>
    <mergeCell ref="R4:R5"/>
    <mergeCell ref="AB4:AC4"/>
    <mergeCell ref="Y4:Y5"/>
    <mergeCell ref="Z4:Z5"/>
    <mergeCell ref="AA4:AA5"/>
    <mergeCell ref="S4:S5"/>
    <mergeCell ref="T4:U4"/>
    <mergeCell ref="W4:W5"/>
    <mergeCell ref="X4:X5"/>
    <mergeCell ref="W6:W8"/>
    <mergeCell ref="H25:H26"/>
    <mergeCell ref="O6:O8"/>
    <mergeCell ref="Z38:Z39"/>
    <mergeCell ref="AA38:AA39"/>
    <mergeCell ref="AB38:AB39"/>
    <mergeCell ref="W9:W11"/>
    <mergeCell ref="W12:W14"/>
    <mergeCell ref="W15:W17"/>
    <mergeCell ref="I25:I26"/>
    <mergeCell ref="O9:O11"/>
    <mergeCell ref="O12:O15"/>
    <mergeCell ref="W18:W21"/>
    <mergeCell ref="W22:W24"/>
    <mergeCell ref="W25:W27"/>
    <mergeCell ref="O19:O21"/>
    <mergeCell ref="O22:O24"/>
  </mergeCells>
  <phoneticPr fontId="2"/>
  <conditionalFormatting sqref="F7">
    <cfRule type="expression" dxfId="10" priority="5" stopIfTrue="1">
      <formula>N10="少"</formula>
    </cfRule>
  </conditionalFormatting>
  <conditionalFormatting sqref="F8">
    <cfRule type="expression" dxfId="9" priority="2" stopIfTrue="1">
      <formula>N10="少"</formula>
    </cfRule>
  </conditionalFormatting>
  <conditionalFormatting sqref="F10">
    <cfRule type="expression" dxfId="8" priority="4" stopIfTrue="1">
      <formula>N13="少"</formula>
    </cfRule>
  </conditionalFormatting>
  <conditionalFormatting sqref="F11">
    <cfRule type="expression" dxfId="7" priority="7" stopIfTrue="1">
      <formula>N16="少"</formula>
    </cfRule>
  </conditionalFormatting>
  <conditionalFormatting sqref="F13:F14">
    <cfRule type="expression" dxfId="6" priority="8" stopIfTrue="1">
      <formula>N19="少"</formula>
    </cfRule>
  </conditionalFormatting>
  <conditionalFormatting sqref="F15">
    <cfRule type="expression" dxfId="5" priority="3" stopIfTrue="1">
      <formula>N18="少"</formula>
    </cfRule>
  </conditionalFormatting>
  <conditionalFormatting sqref="F16 F18:F22">
    <cfRule type="expression" dxfId="4" priority="6" stopIfTrue="1">
      <formula>N22="少"</formula>
    </cfRule>
  </conditionalFormatting>
  <conditionalFormatting sqref="F17">
    <cfRule type="expression" dxfId="3" priority="1" stopIfTrue="1">
      <formula>N19="少"</formula>
    </cfRule>
  </conditionalFormatting>
  <conditionalFormatting sqref="F23">
    <cfRule type="expression" dxfId="2" priority="17" stopIfTrue="1">
      <formula>#REF!="少"</formula>
    </cfRule>
  </conditionalFormatting>
  <conditionalFormatting sqref="F24">
    <cfRule type="expression" dxfId="1" priority="12" stopIfTrue="1">
      <formula>N26="少"</formula>
    </cfRule>
  </conditionalFormatting>
  <conditionalFormatting sqref="H24">
    <cfRule type="expression" dxfId="0" priority="19" stopIfTrue="1">
      <formula>#REF!="少"</formula>
    </cfRule>
  </conditionalFormatting>
  <printOptions horizontalCentered="1"/>
  <pageMargins left="0.70866141732283472" right="0.70866141732283472" top="0.27559055118110237" bottom="0.11811023622047245" header="0.31496062992125984" footer="0.31496062992125984"/>
  <pageSetup paperSize="8" scale="9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R7.5.1小（実）</vt:lpstr>
      <vt:lpstr>R7.5.1中 （実）</vt:lpstr>
      <vt:lpstr>'R7.5.1小（実）'!Print_Area</vt:lpstr>
      <vt:lpstr>'R7.5.1中 （実）'!Print_Area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二本柳　舜</dc:creator>
  <cp:lastModifiedBy>二本柳　舜</cp:lastModifiedBy>
  <cp:lastPrinted>2026-06-04T02:43:13Z</cp:lastPrinted>
  <dcterms:created xsi:type="dcterms:W3CDTF">2023-04-11T03:50:16Z</dcterms:created>
  <dcterms:modified xsi:type="dcterms:W3CDTF">2026-06-04T02:43:16Z</dcterms:modified>
</cp:coreProperties>
</file>