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defaultThemeVersion="124226"/>
  <xr:revisionPtr revIDLastSave="0" documentId="13_ncr:1_{54DF32BB-777E-4513-A1C4-393A611B7598}" xr6:coauthVersionLast="47" xr6:coauthVersionMax="47" xr10:uidLastSave="{00000000-0000-0000-0000-000000000000}"/>
  <bookViews>
    <workbookView xWindow="-98" yWindow="-98" windowWidth="20715" windowHeight="13276" xr2:uid="{00000000-000D-0000-FFFF-FFFF00000000}"/>
  </bookViews>
  <sheets>
    <sheet name="賃金改善実績報告書(様式４）" sheetId="4" r:id="rId1"/>
  </sheets>
  <definedNames>
    <definedName name="_xlnm.Print_Area" localSheetId="0">'賃金改善実績報告書(様式４）'!$A$1:$Q$25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4" i="4" l="1"/>
  <c r="L8" i="4"/>
  <c r="L10" i="4"/>
  <c r="L12" i="4"/>
  <c r="L6" i="4"/>
  <c r="K14" i="4"/>
  <c r="P18" i="4" s="1"/>
  <c r="M17" i="4" s="1"/>
  <c r="P8" i="4" l="1"/>
  <c r="P10" i="4"/>
  <c r="P12" i="4"/>
  <c r="P6" i="4"/>
  <c r="L14" i="4" l="1"/>
  <c r="P23" i="4" s="1"/>
  <c r="P14" i="4" l="1"/>
  <c r="P24" i="4" s="1"/>
  <c r="M22" i="4" s="1"/>
</calcChain>
</file>

<file path=xl/sharedStrings.xml><?xml version="1.0" encoding="utf-8"?>
<sst xmlns="http://schemas.openxmlformats.org/spreadsheetml/2006/main" count="90" uniqueCount="75">
  <si>
    <t>№</t>
    <phoneticPr fontId="2"/>
  </si>
  <si>
    <t>放課後児童支援員</t>
  </si>
  <si>
    <t>経験年数が10年以上の放課後児童支援員で，函館市が指定する研修を受講した事業所長的立場にある者</t>
  </si>
  <si>
    <t>区分</t>
    <rPh sb="0" eb="2">
      <t>クブン</t>
    </rPh>
    <phoneticPr fontId="2"/>
  </si>
  <si>
    <t>キャリアアップ賃金改善費加算</t>
    <rPh sb="7" eb="9">
      <t>チンギン</t>
    </rPh>
    <rPh sb="9" eb="11">
      <t>カイゼン</t>
    </rPh>
    <rPh sb="11" eb="12">
      <t>ヒ</t>
    </rPh>
    <rPh sb="12" eb="14">
      <t>カサン</t>
    </rPh>
    <phoneticPr fontId="2"/>
  </si>
  <si>
    <t>円</t>
    <rPh sb="0" eb="1">
      <t>エン</t>
    </rPh>
    <phoneticPr fontId="2"/>
  </si>
  <si>
    <t>支援員等</t>
    <rPh sb="0" eb="2">
      <t>シエン</t>
    </rPh>
    <rPh sb="2" eb="3">
      <t>イン</t>
    </rPh>
    <rPh sb="3" eb="4">
      <t>トウ</t>
    </rPh>
    <phoneticPr fontId="2"/>
  </si>
  <si>
    <t>キャリアアップ</t>
    <phoneticPr fontId="2"/>
  </si>
  <si>
    <t>クラブ名：</t>
    <rPh sb="3" eb="4">
      <t>メイ</t>
    </rPh>
    <phoneticPr fontId="2"/>
  </si>
  <si>
    <t>支援の単位：</t>
    <rPh sb="0" eb="2">
      <t>シエン</t>
    </rPh>
    <rPh sb="3" eb="5">
      <t>タンイ</t>
    </rPh>
    <phoneticPr fontId="2"/>
  </si>
  <si>
    <t>（単位：円）</t>
    <rPh sb="1" eb="3">
      <t>タンイ</t>
    </rPh>
    <rPh sb="4" eb="5">
      <t>エン</t>
    </rPh>
    <phoneticPr fontId="2"/>
  </si>
  <si>
    <t>支援員等賃金
改善費加算</t>
    <rPh sb="0" eb="2">
      <t>シエン</t>
    </rPh>
    <rPh sb="2" eb="4">
      <t>イントウ</t>
    </rPh>
    <rPh sb="4" eb="6">
      <t>チンギン</t>
    </rPh>
    <rPh sb="7" eb="9">
      <t>カイゼン</t>
    </rPh>
    <rPh sb="9" eb="10">
      <t>ヒ</t>
    </rPh>
    <rPh sb="10" eb="12">
      <t>カサン</t>
    </rPh>
    <phoneticPr fontId="2"/>
  </si>
  <si>
    <t>職員名</t>
    <rPh sb="0" eb="2">
      <t>ショクイン</t>
    </rPh>
    <rPh sb="2" eb="3">
      <t>メイ</t>
    </rPh>
    <phoneticPr fontId="2"/>
  </si>
  <si>
    <t>勤務
月数</t>
    <rPh sb="0" eb="2">
      <t>キンム</t>
    </rPh>
    <rPh sb="3" eb="5">
      <t>ツキスウ</t>
    </rPh>
    <phoneticPr fontId="2"/>
  </si>
  <si>
    <t>賃金改善方法</t>
    <rPh sb="0" eb="2">
      <t>チンギン</t>
    </rPh>
    <rPh sb="2" eb="4">
      <t>カイゼン</t>
    </rPh>
    <rPh sb="4" eb="6">
      <t>ホウホウ</t>
    </rPh>
    <phoneticPr fontId="2"/>
  </si>
  <si>
    <r>
      <t xml:space="preserve">算定額/年
</t>
    </r>
    <r>
      <rPr>
        <sz val="9"/>
        <color theme="1"/>
        <rFont val="ＭＳ Ｐ明朝"/>
        <family val="1"/>
        <charset val="128"/>
      </rPr>
      <t>（ＢとＣを比較して低い方の額）</t>
    </r>
    <r>
      <rPr>
        <sz val="11"/>
        <color theme="1"/>
        <rFont val="ＭＳ Ｐ明朝"/>
        <family val="1"/>
        <charset val="128"/>
      </rPr>
      <t>【Ｄ】</t>
    </r>
    <rPh sb="0" eb="2">
      <t>サンテイ</t>
    </rPh>
    <rPh sb="2" eb="3">
      <t>ガク</t>
    </rPh>
    <rPh sb="4" eb="5">
      <t>ネン</t>
    </rPh>
    <rPh sb="11" eb="13">
      <t>ヒカク</t>
    </rPh>
    <rPh sb="15" eb="16">
      <t>ヒク</t>
    </rPh>
    <rPh sb="17" eb="18">
      <t>ホウ</t>
    </rPh>
    <rPh sb="19" eb="20">
      <t>ガク</t>
    </rPh>
    <phoneticPr fontId="2"/>
  </si>
  <si>
    <t>改善内容（具体的に）</t>
    <rPh sb="0" eb="2">
      <t>カイゼン</t>
    </rPh>
    <rPh sb="2" eb="4">
      <t>ナイヨウ</t>
    </rPh>
    <rPh sb="5" eb="8">
      <t>グタイテキ</t>
    </rPh>
    <phoneticPr fontId="2"/>
  </si>
  <si>
    <t>合計</t>
    <rPh sb="0" eb="2">
      <t>ゴウケイ</t>
    </rPh>
    <phoneticPr fontId="2"/>
  </si>
  <si>
    <t>【支援員等賃金改善費加算】</t>
  </si>
  <si>
    <t>【キャリアアップ賃金改善費加算】</t>
    <rPh sb="8" eb="10">
      <t>チンギン</t>
    </rPh>
    <rPh sb="10" eb="12">
      <t>カイゼン</t>
    </rPh>
    <rPh sb="12" eb="13">
      <t>ヒ</t>
    </rPh>
    <rPh sb="13" eb="15">
      <t>カサン</t>
    </rPh>
    <phoneticPr fontId="2"/>
  </si>
  <si>
    <t>職員区分</t>
    <rPh sb="0" eb="2">
      <t>ショクイン</t>
    </rPh>
    <rPh sb="2" eb="4">
      <t>クブン</t>
    </rPh>
    <phoneticPr fontId="2"/>
  </si>
  <si>
    <t>要件</t>
    <rPh sb="0" eb="2">
      <t>ヨウケン</t>
    </rPh>
    <phoneticPr fontId="2"/>
  </si>
  <si>
    <t>加算基準額</t>
    <rPh sb="0" eb="2">
      <t>カサン</t>
    </rPh>
    <rPh sb="2" eb="4">
      <t>キジュン</t>
    </rPh>
    <rPh sb="4" eb="5">
      <t>ガク</t>
    </rPh>
    <phoneticPr fontId="2"/>
  </si>
  <si>
    <t>支援員Ⅰ</t>
    <rPh sb="0" eb="2">
      <t>シエン</t>
    </rPh>
    <rPh sb="2" eb="3">
      <t>イン</t>
    </rPh>
    <phoneticPr fontId="2"/>
  </si>
  <si>
    <t>１３１千円×勤務月数/12</t>
    <rPh sb="3" eb="4">
      <t>セン</t>
    </rPh>
    <rPh sb="6" eb="8">
      <t>キンム</t>
    </rPh>
    <rPh sb="8" eb="10">
      <t>ツキスウ</t>
    </rPh>
    <phoneticPr fontId="10"/>
  </si>
  <si>
    <t>支援員Ⅱ</t>
    <rPh sb="0" eb="2">
      <t>シエン</t>
    </rPh>
    <rPh sb="2" eb="3">
      <t>イン</t>
    </rPh>
    <phoneticPr fontId="2"/>
  </si>
  <si>
    <t>経験年数が5年以上の放課後児童支援員で，函館市が指定する研修を受講した者</t>
  </si>
  <si>
    <t>２６３千円×勤務月数/12</t>
    <rPh sb="3" eb="5">
      <t>センエン</t>
    </rPh>
    <rPh sb="6" eb="8">
      <t>キンム</t>
    </rPh>
    <rPh sb="8" eb="10">
      <t>ツキスウ</t>
    </rPh>
    <phoneticPr fontId="10"/>
  </si>
  <si>
    <t>支援員Ⅲ</t>
    <rPh sb="0" eb="2">
      <t>シエン</t>
    </rPh>
    <rPh sb="2" eb="3">
      <t>イン</t>
    </rPh>
    <phoneticPr fontId="2"/>
  </si>
  <si>
    <t>３９４千円×勤務月数/12</t>
    <rPh sb="3" eb="4">
      <t>セン</t>
    </rPh>
    <rPh sb="6" eb="8">
      <t>キンム</t>
    </rPh>
    <rPh sb="8" eb="10">
      <t>ツキスウ</t>
    </rPh>
    <phoneticPr fontId="10"/>
  </si>
  <si>
    <t>該当なし</t>
    <rPh sb="0" eb="2">
      <t>ガイトウ</t>
    </rPh>
    <phoneticPr fontId="2"/>
  </si>
  <si>
    <t>上記に当てはまらない職員</t>
    <rPh sb="0" eb="2">
      <t>ジョウキ</t>
    </rPh>
    <rPh sb="3" eb="4">
      <t>ア</t>
    </rPh>
    <rPh sb="10" eb="12">
      <t>ショクイン</t>
    </rPh>
    <phoneticPr fontId="2"/>
  </si>
  <si>
    <t>-</t>
    <phoneticPr fontId="2"/>
  </si>
  <si>
    <t>※「放課後児童支援員」とは加算前年度までに認定資格研修を受講済みのものをいう。</t>
    <rPh sb="2" eb="5">
      <t>ホウカゴ</t>
    </rPh>
    <rPh sb="5" eb="7">
      <t>ジドウ</t>
    </rPh>
    <rPh sb="7" eb="9">
      <t>シエン</t>
    </rPh>
    <rPh sb="9" eb="10">
      <t>イン</t>
    </rPh>
    <rPh sb="13" eb="15">
      <t>カサン</t>
    </rPh>
    <rPh sb="15" eb="18">
      <t>ゼンネンド</t>
    </rPh>
    <rPh sb="21" eb="23">
      <t>ニンテイ</t>
    </rPh>
    <rPh sb="23" eb="25">
      <t>シカク</t>
    </rPh>
    <rPh sb="25" eb="27">
      <t>ケンシュウ</t>
    </rPh>
    <rPh sb="28" eb="30">
      <t>ジュコウ</t>
    </rPh>
    <rPh sb="30" eb="31">
      <t>ズ</t>
    </rPh>
    <phoneticPr fontId="2"/>
  </si>
  <si>
    <t>支援員Ⅰ</t>
    <rPh sb="0" eb="3">
      <t>シエンイン</t>
    </rPh>
    <phoneticPr fontId="2"/>
  </si>
  <si>
    <t>支援員Ⅱ</t>
    <rPh sb="0" eb="3">
      <t>シエンイン</t>
    </rPh>
    <phoneticPr fontId="2"/>
  </si>
  <si>
    <t>支援員Ⅲ</t>
    <rPh sb="0" eb="3">
      <t>シエンイン</t>
    </rPh>
    <phoneticPr fontId="2"/>
  </si>
  <si>
    <t>職員区分
【プルダウン
から選択】</t>
    <phoneticPr fontId="2"/>
  </si>
  <si>
    <t>育成支援
担当項目
【下記①～⑤
から選択】</t>
    <rPh sb="11" eb="13">
      <t>カキ</t>
    </rPh>
    <rPh sb="19" eb="21">
      <t>センタク</t>
    </rPh>
    <phoneticPr fontId="2"/>
  </si>
  <si>
    <t>加算基準額（賃金改善上限額）
/年【Ｂ】</t>
    <rPh sb="0" eb="2">
      <t>カサン</t>
    </rPh>
    <rPh sb="2" eb="4">
      <t>キジュン</t>
    </rPh>
    <rPh sb="4" eb="5">
      <t>ガク</t>
    </rPh>
    <rPh sb="6" eb="8">
      <t>チンギン</t>
    </rPh>
    <rPh sb="8" eb="10">
      <t>カイゼン</t>
    </rPh>
    <rPh sb="10" eb="13">
      <t>ジョウゲンガク</t>
    </rPh>
    <rPh sb="16" eb="17">
      <t>ネン</t>
    </rPh>
    <phoneticPr fontId="2"/>
  </si>
  <si>
    <t>円（ａ）</t>
    <rPh sb="0" eb="1">
      <t>エン</t>
    </rPh>
    <phoneticPr fontId="2"/>
  </si>
  <si>
    <t>円（ｂ）</t>
    <rPh sb="0" eb="1">
      <t>エン</t>
    </rPh>
    <phoneticPr fontId="2"/>
  </si>
  <si>
    <t>　ア　支援員等賃金改善費加算改善予定額【Ａ】の合計欄</t>
    <rPh sb="3" eb="5">
      <t>シエン</t>
    </rPh>
    <rPh sb="5" eb="7">
      <t>イントウ</t>
    </rPh>
    <rPh sb="7" eb="9">
      <t>チンギン</t>
    </rPh>
    <rPh sb="9" eb="11">
      <t>カイゼン</t>
    </rPh>
    <rPh sb="11" eb="12">
      <t>ヒ</t>
    </rPh>
    <rPh sb="12" eb="14">
      <t>カサン</t>
    </rPh>
    <rPh sb="14" eb="16">
      <t>カイゼン</t>
    </rPh>
    <rPh sb="16" eb="18">
      <t>ヨテイ</t>
    </rPh>
    <rPh sb="18" eb="19">
      <t>ガク</t>
    </rPh>
    <rPh sb="23" eb="25">
      <t>ゴウケイ</t>
    </rPh>
    <rPh sb="25" eb="26">
      <t>ラン</t>
    </rPh>
    <phoneticPr fontId="2"/>
  </si>
  <si>
    <t>　イ　支援員等賃金改善費加算上限額1,678,000円または762,000円</t>
    <rPh sb="3" eb="5">
      <t>シエン</t>
    </rPh>
    <rPh sb="5" eb="7">
      <t>イントウ</t>
    </rPh>
    <rPh sb="7" eb="9">
      <t>チンギン</t>
    </rPh>
    <rPh sb="9" eb="11">
      <t>カイゼン</t>
    </rPh>
    <rPh sb="11" eb="12">
      <t>ヒ</t>
    </rPh>
    <rPh sb="12" eb="14">
      <t>カサン</t>
    </rPh>
    <rPh sb="14" eb="17">
      <t>ジョウゲンガク</t>
    </rPh>
    <rPh sb="26" eb="27">
      <t>エン</t>
    </rPh>
    <rPh sb="37" eb="38">
      <t>エン</t>
    </rPh>
    <phoneticPr fontId="10"/>
  </si>
  <si>
    <t>加算額　（次のア，イを比較して低い金額）</t>
    <rPh sb="0" eb="3">
      <t>カサンガク</t>
    </rPh>
    <rPh sb="5" eb="6">
      <t>ツギ</t>
    </rPh>
    <rPh sb="11" eb="13">
      <t>ヒカク</t>
    </rPh>
    <rPh sb="15" eb="16">
      <t>ヒク</t>
    </rPh>
    <rPh sb="17" eb="19">
      <t>キンガク</t>
    </rPh>
    <phoneticPr fontId="2"/>
  </si>
  <si>
    <t>　ア　キャリアアップ賃金改善費加算基準額【Ｂ】の合計欄と919,000円を比較して低い金額</t>
    <rPh sb="10" eb="12">
      <t>チンギン</t>
    </rPh>
    <rPh sb="12" eb="14">
      <t>カイゼン</t>
    </rPh>
    <rPh sb="14" eb="15">
      <t>ヒ</t>
    </rPh>
    <rPh sb="15" eb="17">
      <t>カサン</t>
    </rPh>
    <rPh sb="17" eb="19">
      <t>キジュン</t>
    </rPh>
    <rPh sb="19" eb="20">
      <t>ガク</t>
    </rPh>
    <rPh sb="24" eb="26">
      <t>ゴウケイ</t>
    </rPh>
    <rPh sb="26" eb="27">
      <t>ラン</t>
    </rPh>
    <rPh sb="35" eb="36">
      <t>エン</t>
    </rPh>
    <rPh sb="37" eb="39">
      <t>ヒカク</t>
    </rPh>
    <rPh sb="41" eb="42">
      <t>ヒク</t>
    </rPh>
    <rPh sb="43" eb="45">
      <t>キンガク</t>
    </rPh>
    <phoneticPr fontId="10"/>
  </si>
  <si>
    <t>　イ　キャリアアップ賃金改善費加算算定額【Ｄ】の合計欄</t>
    <rPh sb="10" eb="12">
      <t>チンギン</t>
    </rPh>
    <rPh sb="12" eb="14">
      <t>カイゼン</t>
    </rPh>
    <rPh sb="14" eb="15">
      <t>ヒ</t>
    </rPh>
    <rPh sb="15" eb="17">
      <t>カサン</t>
    </rPh>
    <rPh sb="17" eb="19">
      <t>サンテイ</t>
    </rPh>
    <rPh sb="19" eb="20">
      <t>ガク</t>
    </rPh>
    <rPh sb="24" eb="26">
      <t>ゴウケイ</t>
    </rPh>
    <rPh sb="26" eb="27">
      <t>ラン</t>
    </rPh>
    <phoneticPr fontId="2"/>
  </si>
  <si>
    <r>
      <t>令和</t>
    </r>
    <r>
      <rPr>
        <u/>
        <sz val="12"/>
        <color theme="1"/>
        <rFont val="ＭＳ Ｐゴシック"/>
        <family val="3"/>
        <charset val="128"/>
        <scheme val="major"/>
      </rPr>
      <t>　　　</t>
    </r>
    <rPh sb="0" eb="2">
      <t>レイワ</t>
    </rPh>
    <phoneticPr fontId="2"/>
  </si>
  <si>
    <r>
      <t>項目</t>
    </r>
    <r>
      <rPr>
        <sz val="9"/>
        <color theme="1"/>
        <rFont val="ＭＳ Ｐ明朝"/>
        <family val="1"/>
        <charset val="128"/>
      </rPr>
      <t>【該当項目を選択】</t>
    </r>
    <rPh sb="0" eb="2">
      <t>コウモク</t>
    </rPh>
    <rPh sb="3" eb="5">
      <t>ガイトウ</t>
    </rPh>
    <rPh sb="5" eb="7">
      <t>コウモク</t>
    </rPh>
    <rPh sb="8" eb="10">
      <t>センタク</t>
    </rPh>
    <phoneticPr fontId="2"/>
  </si>
  <si>
    <t>年度　支援員等賃金改善費加算・キャリアアップ賃金改善費加算　実績報告書</t>
    <rPh sb="30" eb="35">
      <t>ジッセキホウコクショ</t>
    </rPh>
    <phoneticPr fontId="2"/>
  </si>
  <si>
    <t>ハコダテクラブ</t>
    <phoneticPr fontId="2"/>
  </si>
  <si>
    <t>函館　太郎</t>
    <rPh sb="0" eb="2">
      <t>ハコダテ</t>
    </rPh>
    <rPh sb="3" eb="5">
      <t>タロウ</t>
    </rPh>
    <phoneticPr fontId="2"/>
  </si>
  <si>
    <t>函館　次郎</t>
    <rPh sb="0" eb="2">
      <t>ハコダテ</t>
    </rPh>
    <rPh sb="3" eb="5">
      <t>ジロウ</t>
    </rPh>
    <phoneticPr fontId="2"/>
  </si>
  <si>
    <t>函館　三郎</t>
    <rPh sb="0" eb="2">
      <t>ハコダテ</t>
    </rPh>
    <rPh sb="3" eb="5">
      <t>サブロウ</t>
    </rPh>
    <phoneticPr fontId="2"/>
  </si>
  <si>
    <t>函館　花子</t>
    <rPh sb="0" eb="2">
      <t>ハコダテ</t>
    </rPh>
    <rPh sb="3" eb="5">
      <t>ハナコ</t>
    </rPh>
    <phoneticPr fontId="2"/>
  </si>
  <si>
    <t>③</t>
    <phoneticPr fontId="2"/>
  </si>
  <si>
    <t>④</t>
    <phoneticPr fontId="2"/>
  </si>
  <si>
    <t>⑤</t>
    <phoneticPr fontId="2"/>
  </si>
  <si>
    <t>①②</t>
    <phoneticPr fontId="2"/>
  </si>
  <si>
    <t>基本給・賞与</t>
    <rPh sb="0" eb="3">
      <t>キホンキュウ</t>
    </rPh>
    <rPh sb="4" eb="6">
      <t>ショウヨ</t>
    </rPh>
    <phoneticPr fontId="2"/>
  </si>
  <si>
    <t>毎月32千円×12ヶ月＝384千円
一時金10千円（2月）</t>
    <phoneticPr fontId="2"/>
  </si>
  <si>
    <t>賞与</t>
    <rPh sb="0" eb="2">
      <t>ショウヨ</t>
    </rPh>
    <phoneticPr fontId="2"/>
  </si>
  <si>
    <t>毎月21千円×12ヶ月＝252千円
一時金11千円（2月）</t>
    <phoneticPr fontId="2"/>
  </si>
  <si>
    <t>毎月21千円×10ヶ月＝210千円
一時金11千円（7月）</t>
    <phoneticPr fontId="2"/>
  </si>
  <si>
    <t>手当（支援員手当）</t>
    <rPh sb="0" eb="2">
      <t>テアテ</t>
    </rPh>
    <rPh sb="3" eb="5">
      <t>シエン</t>
    </rPh>
    <rPh sb="5" eb="6">
      <t>イン</t>
    </rPh>
    <rPh sb="6" eb="8">
      <t>テアテ</t>
    </rPh>
    <phoneticPr fontId="2"/>
  </si>
  <si>
    <t>毎月10千円×12ヶ月＝120千円</t>
    <phoneticPr fontId="2"/>
  </si>
  <si>
    <t>H25 130千円→R5 200千円 70千円×12ヶ月=840千円
賞与　70千円×3ヶ月=210千円</t>
    <rPh sb="21" eb="23">
      <t>センエン</t>
    </rPh>
    <rPh sb="27" eb="28">
      <t>ゲツ</t>
    </rPh>
    <rPh sb="32" eb="34">
      <t>センエン</t>
    </rPh>
    <rPh sb="45" eb="46">
      <t>ゲツ</t>
    </rPh>
    <rPh sb="50" eb="52">
      <t>センエン</t>
    </rPh>
    <phoneticPr fontId="2"/>
  </si>
  <si>
    <t>H25 100千円→R5 450千円</t>
    <phoneticPr fontId="2"/>
  </si>
  <si>
    <t>H25 0円→R5 20千円 20千円×10ヶ月=200千円</t>
    <rPh sb="17" eb="19">
      <t>センエン</t>
    </rPh>
    <rPh sb="23" eb="24">
      <t>ゲツ</t>
    </rPh>
    <rPh sb="28" eb="30">
      <t>センエン</t>
    </rPh>
    <phoneticPr fontId="2"/>
  </si>
  <si>
    <t>手当（職務）</t>
    <rPh sb="0" eb="2">
      <t>テアテ</t>
    </rPh>
    <rPh sb="3" eb="5">
      <t>ショクム</t>
    </rPh>
    <phoneticPr fontId="2"/>
  </si>
  <si>
    <t>改善額/年
【Ａ】</t>
    <rPh sb="0" eb="2">
      <t>カイゼン</t>
    </rPh>
    <rPh sb="2" eb="3">
      <t>ガク</t>
    </rPh>
    <rPh sb="4" eb="5">
      <t>ネン</t>
    </rPh>
    <phoneticPr fontId="2"/>
  </si>
  <si>
    <t>賃金改善
額/年
【Ｃ】</t>
    <rPh sb="0" eb="2">
      <t>チンギン</t>
    </rPh>
    <rPh sb="2" eb="4">
      <t>カイゼン</t>
    </rPh>
    <rPh sb="5" eb="6">
      <t>ガク</t>
    </rPh>
    <rPh sb="7" eb="8">
      <t>ネン</t>
    </rPh>
    <phoneticPr fontId="2"/>
  </si>
  <si>
    <t>手当（施設長手当）
その他（一時金）</t>
    <rPh sb="0" eb="2">
      <t>テアテ</t>
    </rPh>
    <rPh sb="3" eb="8">
      <t>シセツチョウテアテ</t>
    </rPh>
    <rPh sb="12" eb="13">
      <t>タ</t>
    </rPh>
    <rPh sb="14" eb="17">
      <t>イチジキン</t>
    </rPh>
    <phoneticPr fontId="2"/>
  </si>
  <si>
    <t>手当（主任手当）
その他（一時金）</t>
    <rPh sb="0" eb="2">
      <t>テアテ</t>
    </rPh>
    <rPh sb="3" eb="5">
      <t>シュニン</t>
    </rPh>
    <rPh sb="5" eb="7">
      <t>テアテ</t>
    </rPh>
    <rPh sb="11" eb="12">
      <t>タ</t>
    </rPh>
    <rPh sb="13" eb="16">
      <t>イチジキン</t>
    </rPh>
    <phoneticPr fontId="2"/>
  </si>
  <si>
    <t>手当（支援員手当）
その他（一時金）</t>
    <rPh sb="0" eb="2">
      <t>テアテ</t>
    </rPh>
    <rPh sb="3" eb="5">
      <t>シエン</t>
    </rPh>
    <rPh sb="5" eb="6">
      <t>イン</t>
    </rPh>
    <rPh sb="6" eb="8">
      <t>テアテ</t>
    </rPh>
    <rPh sb="12" eb="13">
      <t>タ</t>
    </rPh>
    <rPh sb="14" eb="17">
      <t>イチジキン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</si>
</sst>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color theme="1"/>
      <name val="ＭＳ Ｐゴシック"/>
      <family val="2"/>
      <scheme val="minor"/>
    </font>
    <font>
      <sz val="12"/>
      <color theme="1"/>
      <name val="ＭＳ Ｐゴシック"/>
      <family val="3"/>
      <charset val="128"/>
      <scheme val="major"/>
    </font>
    <font>
      <u/>
      <sz val="12"/>
      <color theme="1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  <scheme val="minor"/>
    </font>
    <font>
      <sz val="13"/>
      <color theme="1"/>
      <name val="ＭＳ Ｐ明朝"/>
      <family val="1"/>
      <charset val="128"/>
    </font>
    <font>
      <sz val="12"/>
      <color theme="1"/>
      <name val="ＭＳ Ｐゴシック"/>
      <family val="3"/>
      <charset val="128"/>
      <scheme val="minor"/>
    </font>
    <font>
      <sz val="12"/>
      <color rgb="FFFF000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3"/>
      <color rgb="FFFF0000"/>
      <name val="ＭＳ Ｐ明朝"/>
      <family val="1"/>
      <charset val="128"/>
    </font>
    <font>
      <b/>
      <sz val="13"/>
      <color theme="1"/>
      <name val="ＭＳ Ｐゴシック"/>
      <family val="3"/>
      <charset val="128"/>
    </font>
    <font>
      <sz val="12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DF7F9"/>
        <bgColor indexed="64"/>
      </patternFill>
    </fill>
  </fills>
  <borders count="5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medium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medium">
        <color auto="1"/>
      </right>
      <top/>
      <bottom style="thin">
        <color auto="1"/>
      </bottom>
      <diagonal/>
    </border>
    <border>
      <left style="double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 style="thin">
        <color auto="1"/>
      </diagonal>
    </border>
    <border diagonalUp="1">
      <left style="thin">
        <color auto="1"/>
      </left>
      <right/>
      <top style="double">
        <color auto="1"/>
      </top>
      <bottom style="thin">
        <color auto="1"/>
      </bottom>
      <diagonal style="thin">
        <color auto="1"/>
      </diagonal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 diagonalUp="1">
      <left style="double">
        <color auto="1"/>
      </left>
      <right/>
      <top style="double">
        <color auto="1"/>
      </top>
      <bottom style="medium">
        <color auto="1"/>
      </bottom>
      <diagonal style="thin">
        <color theme="0" tint="-0.24994659260841701"/>
      </diagonal>
    </border>
    <border diagonalUp="1">
      <left/>
      <right style="double">
        <color auto="1"/>
      </right>
      <top style="double">
        <color auto="1"/>
      </top>
      <bottom style="medium">
        <color auto="1"/>
      </bottom>
      <diagonal style="thin">
        <color theme="0" tint="-0.24994659260841701"/>
      </diagonal>
    </border>
    <border>
      <left style="dashDot">
        <color indexed="64"/>
      </left>
      <right/>
      <top style="dashDot">
        <color indexed="64"/>
      </top>
      <bottom/>
      <diagonal/>
    </border>
    <border>
      <left/>
      <right/>
      <top style="dashDot">
        <color indexed="64"/>
      </top>
      <bottom/>
      <diagonal/>
    </border>
    <border>
      <left/>
      <right style="dashDot">
        <color indexed="64"/>
      </right>
      <top style="dashDot">
        <color indexed="64"/>
      </top>
      <bottom/>
      <diagonal/>
    </border>
    <border>
      <left style="dashDot">
        <color indexed="64"/>
      </left>
      <right/>
      <top/>
      <bottom/>
      <diagonal/>
    </border>
    <border>
      <left/>
      <right style="dashDot">
        <color indexed="64"/>
      </right>
      <top/>
      <bottom/>
      <diagonal/>
    </border>
    <border>
      <left style="dashDot">
        <color indexed="64"/>
      </left>
      <right/>
      <top/>
      <bottom style="dashDot">
        <color indexed="64"/>
      </bottom>
      <diagonal/>
    </border>
    <border>
      <left/>
      <right/>
      <top/>
      <bottom style="dashDot">
        <color indexed="64"/>
      </bottom>
      <diagonal/>
    </border>
    <border>
      <left/>
      <right/>
      <top style="thin">
        <color auto="1"/>
      </top>
      <bottom style="dashDot">
        <color indexed="64"/>
      </bottom>
      <diagonal/>
    </border>
    <border>
      <left/>
      <right style="dashDot">
        <color indexed="64"/>
      </right>
      <top/>
      <bottom style="dashDot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139">
    <xf numFmtId="0" fontId="0" fillId="0" borderId="0" xfId="0"/>
    <xf numFmtId="0" fontId="3" fillId="0" borderId="0" xfId="0" applyFont="1" applyAlignment="1">
      <alignment vertical="center"/>
    </xf>
    <xf numFmtId="0" fontId="3" fillId="0" borderId="8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2" borderId="0" xfId="0" applyFont="1" applyFill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right" vertical="center"/>
    </xf>
    <xf numFmtId="0" fontId="3" fillId="2" borderId="0" xfId="0" applyFont="1" applyFill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0" fontId="11" fillId="2" borderId="0" xfId="0" applyFont="1" applyFill="1" applyAlignment="1">
      <alignment vertical="center"/>
    </xf>
    <xf numFmtId="38" fontId="6" fillId="2" borderId="0" xfId="2" applyFont="1" applyFill="1" applyAlignment="1">
      <alignment vertical="center"/>
    </xf>
    <xf numFmtId="0" fontId="6" fillId="0" borderId="0" xfId="0" applyFont="1" applyBorder="1" applyAlignment="1">
      <alignment horizontal="center" vertical="center" wrapText="1"/>
    </xf>
    <xf numFmtId="38" fontId="6" fillId="0" borderId="0" xfId="2" applyFont="1" applyBorder="1" applyAlignment="1">
      <alignment vertical="center" shrinkToFit="1"/>
    </xf>
    <xf numFmtId="0" fontId="6" fillId="0" borderId="0" xfId="0" applyFont="1" applyBorder="1" applyAlignment="1">
      <alignment horizontal="right"/>
    </xf>
    <xf numFmtId="0" fontId="6" fillId="2" borderId="0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/>
    </xf>
    <xf numFmtId="0" fontId="5" fillId="0" borderId="0" xfId="0" applyFont="1" applyBorder="1" applyAlignment="1">
      <alignment horizontal="left" vertical="center" wrapText="1"/>
    </xf>
    <xf numFmtId="0" fontId="12" fillId="0" borderId="0" xfId="0" applyFont="1" applyAlignment="1">
      <alignment vertical="center"/>
    </xf>
    <xf numFmtId="0" fontId="13" fillId="0" borderId="8" xfId="0" applyFont="1" applyBorder="1" applyAlignment="1" applyProtection="1">
      <alignment horizontal="center" vertical="center" wrapText="1"/>
      <protection locked="0"/>
    </xf>
    <xf numFmtId="38" fontId="16" fillId="0" borderId="37" xfId="2" applyFont="1" applyBorder="1" applyAlignment="1">
      <alignment vertical="center" shrinkToFit="1"/>
    </xf>
    <xf numFmtId="38" fontId="16" fillId="0" borderId="37" xfId="2" applyFont="1" applyFill="1" applyBorder="1" applyAlignment="1">
      <alignment vertical="center" shrinkToFit="1"/>
    </xf>
    <xf numFmtId="38" fontId="16" fillId="0" borderId="8" xfId="0" applyNumberFormat="1" applyFont="1" applyBorder="1" applyAlignment="1">
      <alignment horizontal="right"/>
    </xf>
    <xf numFmtId="38" fontId="16" fillId="0" borderId="8" xfId="2" applyFont="1" applyBorder="1" applyAlignment="1">
      <alignment horizontal="right"/>
    </xf>
    <xf numFmtId="38" fontId="15" fillId="3" borderId="4" xfId="2" applyFont="1" applyFill="1" applyBorder="1" applyAlignment="1" applyProtection="1">
      <alignment horizontal="right"/>
      <protection locked="0"/>
    </xf>
    <xf numFmtId="0" fontId="6" fillId="0" borderId="46" xfId="0" applyFont="1" applyBorder="1" applyAlignment="1">
      <alignment vertical="center"/>
    </xf>
    <xf numFmtId="0" fontId="6" fillId="0" borderId="47" xfId="0" applyFont="1" applyBorder="1" applyAlignment="1">
      <alignment vertical="center"/>
    </xf>
    <xf numFmtId="0" fontId="3" fillId="0" borderId="48" xfId="0" applyFont="1" applyBorder="1" applyAlignment="1">
      <alignment vertical="center"/>
    </xf>
    <xf numFmtId="0" fontId="6" fillId="0" borderId="0" xfId="0" applyFont="1" applyBorder="1" applyAlignment="1">
      <alignment horizontal="left"/>
    </xf>
    <xf numFmtId="0" fontId="6" fillId="0" borderId="49" xfId="0" applyFont="1" applyBorder="1" applyAlignment="1">
      <alignment horizontal="right"/>
    </xf>
    <xf numFmtId="0" fontId="6" fillId="0" borderId="0" xfId="0" applyFont="1" applyBorder="1"/>
    <xf numFmtId="0" fontId="6" fillId="0" borderId="49" xfId="0" applyFont="1" applyBorder="1"/>
    <xf numFmtId="0" fontId="3" fillId="0" borderId="50" xfId="0" applyFont="1" applyBorder="1" applyAlignment="1">
      <alignment vertical="center"/>
    </xf>
    <xf numFmtId="0" fontId="6" fillId="0" borderId="51" xfId="0" applyFont="1" applyBorder="1" applyAlignment="1">
      <alignment vertical="center"/>
    </xf>
    <xf numFmtId="0" fontId="6" fillId="0" borderId="51" xfId="0" applyFont="1" applyBorder="1"/>
    <xf numFmtId="38" fontId="16" fillId="0" borderId="52" xfId="2" applyFont="1" applyBorder="1" applyAlignment="1">
      <alignment horizontal="right"/>
    </xf>
    <xf numFmtId="0" fontId="6" fillId="0" borderId="53" xfId="0" applyFont="1" applyBorder="1" applyAlignment="1">
      <alignment horizontal="right"/>
    </xf>
    <xf numFmtId="0" fontId="14" fillId="3" borderId="5" xfId="0" applyFont="1" applyFill="1" applyBorder="1" applyAlignment="1" applyProtection="1">
      <alignment horizontal="center" vertical="center" wrapText="1"/>
      <protection locked="0"/>
    </xf>
    <xf numFmtId="0" fontId="14" fillId="3" borderId="6" xfId="0" applyFont="1" applyFill="1" applyBorder="1" applyAlignment="1" applyProtection="1">
      <alignment vertical="center" wrapText="1"/>
      <protection locked="0"/>
    </xf>
    <xf numFmtId="0" fontId="14" fillId="3" borderId="10" xfId="0" applyFont="1" applyFill="1" applyBorder="1" applyAlignment="1" applyProtection="1">
      <alignment horizontal="center" vertical="center" wrapText="1"/>
      <protection locked="0"/>
    </xf>
    <xf numFmtId="0" fontId="14" fillId="3" borderId="12" xfId="0" applyFont="1" applyFill="1" applyBorder="1" applyAlignment="1" applyProtection="1">
      <alignment vertical="center"/>
      <protection locked="0"/>
    </xf>
    <xf numFmtId="0" fontId="14" fillId="3" borderId="6" xfId="0" applyFont="1" applyFill="1" applyBorder="1" applyAlignment="1" applyProtection="1">
      <alignment vertical="center"/>
      <protection locked="0"/>
    </xf>
    <xf numFmtId="0" fontId="6" fillId="3" borderId="17" xfId="0" applyFont="1" applyFill="1" applyBorder="1" applyAlignment="1">
      <alignment horizontal="center" vertical="center" wrapText="1"/>
    </xf>
    <xf numFmtId="0" fontId="3" fillId="3" borderId="45" xfId="0" applyFont="1" applyFill="1" applyBorder="1" applyAlignment="1">
      <alignment vertical="center"/>
    </xf>
    <xf numFmtId="0" fontId="14" fillId="4" borderId="9" xfId="0" applyFont="1" applyFill="1" applyBorder="1" applyAlignment="1" applyProtection="1">
      <alignment horizontal="center" vertical="center" wrapText="1"/>
      <protection locked="0"/>
    </xf>
    <xf numFmtId="0" fontId="14" fillId="4" borderId="11" xfId="0" applyFont="1" applyFill="1" applyBorder="1" applyAlignment="1" applyProtection="1">
      <alignment vertical="center" wrapText="1"/>
      <protection locked="0"/>
    </xf>
    <xf numFmtId="0" fontId="14" fillId="4" borderId="27" xfId="0" applyFont="1" applyFill="1" applyBorder="1" applyAlignment="1" applyProtection="1">
      <alignment horizontal="center" vertical="center" wrapText="1"/>
      <protection locked="0"/>
    </xf>
    <xf numFmtId="0" fontId="14" fillId="4" borderId="15" xfId="0" applyFont="1" applyFill="1" applyBorder="1" applyAlignment="1" applyProtection="1">
      <alignment vertical="center" wrapText="1"/>
      <protection locked="0"/>
    </xf>
    <xf numFmtId="0" fontId="14" fillId="4" borderId="15" xfId="0" applyFont="1" applyFill="1" applyBorder="1" applyAlignment="1" applyProtection="1">
      <alignment vertical="center"/>
      <protection locked="0"/>
    </xf>
    <xf numFmtId="0" fontId="3" fillId="4" borderId="48" xfId="0" applyFont="1" applyFill="1" applyBorder="1" applyAlignment="1">
      <alignment vertical="center"/>
    </xf>
    <xf numFmtId="0" fontId="6" fillId="4" borderId="18" xfId="0" applyFont="1" applyFill="1" applyBorder="1" applyAlignment="1">
      <alignment horizontal="center" vertical="center" wrapText="1"/>
    </xf>
    <xf numFmtId="0" fontId="6" fillId="4" borderId="19" xfId="0" applyFont="1" applyFill="1" applyBorder="1" applyAlignment="1">
      <alignment horizontal="center" vertical="center" wrapText="1"/>
    </xf>
    <xf numFmtId="0" fontId="6" fillId="4" borderId="20" xfId="0" applyFont="1" applyFill="1" applyBorder="1" applyAlignment="1">
      <alignment horizontal="center" vertical="center" wrapText="1"/>
    </xf>
    <xf numFmtId="0" fontId="6" fillId="4" borderId="21" xfId="0" applyFont="1" applyFill="1" applyBorder="1" applyAlignment="1">
      <alignment horizontal="center" vertical="center" wrapText="1"/>
    </xf>
    <xf numFmtId="0" fontId="6" fillId="4" borderId="22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center" vertical="center" wrapText="1"/>
    </xf>
    <xf numFmtId="0" fontId="6" fillId="3" borderId="28" xfId="0" applyFont="1" applyFill="1" applyBorder="1" applyAlignment="1">
      <alignment horizontal="center" vertical="center"/>
    </xf>
    <xf numFmtId="0" fontId="6" fillId="0" borderId="24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25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6" fillId="4" borderId="30" xfId="0" applyFont="1" applyFill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14" fillId="3" borderId="5" xfId="0" applyFont="1" applyFill="1" applyBorder="1" applyAlignment="1" applyProtection="1">
      <alignment horizontal="center" vertical="center"/>
      <protection locked="0"/>
    </xf>
    <xf numFmtId="0" fontId="14" fillId="3" borderId="27" xfId="0" applyFont="1" applyFill="1" applyBorder="1" applyAlignment="1" applyProtection="1">
      <alignment horizontal="center" vertical="center"/>
      <protection locked="0"/>
    </xf>
    <xf numFmtId="0" fontId="13" fillId="4" borderId="5" xfId="0" applyFont="1" applyFill="1" applyBorder="1" applyAlignment="1" applyProtection="1">
      <alignment horizontal="center" vertical="center"/>
      <protection locked="0"/>
    </xf>
    <xf numFmtId="0" fontId="13" fillId="4" borderId="27" xfId="0" applyFont="1" applyFill="1" applyBorder="1" applyAlignment="1" applyProtection="1">
      <alignment horizontal="center" vertical="center"/>
      <protection locked="0"/>
    </xf>
    <xf numFmtId="0" fontId="15" fillId="0" borderId="5" xfId="0" applyFont="1" applyBorder="1" applyAlignment="1" applyProtection="1">
      <alignment horizontal="center" vertical="center"/>
      <protection locked="0"/>
    </xf>
    <xf numFmtId="0" fontId="15" fillId="0" borderId="27" xfId="0" applyFont="1" applyBorder="1" applyAlignment="1" applyProtection="1">
      <alignment horizontal="center" vertical="center"/>
      <protection locked="0"/>
    </xf>
    <xf numFmtId="38" fontId="15" fillId="3" borderId="23" xfId="2" applyFont="1" applyFill="1" applyBorder="1" applyAlignment="1" applyProtection="1">
      <alignment vertical="center" shrinkToFit="1"/>
      <protection locked="0"/>
    </xf>
    <xf numFmtId="38" fontId="15" fillId="3" borderId="28" xfId="2" applyFont="1" applyFill="1" applyBorder="1" applyAlignment="1" applyProtection="1">
      <alignment vertical="center" shrinkToFit="1"/>
      <protection locked="0"/>
    </xf>
    <xf numFmtId="38" fontId="16" fillId="0" borderId="32" xfId="2" applyFont="1" applyBorder="1" applyAlignment="1">
      <alignment vertical="center" shrinkToFit="1"/>
    </xf>
    <xf numFmtId="38" fontId="16" fillId="0" borderId="31" xfId="2" applyFont="1" applyBorder="1" applyAlignment="1">
      <alignment vertical="center" shrinkToFit="1"/>
    </xf>
    <xf numFmtId="38" fontId="16" fillId="0" borderId="24" xfId="2" applyFont="1" applyBorder="1" applyAlignment="1">
      <alignment vertical="center" shrinkToFit="1"/>
    </xf>
    <xf numFmtId="38" fontId="16" fillId="0" borderId="7" xfId="2" applyFont="1" applyBorder="1" applyAlignment="1">
      <alignment vertical="center" shrinkToFit="1"/>
    </xf>
    <xf numFmtId="38" fontId="16" fillId="0" borderId="29" xfId="2" applyFont="1" applyBorder="1" applyAlignment="1">
      <alignment vertical="center" shrinkToFit="1"/>
    </xf>
    <xf numFmtId="38" fontId="16" fillId="0" borderId="16" xfId="2" applyFont="1" applyBorder="1" applyAlignment="1">
      <alignment vertical="center" shrinkToFit="1"/>
    </xf>
    <xf numFmtId="38" fontId="15" fillId="4" borderId="6" xfId="2" applyFont="1" applyFill="1" applyBorder="1" applyAlignment="1" applyProtection="1">
      <alignment vertical="center" shrinkToFit="1"/>
      <protection locked="0"/>
    </xf>
    <xf numFmtId="38" fontId="15" fillId="4" borderId="25" xfId="2" applyFont="1" applyFill="1" applyBorder="1" applyAlignment="1" applyProtection="1">
      <alignment vertical="center" shrinkToFit="1"/>
      <protection locked="0"/>
    </xf>
    <xf numFmtId="38" fontId="15" fillId="4" borderId="15" xfId="2" applyFont="1" applyFill="1" applyBorder="1" applyAlignment="1" applyProtection="1">
      <alignment vertical="center" shrinkToFit="1"/>
      <protection locked="0"/>
    </xf>
    <xf numFmtId="38" fontId="15" fillId="4" borderId="30" xfId="2" applyFont="1" applyFill="1" applyBorder="1" applyAlignment="1" applyProtection="1">
      <alignment vertical="center" shrinkToFit="1"/>
      <protection locked="0"/>
    </xf>
    <xf numFmtId="38" fontId="11" fillId="3" borderId="23" xfId="2" applyFont="1" applyFill="1" applyBorder="1" applyAlignment="1" applyProtection="1">
      <alignment vertical="center" shrinkToFit="1"/>
      <protection locked="0"/>
    </xf>
    <xf numFmtId="38" fontId="11" fillId="3" borderId="28" xfId="2" applyFont="1" applyFill="1" applyBorder="1" applyAlignment="1" applyProtection="1">
      <alignment vertical="center" shrinkToFit="1"/>
      <protection locked="0"/>
    </xf>
    <xf numFmtId="38" fontId="16" fillId="0" borderId="54" xfId="2" applyFont="1" applyBorder="1" applyAlignment="1">
      <alignment horizontal="right"/>
    </xf>
    <xf numFmtId="38" fontId="16" fillId="0" borderId="55" xfId="2" applyFont="1" applyBorder="1" applyAlignment="1">
      <alignment horizontal="right"/>
    </xf>
    <xf numFmtId="0" fontId="6" fillId="0" borderId="35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38" fontId="16" fillId="0" borderId="38" xfId="2" applyFont="1" applyBorder="1" applyAlignment="1">
      <alignment vertical="center" shrinkToFit="1"/>
    </xf>
    <xf numFmtId="38" fontId="16" fillId="0" borderId="39" xfId="2" applyFont="1" applyBorder="1" applyAlignment="1">
      <alignment vertical="center" shrinkToFit="1"/>
    </xf>
    <xf numFmtId="38" fontId="16" fillId="0" borderId="43" xfId="2" applyFont="1" applyFill="1" applyBorder="1" applyAlignment="1">
      <alignment vertical="center" shrinkToFit="1"/>
    </xf>
    <xf numFmtId="38" fontId="16" fillId="0" borderId="44" xfId="2" applyFont="1" applyFill="1" applyBorder="1" applyAlignment="1">
      <alignment vertical="center" shrinkToFit="1"/>
    </xf>
    <xf numFmtId="0" fontId="14" fillId="0" borderId="6" xfId="0" applyFont="1" applyBorder="1" applyAlignment="1" applyProtection="1">
      <alignment horizontal="center" vertical="center"/>
      <protection locked="0"/>
    </xf>
    <xf numFmtId="0" fontId="14" fillId="0" borderId="7" xfId="0" applyFont="1" applyBorder="1" applyAlignment="1" applyProtection="1">
      <alignment horizontal="center" vertical="center"/>
      <protection locked="0"/>
    </xf>
    <xf numFmtId="0" fontId="14" fillId="0" borderId="15" xfId="0" applyFont="1" applyBorder="1" applyAlignment="1" applyProtection="1">
      <alignment horizontal="center" vertical="center"/>
      <protection locked="0"/>
    </xf>
    <xf numFmtId="0" fontId="14" fillId="0" borderId="16" xfId="0" applyFont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/>
    </xf>
    <xf numFmtId="0" fontId="6" fillId="4" borderId="41" xfId="0" applyFont="1" applyFill="1" applyBorder="1" applyAlignment="1">
      <alignment horizontal="center" vertical="center"/>
    </xf>
    <xf numFmtId="0" fontId="6" fillId="4" borderId="42" xfId="0" applyFont="1" applyFill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13" fillId="0" borderId="8" xfId="0" applyFont="1" applyBorder="1" applyAlignment="1" applyProtection="1">
      <alignment vertical="center" shrinkToFit="1"/>
      <protection locked="0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6" fillId="2" borderId="0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/>
    </xf>
    <xf numFmtId="0" fontId="17" fillId="0" borderId="0" xfId="0" applyFont="1" applyBorder="1" applyAlignment="1" applyProtection="1">
      <alignment horizontal="center" vertical="center"/>
      <protection locked="0"/>
    </xf>
  </cellXfs>
  <cellStyles count="3">
    <cellStyle name="桁区切り" xfId="2" builtinId="6"/>
    <cellStyle name="標準" xfId="0" builtinId="0"/>
    <cellStyle name="標準 2" xfId="1" xr:uid="{00000000-0005-0000-0000-000001000000}"/>
  </cellStyles>
  <dxfs count="0"/>
  <tableStyles count="0" defaultTableStyle="TableStyleMedium2" defaultPivotStyle="PivotStyleMedium9"/>
  <colors>
    <mruColors>
      <color rgb="FFEDF7F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2889436</xdr:colOff>
          <xdr:row>27</xdr:row>
          <xdr:rowOff>367833</xdr:rowOff>
        </xdr:from>
        <xdr:to>
          <xdr:col>17</xdr:col>
          <xdr:colOff>643499</xdr:colOff>
          <xdr:row>36</xdr:row>
          <xdr:rowOff>7700</xdr:rowOff>
        </xdr:to>
        <xdr:pic>
          <xdr:nvPicPr>
            <xdr:cNvPr id="3" name="図 2">
              <a:extLst>
                <a:ext uri="{FF2B5EF4-FFF2-40B4-BE49-F238E27FC236}">
                  <a16:creationId xmlns:a16="http://schemas.microsoft.com/office/drawing/2014/main" id="{0590A0DA-68FA-476A-B70E-8046CA130FF8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Z$25:$AB$31" spid="_x0000_s2150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8794936" y="10542774"/>
              <a:ext cx="5201211" cy="2956671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>
    <xdr:from>
      <xdr:col>0</xdr:col>
      <xdr:colOff>18210</xdr:colOff>
      <xdr:row>14</xdr:row>
      <xdr:rowOff>28523</xdr:rowOff>
    </xdr:from>
    <xdr:to>
      <xdr:col>4</xdr:col>
      <xdr:colOff>30536</xdr:colOff>
      <xdr:row>18</xdr:row>
      <xdr:rowOff>79420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32F4C18E-9653-4B41-820C-F0B00FC4D009}"/>
            </a:ext>
          </a:extLst>
        </xdr:cNvPr>
        <xdr:cNvSpPr/>
      </xdr:nvSpPr>
      <xdr:spPr>
        <a:xfrm>
          <a:off x="18210" y="6326229"/>
          <a:ext cx="2410385" cy="1216309"/>
        </a:xfrm>
        <a:prstGeom prst="rect">
          <a:avLst/>
        </a:prstGeom>
        <a:solidFill>
          <a:schemeClr val="bg1"/>
        </a:solidFill>
        <a:ln w="9525"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0" rtlCol="0" anchor="t"/>
        <a:lstStyle/>
        <a:p>
          <a:pPr algn="l"/>
          <a:r>
            <a:rPr kumimoji="1" lang="en-US" altLang="ja-JP" sz="11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【</a:t>
          </a:r>
          <a:r>
            <a:rPr kumimoji="1" lang="ja-JP" altLang="en-US" sz="11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育成支援の担当項目</a:t>
          </a:r>
          <a:r>
            <a:rPr kumimoji="1" lang="en-US" altLang="ja-JP" sz="11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】</a:t>
          </a: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①　学校との情報共有</a:t>
          </a:r>
          <a:endParaRPr kumimoji="1" lang="en-US" altLang="ja-JP" sz="1100"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②　保護者への連絡・情報共有</a:t>
          </a:r>
          <a:endParaRPr kumimoji="1" lang="en-US" altLang="ja-JP" sz="1100"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③　防災・防犯対策</a:t>
          </a:r>
          <a:endParaRPr kumimoji="1" lang="en-US" altLang="ja-JP" sz="1100"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④　要望・苦情への対応</a:t>
          </a:r>
          <a:endParaRPr kumimoji="1" lang="en-US" altLang="ja-JP" sz="1100"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⑤　児童虐待早期発見への取組</a:t>
          </a:r>
          <a:endParaRPr kumimoji="1" lang="en-US" altLang="ja-JP" sz="1100"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 editAs="oneCell">
    <xdr:from>
      <xdr:col>0</xdr:col>
      <xdr:colOff>20445</xdr:colOff>
      <xdr:row>18</xdr:row>
      <xdr:rowOff>94410</xdr:rowOff>
    </xdr:from>
    <xdr:to>
      <xdr:col>8</xdr:col>
      <xdr:colOff>170741</xdr:colOff>
      <xdr:row>24</xdr:row>
      <xdr:rowOff>210138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703421BD-A7EE-4A18-AB5C-FB14BB2D9B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445" y="7557528"/>
          <a:ext cx="4695122" cy="19646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123265</xdr:colOff>
      <xdr:row>0</xdr:row>
      <xdr:rowOff>112058</xdr:rowOff>
    </xdr:from>
    <xdr:to>
      <xdr:col>15</xdr:col>
      <xdr:colOff>69335</xdr:colOff>
      <xdr:row>1</xdr:row>
      <xdr:rowOff>219214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D98E28AB-882C-4C43-81D4-A0F6AEF120A3}"/>
            </a:ext>
          </a:extLst>
        </xdr:cNvPr>
        <xdr:cNvSpPr/>
      </xdr:nvSpPr>
      <xdr:spPr>
        <a:xfrm>
          <a:off x="11373971" y="112058"/>
          <a:ext cx="965805" cy="432127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記載例</a:t>
          </a:r>
        </a:p>
      </xdr:txBody>
    </xdr:sp>
    <xdr:clientData/>
  </xdr:twoCellAnchor>
  <xdr:twoCellAnchor>
    <xdr:from>
      <xdr:col>4</xdr:col>
      <xdr:colOff>481853</xdr:colOff>
      <xdr:row>2</xdr:row>
      <xdr:rowOff>145676</xdr:rowOff>
    </xdr:from>
    <xdr:to>
      <xdr:col>6</xdr:col>
      <xdr:colOff>256477</xdr:colOff>
      <xdr:row>3</xdr:row>
      <xdr:rowOff>270342</xdr:rowOff>
    </xdr:to>
    <xdr:sp macro="" textlink="">
      <xdr:nvSpPr>
        <xdr:cNvPr id="7" name="吹き出し: 円形 6">
          <a:extLst>
            <a:ext uri="{FF2B5EF4-FFF2-40B4-BE49-F238E27FC236}">
              <a16:creationId xmlns:a16="http://schemas.microsoft.com/office/drawing/2014/main" id="{2EB24C77-8BBC-4752-B317-2C5802AA5FD3}"/>
            </a:ext>
          </a:extLst>
        </xdr:cNvPr>
        <xdr:cNvSpPr/>
      </xdr:nvSpPr>
      <xdr:spPr>
        <a:xfrm>
          <a:off x="2879912" y="795617"/>
          <a:ext cx="1074506" cy="550490"/>
        </a:xfrm>
        <a:prstGeom prst="wedgeEllipseCallout">
          <a:avLst>
            <a:gd name="adj1" fmla="val -37278"/>
            <a:gd name="adj2" fmla="val 146024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プルダウンから選択</a:t>
          </a:r>
        </a:p>
      </xdr:txBody>
    </xdr:sp>
    <xdr:clientData/>
  </xdr:twoCellAnchor>
  <xdr:twoCellAnchor>
    <xdr:from>
      <xdr:col>12</xdr:col>
      <xdr:colOff>123265</xdr:colOff>
      <xdr:row>18</xdr:row>
      <xdr:rowOff>56029</xdr:rowOff>
    </xdr:from>
    <xdr:to>
      <xdr:col>14</xdr:col>
      <xdr:colOff>188398</xdr:colOff>
      <xdr:row>20</xdr:row>
      <xdr:rowOff>114020</xdr:rowOff>
    </xdr:to>
    <xdr:sp macro="" textlink="">
      <xdr:nvSpPr>
        <xdr:cNvPr id="11" name="吹き出し: 円形 10">
          <a:extLst>
            <a:ext uri="{FF2B5EF4-FFF2-40B4-BE49-F238E27FC236}">
              <a16:creationId xmlns:a16="http://schemas.microsoft.com/office/drawing/2014/main" id="{C51808B5-51C9-438E-A2D4-87ED952060EE}"/>
            </a:ext>
          </a:extLst>
        </xdr:cNvPr>
        <xdr:cNvSpPr/>
      </xdr:nvSpPr>
      <xdr:spPr>
        <a:xfrm>
          <a:off x="10959353" y="7519147"/>
          <a:ext cx="1084869" cy="562255"/>
        </a:xfrm>
        <a:prstGeom prst="wedgeEllipseCallout">
          <a:avLst>
            <a:gd name="adj1" fmla="val 77008"/>
            <a:gd name="adj2" fmla="val -30700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プルダウンから選択</a:t>
          </a:r>
        </a:p>
      </xdr:txBody>
    </xdr:sp>
    <xdr:clientData/>
  </xdr:twoCellAnchor>
  <xdr:twoCellAnchor>
    <xdr:from>
      <xdr:col>8</xdr:col>
      <xdr:colOff>571499</xdr:colOff>
      <xdr:row>2</xdr:row>
      <xdr:rowOff>112060</xdr:rowOff>
    </xdr:from>
    <xdr:to>
      <xdr:col>9</xdr:col>
      <xdr:colOff>812426</xdr:colOff>
      <xdr:row>3</xdr:row>
      <xdr:rowOff>235323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C9E6C9EB-E6FF-4758-BE45-8DF3C1D92A73}"/>
            </a:ext>
          </a:extLst>
        </xdr:cNvPr>
        <xdr:cNvSpPr/>
      </xdr:nvSpPr>
      <xdr:spPr>
        <a:xfrm>
          <a:off x="5137897" y="762001"/>
          <a:ext cx="1529603" cy="554690"/>
        </a:xfrm>
        <a:prstGeom prst="wedgeRoundRectCallout">
          <a:avLst>
            <a:gd name="adj1" fmla="val -20076"/>
            <a:gd name="adj2" fmla="val 149422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必要な項目だけ記載してください</a:t>
          </a:r>
        </a:p>
      </xdr:txBody>
    </xdr:sp>
    <xdr:clientData/>
  </xdr:twoCellAnchor>
  <xdr:twoCellAnchor>
    <xdr:from>
      <xdr:col>9</xdr:col>
      <xdr:colOff>879660</xdr:colOff>
      <xdr:row>0</xdr:row>
      <xdr:rowOff>112057</xdr:rowOff>
    </xdr:from>
    <xdr:to>
      <xdr:col>10</xdr:col>
      <xdr:colOff>33617</xdr:colOff>
      <xdr:row>2</xdr:row>
      <xdr:rowOff>425824</xdr:rowOff>
    </xdr:to>
    <xdr:sp macro="" textlink="">
      <xdr:nvSpPr>
        <xdr:cNvPr id="14" name="フローチャート: 代替処理 13">
          <a:extLst>
            <a:ext uri="{FF2B5EF4-FFF2-40B4-BE49-F238E27FC236}">
              <a16:creationId xmlns:a16="http://schemas.microsoft.com/office/drawing/2014/main" id="{0DB205F7-F21A-4BCF-B78A-42F92AB15566}"/>
            </a:ext>
          </a:extLst>
        </xdr:cNvPr>
        <xdr:cNvSpPr/>
      </xdr:nvSpPr>
      <xdr:spPr>
        <a:xfrm>
          <a:off x="6734734" y="112057"/>
          <a:ext cx="2414869" cy="963708"/>
        </a:xfrm>
        <a:prstGeom prst="flowChartAlternateProcess">
          <a:avLst/>
        </a:prstGeom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赤字部分や色付きセルになっている箇所にのみ入力してください</a:t>
          </a:r>
        </a:p>
      </xdr:txBody>
    </xdr:sp>
    <xdr:clientData/>
  </xdr:twoCellAnchor>
  <xdr:twoCellAnchor>
    <xdr:from>
      <xdr:col>6</xdr:col>
      <xdr:colOff>134472</xdr:colOff>
      <xdr:row>13</xdr:row>
      <xdr:rowOff>207309</xdr:rowOff>
    </xdr:from>
    <xdr:to>
      <xdr:col>9</xdr:col>
      <xdr:colOff>5604</xdr:colOff>
      <xdr:row>15</xdr:row>
      <xdr:rowOff>179293</xdr:rowOff>
    </xdr:to>
    <xdr:sp macro="" textlink="">
      <xdr:nvSpPr>
        <xdr:cNvPr id="16" name="吹き出し: 角を丸めた四角形 15">
          <a:extLst>
            <a:ext uri="{FF2B5EF4-FFF2-40B4-BE49-F238E27FC236}">
              <a16:creationId xmlns:a16="http://schemas.microsoft.com/office/drawing/2014/main" id="{8AEA2421-0F79-47E6-905D-FD181F95A09D}"/>
            </a:ext>
          </a:extLst>
        </xdr:cNvPr>
        <xdr:cNvSpPr/>
      </xdr:nvSpPr>
      <xdr:spPr>
        <a:xfrm>
          <a:off x="3849223" y="6084795"/>
          <a:ext cx="2011455" cy="554690"/>
        </a:xfrm>
        <a:prstGeom prst="wedgeRoundRectCallout">
          <a:avLst>
            <a:gd name="adj1" fmla="val 26720"/>
            <a:gd name="adj2" fmla="val -104114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手当の種類が確認できるよう記載してください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76EF4D-237C-4E85-BFF4-F40C0C092DDD}">
  <sheetPr>
    <tabColor rgb="FFFFFF00"/>
  </sheetPr>
  <dimension ref="A1:AD31"/>
  <sheetViews>
    <sheetView showZeros="0" tabSelected="1" view="pageBreakPreview" zoomScale="85" zoomScaleNormal="85" zoomScaleSheetLayoutView="85" workbookViewId="0">
      <selection activeCell="J16" sqref="J16"/>
    </sheetView>
  </sheetViews>
  <sheetFormatPr defaultColWidth="9" defaultRowHeight="25.5" customHeight="1" x14ac:dyDescent="0.25"/>
  <cols>
    <col min="1" max="1" width="4.86328125" style="4" customWidth="1"/>
    <col min="2" max="2" width="5.06640625" style="4" customWidth="1"/>
    <col min="3" max="3" width="12.3984375" style="4" customWidth="1"/>
    <col min="4" max="5" width="11.33203125" style="4" customWidth="1"/>
    <col min="6" max="6" width="6.86328125" style="4" customWidth="1"/>
    <col min="7" max="8" width="5.9296875" style="4" customWidth="1"/>
    <col min="9" max="9" width="18.06640625" style="4" customWidth="1"/>
    <col min="10" max="10" width="45.6640625" style="4" customWidth="1"/>
    <col min="11" max="11" width="13.265625" style="4" customWidth="1"/>
    <col min="12" max="12" width="8.46484375" style="4" customWidth="1"/>
    <col min="13" max="13" width="5.86328125" style="4" customWidth="1"/>
    <col min="14" max="14" width="8.46484375" style="4" customWidth="1"/>
    <col min="15" max="15" width="5.86328125" style="4" customWidth="1"/>
    <col min="16" max="16" width="14" style="4" customWidth="1"/>
    <col min="17" max="17" width="2.6640625" style="4" customWidth="1"/>
    <col min="18" max="18" width="9" style="4"/>
    <col min="19" max="19" width="7.3984375" style="5" customWidth="1"/>
    <col min="20" max="20" width="9.265625" style="5" customWidth="1"/>
    <col min="21" max="22" width="7.3984375" style="5" customWidth="1"/>
    <col min="23" max="23" width="10.46484375" style="5" customWidth="1"/>
    <col min="24" max="25" width="7.3984375" style="5" customWidth="1"/>
    <col min="26" max="26" width="9.73046875" style="5" customWidth="1"/>
    <col min="27" max="27" width="43" style="5" customWidth="1"/>
    <col min="28" max="28" width="25.86328125" style="5" customWidth="1"/>
    <col min="29" max="29" width="7.3984375" style="5" customWidth="1"/>
    <col min="30" max="30" width="9" style="5"/>
    <col min="31" max="16384" width="9" style="4"/>
  </cols>
  <sheetData>
    <row r="1" spans="1:30" ht="25.5" customHeight="1" x14ac:dyDescent="0.25">
      <c r="A1" s="3" t="s">
        <v>47</v>
      </c>
      <c r="B1" s="138">
        <v>6</v>
      </c>
      <c r="C1" s="27" t="s">
        <v>49</v>
      </c>
    </row>
    <row r="2" spans="1:30" s="1" customFormat="1" ht="25.5" customHeight="1" thickBot="1" x14ac:dyDescent="0.3">
      <c r="A2" s="2" t="s">
        <v>8</v>
      </c>
      <c r="B2" s="2"/>
      <c r="C2" s="127" t="s">
        <v>50</v>
      </c>
      <c r="D2" s="127"/>
      <c r="E2" s="127"/>
      <c r="F2" s="133" t="s">
        <v>9</v>
      </c>
      <c r="G2" s="133"/>
      <c r="H2" s="28">
        <v>1</v>
      </c>
      <c r="I2" s="6"/>
      <c r="P2" s="7" t="s">
        <v>10</v>
      </c>
      <c r="Q2" s="7"/>
      <c r="T2" s="8"/>
      <c r="U2" s="8"/>
      <c r="V2" s="8"/>
      <c r="W2" s="8"/>
      <c r="X2" s="8"/>
      <c r="Y2" s="8"/>
      <c r="Z2" s="8"/>
      <c r="AA2" s="8"/>
      <c r="AB2" s="8"/>
      <c r="AC2" s="8"/>
      <c r="AD2" s="8"/>
    </row>
    <row r="3" spans="1:30" ht="33.75" customHeight="1" thickBot="1" x14ac:dyDescent="0.3">
      <c r="E3" s="134"/>
      <c r="F3" s="134"/>
      <c r="G3" s="134"/>
      <c r="H3" s="26"/>
      <c r="K3" s="51" t="s">
        <v>11</v>
      </c>
      <c r="L3" s="59" t="s">
        <v>4</v>
      </c>
      <c r="M3" s="60"/>
      <c r="N3" s="61"/>
      <c r="O3" s="62"/>
      <c r="P3" s="63"/>
      <c r="Q3" s="14"/>
    </row>
    <row r="4" spans="1:30" ht="26.35" customHeight="1" thickTop="1" x14ac:dyDescent="0.25">
      <c r="A4" s="64" t="s">
        <v>0</v>
      </c>
      <c r="B4" s="130" t="s">
        <v>12</v>
      </c>
      <c r="C4" s="131"/>
      <c r="D4" s="65" t="s">
        <v>38</v>
      </c>
      <c r="E4" s="67" t="s">
        <v>37</v>
      </c>
      <c r="F4" s="69" t="s">
        <v>13</v>
      </c>
      <c r="G4" s="71" t="s">
        <v>14</v>
      </c>
      <c r="H4" s="71"/>
      <c r="I4" s="71"/>
      <c r="J4" s="72"/>
      <c r="K4" s="73" t="s">
        <v>70</v>
      </c>
      <c r="L4" s="75" t="s">
        <v>39</v>
      </c>
      <c r="M4" s="69"/>
      <c r="N4" s="78" t="s">
        <v>71</v>
      </c>
      <c r="O4" s="79"/>
      <c r="P4" s="82" t="s">
        <v>15</v>
      </c>
      <c r="Q4" s="14"/>
    </row>
    <row r="5" spans="1:30" ht="26.35" customHeight="1" x14ac:dyDescent="0.25">
      <c r="A5" s="64"/>
      <c r="B5" s="132"/>
      <c r="C5" s="70"/>
      <c r="D5" s="66"/>
      <c r="E5" s="68"/>
      <c r="F5" s="70"/>
      <c r="G5" s="128" t="s">
        <v>3</v>
      </c>
      <c r="H5" s="129"/>
      <c r="I5" s="9" t="s">
        <v>48</v>
      </c>
      <c r="J5" s="10" t="s">
        <v>16</v>
      </c>
      <c r="K5" s="74"/>
      <c r="L5" s="76"/>
      <c r="M5" s="77"/>
      <c r="N5" s="80"/>
      <c r="O5" s="81"/>
      <c r="P5" s="83"/>
      <c r="Q5" s="14"/>
    </row>
    <row r="6" spans="1:30" ht="40.5" customHeight="1" x14ac:dyDescent="0.25">
      <c r="A6" s="84">
        <v>1</v>
      </c>
      <c r="B6" s="114" t="s">
        <v>51</v>
      </c>
      <c r="C6" s="115"/>
      <c r="D6" s="86" t="s">
        <v>58</v>
      </c>
      <c r="E6" s="88" t="s">
        <v>36</v>
      </c>
      <c r="F6" s="90">
        <v>12</v>
      </c>
      <c r="G6" s="118" t="s">
        <v>6</v>
      </c>
      <c r="H6" s="119"/>
      <c r="I6" s="46" t="s">
        <v>59</v>
      </c>
      <c r="J6" s="47" t="s">
        <v>66</v>
      </c>
      <c r="K6" s="92">
        <v>1050000</v>
      </c>
      <c r="L6" s="96">
        <f>IFERROR(INT(VLOOKUP(E6,$T$6:$U$10,2,FALSE)*F6/12),"")</f>
        <v>394000</v>
      </c>
      <c r="M6" s="97"/>
      <c r="N6" s="100">
        <v>394000</v>
      </c>
      <c r="O6" s="101"/>
      <c r="P6" s="94">
        <f>MIN(L6,N6)</f>
        <v>394000</v>
      </c>
      <c r="Q6" s="15"/>
      <c r="T6" s="4" t="s">
        <v>34</v>
      </c>
      <c r="U6" s="13">
        <v>131000</v>
      </c>
      <c r="W6" s="13">
        <v>1678000</v>
      </c>
    </row>
    <row r="7" spans="1:30" ht="40.5" customHeight="1" x14ac:dyDescent="0.25">
      <c r="A7" s="85"/>
      <c r="B7" s="116"/>
      <c r="C7" s="117"/>
      <c r="D7" s="87"/>
      <c r="E7" s="89"/>
      <c r="F7" s="91"/>
      <c r="G7" s="120" t="s">
        <v>7</v>
      </c>
      <c r="H7" s="121"/>
      <c r="I7" s="53" t="s">
        <v>72</v>
      </c>
      <c r="J7" s="54" t="s">
        <v>60</v>
      </c>
      <c r="K7" s="93"/>
      <c r="L7" s="98"/>
      <c r="M7" s="99"/>
      <c r="N7" s="102"/>
      <c r="O7" s="103"/>
      <c r="P7" s="95"/>
      <c r="Q7" s="15"/>
      <c r="T7" s="5" t="s">
        <v>35</v>
      </c>
      <c r="U7" s="13">
        <v>263000</v>
      </c>
      <c r="W7" s="13">
        <v>762000</v>
      </c>
    </row>
    <row r="8" spans="1:30" ht="40.5" customHeight="1" x14ac:dyDescent="0.25">
      <c r="A8" s="84">
        <v>2</v>
      </c>
      <c r="B8" s="114" t="s">
        <v>52</v>
      </c>
      <c r="C8" s="115"/>
      <c r="D8" s="86" t="s">
        <v>55</v>
      </c>
      <c r="E8" s="88" t="s">
        <v>35</v>
      </c>
      <c r="F8" s="90">
        <v>12</v>
      </c>
      <c r="G8" s="118" t="s">
        <v>6</v>
      </c>
      <c r="H8" s="119"/>
      <c r="I8" s="48" t="s">
        <v>61</v>
      </c>
      <c r="J8" s="49" t="s">
        <v>67</v>
      </c>
      <c r="K8" s="92">
        <v>350000</v>
      </c>
      <c r="L8" s="96">
        <f t="shared" ref="L8" si="0">IFERROR(INT(VLOOKUP(E8,$T$6:$U$10,2,FALSE)*F8/12),"")</f>
        <v>263000</v>
      </c>
      <c r="M8" s="97"/>
      <c r="N8" s="100">
        <v>263000</v>
      </c>
      <c r="O8" s="101"/>
      <c r="P8" s="94">
        <f t="shared" ref="P8" si="1">MIN(L8,N8)</f>
        <v>263000</v>
      </c>
      <c r="Q8" s="15"/>
      <c r="T8" s="5" t="s">
        <v>36</v>
      </c>
      <c r="U8" s="13">
        <v>394000</v>
      </c>
      <c r="W8" s="13">
        <v>919000</v>
      </c>
    </row>
    <row r="9" spans="1:30" ht="40.5" customHeight="1" x14ac:dyDescent="0.25">
      <c r="A9" s="85"/>
      <c r="B9" s="116"/>
      <c r="C9" s="117"/>
      <c r="D9" s="87"/>
      <c r="E9" s="89"/>
      <c r="F9" s="91"/>
      <c r="G9" s="120" t="s">
        <v>7</v>
      </c>
      <c r="H9" s="121"/>
      <c r="I9" s="55" t="s">
        <v>73</v>
      </c>
      <c r="J9" s="56" t="s">
        <v>62</v>
      </c>
      <c r="K9" s="93"/>
      <c r="L9" s="98"/>
      <c r="M9" s="99"/>
      <c r="N9" s="102"/>
      <c r="O9" s="103"/>
      <c r="P9" s="95"/>
      <c r="Q9" s="15"/>
      <c r="T9" s="5" t="s">
        <v>30</v>
      </c>
    </row>
    <row r="10" spans="1:30" ht="40.5" customHeight="1" x14ac:dyDescent="0.25">
      <c r="A10" s="84">
        <v>3</v>
      </c>
      <c r="B10" s="114" t="s">
        <v>53</v>
      </c>
      <c r="C10" s="115"/>
      <c r="D10" s="86" t="s">
        <v>56</v>
      </c>
      <c r="E10" s="88" t="s">
        <v>35</v>
      </c>
      <c r="F10" s="90">
        <v>10</v>
      </c>
      <c r="G10" s="118" t="s">
        <v>6</v>
      </c>
      <c r="H10" s="119"/>
      <c r="I10" s="46" t="s">
        <v>69</v>
      </c>
      <c r="J10" s="50" t="s">
        <v>68</v>
      </c>
      <c r="K10" s="92">
        <v>200000</v>
      </c>
      <c r="L10" s="96">
        <f t="shared" ref="L10" si="2">IFERROR(INT(VLOOKUP(E10,$T$6:$U$10,2,FALSE)*F10/12),"")</f>
        <v>219166</v>
      </c>
      <c r="M10" s="97"/>
      <c r="N10" s="100">
        <v>221000</v>
      </c>
      <c r="O10" s="101"/>
      <c r="P10" s="94">
        <f t="shared" ref="P10" si="3">MIN(L10,N10)</f>
        <v>219166</v>
      </c>
      <c r="Q10" s="15"/>
    </row>
    <row r="11" spans="1:30" ht="40.5" customHeight="1" x14ac:dyDescent="0.25">
      <c r="A11" s="85"/>
      <c r="B11" s="116"/>
      <c r="C11" s="117"/>
      <c r="D11" s="87"/>
      <c r="E11" s="89"/>
      <c r="F11" s="91"/>
      <c r="G11" s="120" t="s">
        <v>7</v>
      </c>
      <c r="H11" s="121"/>
      <c r="I11" s="53" t="s">
        <v>74</v>
      </c>
      <c r="J11" s="54" t="s">
        <v>63</v>
      </c>
      <c r="K11" s="93"/>
      <c r="L11" s="98"/>
      <c r="M11" s="99"/>
      <c r="N11" s="102"/>
      <c r="O11" s="103"/>
      <c r="P11" s="95"/>
      <c r="Q11" s="15"/>
    </row>
    <row r="12" spans="1:30" ht="40.5" customHeight="1" x14ac:dyDescent="0.25">
      <c r="A12" s="84">
        <v>4</v>
      </c>
      <c r="B12" s="114" t="s">
        <v>54</v>
      </c>
      <c r="C12" s="115"/>
      <c r="D12" s="86" t="s">
        <v>57</v>
      </c>
      <c r="E12" s="88" t="s">
        <v>34</v>
      </c>
      <c r="F12" s="90">
        <v>12</v>
      </c>
      <c r="G12" s="118" t="s">
        <v>6</v>
      </c>
      <c r="H12" s="119"/>
      <c r="I12" s="48"/>
      <c r="J12" s="49"/>
      <c r="K12" s="104"/>
      <c r="L12" s="96">
        <f t="shared" ref="L12" si="4">IFERROR(INT(VLOOKUP(E12,$T$6:$U$10,2,FALSE)*F12/12),"")</f>
        <v>131000</v>
      </c>
      <c r="M12" s="97"/>
      <c r="N12" s="100">
        <v>120000</v>
      </c>
      <c r="O12" s="101"/>
      <c r="P12" s="94">
        <f t="shared" ref="P12" si="5">MIN(L12,N12)</f>
        <v>120000</v>
      </c>
      <c r="Q12" s="15"/>
    </row>
    <row r="13" spans="1:30" ht="40.5" customHeight="1" thickBot="1" x14ac:dyDescent="0.3">
      <c r="A13" s="85"/>
      <c r="B13" s="116"/>
      <c r="C13" s="117"/>
      <c r="D13" s="87"/>
      <c r="E13" s="89"/>
      <c r="F13" s="91"/>
      <c r="G13" s="122" t="s">
        <v>7</v>
      </c>
      <c r="H13" s="123"/>
      <c r="I13" s="55" t="s">
        <v>64</v>
      </c>
      <c r="J13" s="57" t="s">
        <v>65</v>
      </c>
      <c r="K13" s="105"/>
      <c r="L13" s="98"/>
      <c r="M13" s="99"/>
      <c r="N13" s="102"/>
      <c r="O13" s="103"/>
      <c r="P13" s="95"/>
      <c r="Q13" s="15"/>
    </row>
    <row r="14" spans="1:30" ht="33.85" customHeight="1" thickTop="1" thickBot="1" x14ac:dyDescent="0.3">
      <c r="A14" s="124" t="s">
        <v>17</v>
      </c>
      <c r="B14" s="125"/>
      <c r="C14" s="126"/>
      <c r="D14" s="108"/>
      <c r="E14" s="108"/>
      <c r="F14" s="108"/>
      <c r="G14" s="108"/>
      <c r="H14" s="108"/>
      <c r="I14" s="108"/>
      <c r="J14" s="109"/>
      <c r="K14" s="30">
        <f>SUM(K6:K13)</f>
        <v>1600000</v>
      </c>
      <c r="L14" s="110">
        <f>SUM(L6:M13)</f>
        <v>1007166</v>
      </c>
      <c r="M14" s="111"/>
      <c r="N14" s="112">
        <f>SUM(N6:O13)</f>
        <v>998000</v>
      </c>
      <c r="O14" s="113"/>
      <c r="P14" s="29">
        <f>SUM(P6:P13)</f>
        <v>996166</v>
      </c>
      <c r="Q14" s="15"/>
    </row>
    <row r="15" spans="1:30" s="5" customFormat="1" ht="12" customHeight="1" thickTop="1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30" s="5" customFormat="1" ht="26.35" customHeight="1" thickBot="1" x14ac:dyDescent="0.3">
      <c r="A16" s="4"/>
      <c r="B16" s="4"/>
      <c r="C16" s="4"/>
      <c r="D16" s="4"/>
      <c r="E16" s="4"/>
      <c r="F16" s="4"/>
      <c r="G16" s="4"/>
      <c r="H16" s="4"/>
      <c r="I16" s="4"/>
      <c r="J16" s="52" t="s">
        <v>18</v>
      </c>
      <c r="K16" s="34"/>
      <c r="L16" s="34"/>
      <c r="M16" s="34"/>
      <c r="N16" s="34"/>
      <c r="O16" s="34"/>
      <c r="P16" s="34"/>
      <c r="Q16" s="35"/>
      <c r="R16" s="4"/>
    </row>
    <row r="17" spans="1:28" s="5" customFormat="1" ht="26.35" customHeight="1" thickBot="1" x14ac:dyDescent="0.35">
      <c r="A17" s="4"/>
      <c r="B17" s="4"/>
      <c r="C17" s="4"/>
      <c r="D17" s="4"/>
      <c r="E17" s="4"/>
      <c r="F17" s="4"/>
      <c r="G17" s="4"/>
      <c r="H17" s="4"/>
      <c r="I17" s="4"/>
      <c r="J17" s="36" t="s">
        <v>44</v>
      </c>
      <c r="K17" s="21"/>
      <c r="L17" s="21"/>
      <c r="M17" s="106">
        <f>MIN(P18,P19)</f>
        <v>1600000</v>
      </c>
      <c r="N17" s="107"/>
      <c r="O17" s="37" t="s">
        <v>40</v>
      </c>
      <c r="P17" s="16"/>
      <c r="Q17" s="38"/>
      <c r="R17" s="4"/>
    </row>
    <row r="18" spans="1:28" s="5" customFormat="1" ht="26.35" customHeight="1" x14ac:dyDescent="0.3">
      <c r="A18" s="4"/>
      <c r="B18" s="4"/>
      <c r="C18" s="4"/>
      <c r="D18" s="4"/>
      <c r="E18" s="4"/>
      <c r="F18" s="4"/>
      <c r="G18" s="4"/>
      <c r="H18" s="4"/>
      <c r="I18" s="4"/>
      <c r="J18" s="36" t="s">
        <v>42</v>
      </c>
      <c r="K18" s="21"/>
      <c r="L18" s="21"/>
      <c r="M18" s="39"/>
      <c r="N18" s="39"/>
      <c r="O18" s="39"/>
      <c r="P18" s="31">
        <f>K14</f>
        <v>1600000</v>
      </c>
      <c r="Q18" s="38" t="s">
        <v>5</v>
      </c>
      <c r="R18" s="4"/>
    </row>
    <row r="19" spans="1:28" s="5" customFormat="1" ht="26.35" customHeight="1" x14ac:dyDescent="0.3">
      <c r="A19" s="4"/>
      <c r="B19" s="4"/>
      <c r="C19" s="4"/>
      <c r="D19" s="4"/>
      <c r="E19" s="4"/>
      <c r="F19" s="4"/>
      <c r="G19" s="4"/>
      <c r="H19" s="4"/>
      <c r="I19" s="4"/>
      <c r="J19" s="36" t="s">
        <v>43</v>
      </c>
      <c r="K19" s="21"/>
      <c r="L19" s="21"/>
      <c r="M19" s="39"/>
      <c r="N19" s="39"/>
      <c r="O19" s="39"/>
      <c r="P19" s="33">
        <v>1678000</v>
      </c>
      <c r="Q19" s="38" t="s">
        <v>5</v>
      </c>
      <c r="R19" s="4"/>
    </row>
    <row r="20" spans="1:28" s="5" customFormat="1" ht="13.5" customHeight="1" x14ac:dyDescent="0.25">
      <c r="A20" s="4"/>
      <c r="B20" s="20"/>
      <c r="C20" s="136"/>
      <c r="D20" s="136"/>
      <c r="E20" s="136"/>
      <c r="F20" s="136"/>
      <c r="G20" s="136"/>
      <c r="H20" s="18"/>
      <c r="I20" s="20"/>
      <c r="J20" s="36"/>
      <c r="K20" s="21"/>
      <c r="L20" s="21"/>
      <c r="M20" s="39"/>
      <c r="N20" s="39"/>
      <c r="O20" s="39"/>
      <c r="P20" s="16"/>
      <c r="Q20" s="38"/>
      <c r="R20" s="4"/>
    </row>
    <row r="21" spans="1:28" s="5" customFormat="1" ht="26.35" customHeight="1" thickBot="1" x14ac:dyDescent="0.3">
      <c r="A21" s="4"/>
      <c r="B21" s="20"/>
      <c r="C21" s="135"/>
      <c r="D21" s="135"/>
      <c r="E21" s="135"/>
      <c r="F21" s="135"/>
      <c r="G21" s="135"/>
      <c r="H21" s="17"/>
      <c r="I21" s="21"/>
      <c r="J21" s="58" t="s">
        <v>19</v>
      </c>
      <c r="K21" s="21"/>
      <c r="L21" s="21"/>
      <c r="M21" s="39"/>
      <c r="N21" s="39"/>
      <c r="O21" s="39"/>
      <c r="P21" s="39"/>
      <c r="Q21" s="40"/>
      <c r="R21" s="4"/>
    </row>
    <row r="22" spans="1:28" s="5" customFormat="1" ht="26.35" customHeight="1" thickBot="1" x14ac:dyDescent="0.35">
      <c r="A22" s="4"/>
      <c r="B22" s="20"/>
      <c r="C22" s="135"/>
      <c r="D22" s="135"/>
      <c r="E22" s="135"/>
      <c r="F22" s="135"/>
      <c r="G22" s="135"/>
      <c r="H22" s="17"/>
      <c r="I22" s="21"/>
      <c r="J22" s="36" t="s">
        <v>44</v>
      </c>
      <c r="K22" s="21"/>
      <c r="L22" s="21"/>
      <c r="M22" s="106">
        <f>MIN(P23,P24)</f>
        <v>919000</v>
      </c>
      <c r="N22" s="107"/>
      <c r="O22" s="37" t="s">
        <v>41</v>
      </c>
      <c r="P22" s="16"/>
      <c r="Q22" s="38"/>
      <c r="R22" s="4"/>
    </row>
    <row r="23" spans="1:28" s="5" customFormat="1" ht="26.35" customHeight="1" x14ac:dyDescent="0.3">
      <c r="A23" s="4"/>
      <c r="B23" s="20"/>
      <c r="C23" s="135"/>
      <c r="D23" s="135"/>
      <c r="E23" s="135"/>
      <c r="F23" s="135"/>
      <c r="G23" s="135"/>
      <c r="H23" s="17"/>
      <c r="I23" s="21"/>
      <c r="J23" s="36" t="s">
        <v>45</v>
      </c>
      <c r="K23" s="21"/>
      <c r="L23" s="21"/>
      <c r="M23" s="39"/>
      <c r="N23" s="39"/>
      <c r="O23" s="39"/>
      <c r="P23" s="32">
        <f>MIN(L14,W8)</f>
        <v>919000</v>
      </c>
      <c r="Q23" s="38" t="s">
        <v>5</v>
      </c>
      <c r="R23" s="11"/>
    </row>
    <row r="24" spans="1:28" s="5" customFormat="1" ht="26.35" customHeight="1" x14ac:dyDescent="0.3">
      <c r="A24" s="4"/>
      <c r="B24" s="20"/>
      <c r="C24" s="137"/>
      <c r="D24" s="137"/>
      <c r="E24" s="137"/>
      <c r="F24" s="137"/>
      <c r="G24" s="137"/>
      <c r="H24" s="19"/>
      <c r="I24" s="21"/>
      <c r="J24" s="41" t="s">
        <v>46</v>
      </c>
      <c r="K24" s="42"/>
      <c r="L24" s="42"/>
      <c r="M24" s="43"/>
      <c r="N24" s="43"/>
      <c r="O24" s="43"/>
      <c r="P24" s="44">
        <f>P14</f>
        <v>996166</v>
      </c>
      <c r="Q24" s="45" t="s">
        <v>5</v>
      </c>
      <c r="R24" s="11"/>
    </row>
    <row r="25" spans="1:28" ht="18.75" customHeight="1" x14ac:dyDescent="0.25"/>
    <row r="26" spans="1:28" s="5" customFormat="1" ht="25.5" customHeight="1" x14ac:dyDescent="0.2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Z26" s="22" t="s">
        <v>20</v>
      </c>
      <c r="AA26" s="22" t="s">
        <v>21</v>
      </c>
      <c r="AB26" s="22" t="s">
        <v>22</v>
      </c>
    </row>
    <row r="27" spans="1:28" s="5" customFormat="1" ht="30" customHeight="1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Z27" s="22" t="s">
        <v>23</v>
      </c>
      <c r="AA27" s="23" t="s">
        <v>1</v>
      </c>
      <c r="AB27" s="24" t="s">
        <v>24</v>
      </c>
    </row>
    <row r="28" spans="1:28" s="5" customFormat="1" ht="30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Z28" s="22" t="s">
        <v>25</v>
      </c>
      <c r="AA28" s="23" t="s">
        <v>26</v>
      </c>
      <c r="AB28" s="24" t="s">
        <v>27</v>
      </c>
    </row>
    <row r="29" spans="1:28" s="5" customFormat="1" ht="49.5" customHeight="1" x14ac:dyDescent="0.2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Z29" s="22" t="s">
        <v>28</v>
      </c>
      <c r="AA29" s="23" t="s">
        <v>2</v>
      </c>
      <c r="AB29" s="24" t="s">
        <v>29</v>
      </c>
    </row>
    <row r="30" spans="1:28" s="5" customFormat="1" ht="30" customHeight="1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Z30" s="22" t="s">
        <v>30</v>
      </c>
      <c r="AA30" s="25" t="s">
        <v>31</v>
      </c>
      <c r="AB30" s="22" t="s">
        <v>32</v>
      </c>
    </row>
    <row r="31" spans="1:28" s="5" customFormat="1" ht="25.5" customHeight="1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Z31" s="8" t="s">
        <v>33</v>
      </c>
      <c r="AA31" s="12"/>
      <c r="AB31" s="12"/>
    </row>
  </sheetData>
  <mergeCells count="70">
    <mergeCell ref="C23:G23"/>
    <mergeCell ref="C21:G21"/>
    <mergeCell ref="C20:G20"/>
    <mergeCell ref="C22:G22"/>
    <mergeCell ref="C24:G24"/>
    <mergeCell ref="C2:E2"/>
    <mergeCell ref="G5:H5"/>
    <mergeCell ref="G6:H6"/>
    <mergeCell ref="G7:H7"/>
    <mergeCell ref="G8:H8"/>
    <mergeCell ref="B4:C5"/>
    <mergeCell ref="B6:C7"/>
    <mergeCell ref="B8:C9"/>
    <mergeCell ref="F2:G2"/>
    <mergeCell ref="E3:G3"/>
    <mergeCell ref="G9:H9"/>
    <mergeCell ref="A14:C14"/>
    <mergeCell ref="A10:A11"/>
    <mergeCell ref="D10:D11"/>
    <mergeCell ref="E10:E11"/>
    <mergeCell ref="M17:N17"/>
    <mergeCell ref="M22:N22"/>
    <mergeCell ref="D14:J14"/>
    <mergeCell ref="L14:M14"/>
    <mergeCell ref="N14:O14"/>
    <mergeCell ref="B10:C11"/>
    <mergeCell ref="B12:C13"/>
    <mergeCell ref="L12:M13"/>
    <mergeCell ref="N12:O13"/>
    <mergeCell ref="G10:H10"/>
    <mergeCell ref="G11:H11"/>
    <mergeCell ref="G12:H12"/>
    <mergeCell ref="G13:H13"/>
    <mergeCell ref="F10:F11"/>
    <mergeCell ref="K10:K11"/>
    <mergeCell ref="L10:M11"/>
    <mergeCell ref="N10:O11"/>
    <mergeCell ref="P12:P13"/>
    <mergeCell ref="A12:A13"/>
    <mergeCell ref="D12:D13"/>
    <mergeCell ref="E12:E13"/>
    <mergeCell ref="F12:F13"/>
    <mergeCell ref="K12:K13"/>
    <mergeCell ref="L6:M7"/>
    <mergeCell ref="N6:O7"/>
    <mergeCell ref="P6:P7"/>
    <mergeCell ref="L8:M9"/>
    <mergeCell ref="N8:O9"/>
    <mergeCell ref="P8:P9"/>
    <mergeCell ref="P10:P11"/>
    <mergeCell ref="A8:A9"/>
    <mergeCell ref="D8:D9"/>
    <mergeCell ref="E8:E9"/>
    <mergeCell ref="F8:F9"/>
    <mergeCell ref="K8:K9"/>
    <mergeCell ref="A6:A7"/>
    <mergeCell ref="D6:D7"/>
    <mergeCell ref="E6:E7"/>
    <mergeCell ref="F6:F7"/>
    <mergeCell ref="K6:K7"/>
    <mergeCell ref="L3:P3"/>
    <mergeCell ref="A4:A5"/>
    <mergeCell ref="D4:D5"/>
    <mergeCell ref="E4:E5"/>
    <mergeCell ref="F4:F5"/>
    <mergeCell ref="G4:J4"/>
    <mergeCell ref="K4:K5"/>
    <mergeCell ref="L4:M5"/>
    <mergeCell ref="N4:O5"/>
    <mergeCell ref="P4:P5"/>
  </mergeCells>
  <phoneticPr fontId="2"/>
  <dataValidations count="3">
    <dataValidation type="list" errorStyle="warning" imeMode="disabled" allowBlank="1" showInputMessage="1" showErrorMessage="1" errorTitle="注意" error="選択肢があるセルに入力しようとしています。" sqref="P19" xr:uid="{C382F4A8-1409-4AFC-9FE9-E79F2CF0CAA3}">
      <formula1>$W$6:$W$7</formula1>
    </dataValidation>
    <dataValidation imeMode="disabled" allowBlank="1" showInputMessage="1" showErrorMessage="1" sqref="K6:K13 N6:O13 F6:F13 B1 H2 P18" xr:uid="{D025CA5B-B708-44EC-A06B-469790D47CFD}"/>
    <dataValidation type="list" errorStyle="warning" allowBlank="1" showInputMessage="1" showErrorMessage="1" errorTitle="注意" error="選択肢があるセルに入力しようとしています。" sqref="E6:E13" xr:uid="{D48F4AF7-AFDB-4FAE-ADC5-4C2597272386}">
      <formula1>$T$6:$T$9</formula1>
    </dataValidation>
  </dataValidations>
  <printOptions horizontalCentered="1"/>
  <pageMargins left="0.51181102362204722" right="0.31496062992125984" top="0.55118110236220474" bottom="0" header="0.31496062992125984" footer="0.31496062992125984"/>
  <pageSetup paperSize="9" scale="75" orientation="landscape" r:id="rId1"/>
  <headerFooter>
    <oddHeader>&amp;L&amp;9（様式４）</oddHeader>
  </headerFooter>
  <rowBreaks count="1" manualBreakCount="1">
    <brk id="27" max="16383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賃金改善実績報告書(様式４）</vt:lpstr>
      <vt:lpstr>'賃金改善実績報告書(様式４）'!Print_Area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2025-02-04T01:21:11Z</dcterms:modified>
</cp:coreProperties>
</file>