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10.56.2.15\share\02青少年\01放課後子どもプラン\01学童保育\04委託契約\R6年度\3計画書の提出について\01提出様式\"/>
    </mc:Choice>
  </mc:AlternateContent>
  <xr:revisionPtr revIDLastSave="0" documentId="13_ncr:1_{7804113D-4D3B-4376-8FB9-4A40FC195A01}" xr6:coauthVersionLast="47" xr6:coauthVersionMax="47" xr10:uidLastSave="{00000000-0000-0000-0000-000000000000}"/>
  <bookViews>
    <workbookView xWindow="40920" yWindow="10905" windowWidth="29040" windowHeight="15840" tabRatio="620" xr2:uid="{00000000-000D-0000-FFFF-FFFF00000000}"/>
  </bookViews>
  <sheets>
    <sheet name="開設日数内訳書" sheetId="28" r:id="rId1"/>
  </sheets>
  <definedNames>
    <definedName name="_xlnm.Print_Area" localSheetId="0">開設日数内訳書!$A$1:$AQ$39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30" i="28" l="1"/>
  <c r="AN30" i="28"/>
  <c r="AO30" i="28"/>
  <c r="AP30" i="28"/>
  <c r="AP28" i="28"/>
  <c r="AN28" i="28"/>
  <c r="AM28" i="28"/>
  <c r="AM26" i="28"/>
  <c r="AN26" i="28"/>
  <c r="AO26" i="28"/>
  <c r="AP26" i="28"/>
  <c r="AP24" i="28"/>
  <c r="AO24" i="28"/>
  <c r="AN24" i="28"/>
  <c r="AM24" i="28"/>
  <c r="AM22" i="28"/>
  <c r="AN22" i="28"/>
  <c r="AP22" i="28"/>
  <c r="AP20" i="28"/>
  <c r="AN20" i="28"/>
  <c r="AM20" i="28"/>
  <c r="AM18" i="28"/>
  <c r="AN18" i="28"/>
  <c r="AP18" i="28"/>
  <c r="AP16" i="28"/>
  <c r="AO16" i="28"/>
  <c r="AN16" i="28"/>
  <c r="AM16" i="28"/>
  <c r="AM14" i="28"/>
  <c r="AN14" i="28"/>
  <c r="AO14" i="28"/>
  <c r="AP14" i="28"/>
  <c r="AP12" i="28"/>
  <c r="AN12" i="28"/>
  <c r="AM12" i="28"/>
  <c r="AM10" i="28"/>
  <c r="AN10" i="28"/>
  <c r="AP10" i="28"/>
  <c r="AP8" i="28"/>
  <c r="AO8" i="28"/>
  <c r="AN8" i="28"/>
  <c r="AM8" i="28"/>
  <c r="AQ31" i="28" l="1"/>
  <c r="AP31" i="28"/>
  <c r="AO31" i="28"/>
  <c r="AN31" i="28"/>
  <c r="AQ30" i="28"/>
  <c r="AM29" i="28"/>
  <c r="I29" i="28"/>
  <c r="J29" i="28" s="1"/>
  <c r="K29" i="28" s="1"/>
  <c r="L29" i="28" s="1"/>
  <c r="M29" i="28" s="1"/>
  <c r="N29" i="28" s="1"/>
  <c r="O29" i="28" s="1"/>
  <c r="P29" i="28" s="1"/>
  <c r="Q29" i="28" s="1"/>
  <c r="R29" i="28" s="1"/>
  <c r="S29" i="28" s="1"/>
  <c r="T29" i="28" s="1"/>
  <c r="U29" i="28" s="1"/>
  <c r="V29" i="28" s="1"/>
  <c r="W29" i="28" s="1"/>
  <c r="X29" i="28" s="1"/>
  <c r="Y29" i="28" s="1"/>
  <c r="Z29" i="28" s="1"/>
  <c r="AA29" i="28" s="1"/>
  <c r="AB29" i="28" s="1"/>
  <c r="AC29" i="28" s="1"/>
  <c r="AD29" i="28" s="1"/>
  <c r="AE29" i="28" s="1"/>
  <c r="AF29" i="28" s="1"/>
  <c r="AG29" i="28" s="1"/>
  <c r="AH29" i="28" s="1"/>
  <c r="AI29" i="28" s="1"/>
  <c r="AJ29" i="28" s="1"/>
  <c r="AK29" i="28" s="1"/>
  <c r="H29" i="28"/>
  <c r="AQ28" i="28"/>
  <c r="AM27" i="28"/>
  <c r="I27" i="28"/>
  <c r="J27" i="28" s="1"/>
  <c r="K27" i="28" s="1"/>
  <c r="L27" i="28" s="1"/>
  <c r="M27" i="28" s="1"/>
  <c r="N27" i="28" s="1"/>
  <c r="O27" i="28" s="1"/>
  <c r="P27" i="28" s="1"/>
  <c r="Q27" i="28" s="1"/>
  <c r="R27" i="28" s="1"/>
  <c r="S27" i="28" s="1"/>
  <c r="T27" i="28" s="1"/>
  <c r="U27" i="28" s="1"/>
  <c r="V27" i="28" s="1"/>
  <c r="W27" i="28" s="1"/>
  <c r="X27" i="28" s="1"/>
  <c r="Y27" i="28" s="1"/>
  <c r="Z27" i="28" s="1"/>
  <c r="AA27" i="28" s="1"/>
  <c r="AB27" i="28" s="1"/>
  <c r="AC27" i="28" s="1"/>
  <c r="AD27" i="28" s="1"/>
  <c r="AE27" i="28" s="1"/>
  <c r="AF27" i="28" s="1"/>
  <c r="AG27" i="28" s="1"/>
  <c r="AH27" i="28" s="1"/>
  <c r="H27" i="28"/>
  <c r="G27" i="28"/>
  <c r="AQ26" i="28"/>
  <c r="AM25" i="28"/>
  <c r="E25" i="28"/>
  <c r="F25" i="28" s="1"/>
  <c r="G25" i="28" s="1"/>
  <c r="H25" i="28" s="1"/>
  <c r="I25" i="28" s="1"/>
  <c r="J25" i="28" s="1"/>
  <c r="K25" i="28" s="1"/>
  <c r="L25" i="28" s="1"/>
  <c r="M25" i="28" s="1"/>
  <c r="N25" i="28" s="1"/>
  <c r="O25" i="28" s="1"/>
  <c r="P25" i="28" s="1"/>
  <c r="Q25" i="28" s="1"/>
  <c r="R25" i="28" s="1"/>
  <c r="S25" i="28" s="1"/>
  <c r="T25" i="28" s="1"/>
  <c r="U25" i="28" s="1"/>
  <c r="V25" i="28" s="1"/>
  <c r="W25" i="28" s="1"/>
  <c r="X25" i="28" s="1"/>
  <c r="Y25" i="28" s="1"/>
  <c r="Z25" i="28" s="1"/>
  <c r="AA25" i="28" s="1"/>
  <c r="AB25" i="28" s="1"/>
  <c r="AC25" i="28" s="1"/>
  <c r="AD25" i="28" s="1"/>
  <c r="AE25" i="28" s="1"/>
  <c r="AF25" i="28" s="1"/>
  <c r="AG25" i="28" s="1"/>
  <c r="AH25" i="28" s="1"/>
  <c r="D25" i="28"/>
  <c r="AQ24" i="28"/>
  <c r="AM23" i="28"/>
  <c r="H23" i="28"/>
  <c r="I23" i="28" s="1"/>
  <c r="J23" i="28" s="1"/>
  <c r="K23" i="28" s="1"/>
  <c r="L23" i="28" s="1"/>
  <c r="M23" i="28" s="1"/>
  <c r="N23" i="28" s="1"/>
  <c r="O23" i="28" s="1"/>
  <c r="P23" i="28" s="1"/>
  <c r="Q23" i="28" s="1"/>
  <c r="R23" i="28" s="1"/>
  <c r="S23" i="28" s="1"/>
  <c r="T23" i="28" s="1"/>
  <c r="U23" i="28" s="1"/>
  <c r="V23" i="28" s="1"/>
  <c r="W23" i="28" s="1"/>
  <c r="X23" i="28" s="1"/>
  <c r="Y23" i="28" s="1"/>
  <c r="Z23" i="28" s="1"/>
  <c r="AA23" i="28" s="1"/>
  <c r="AB23" i="28" s="1"/>
  <c r="AC23" i="28" s="1"/>
  <c r="AD23" i="28" s="1"/>
  <c r="AE23" i="28" s="1"/>
  <c r="AF23" i="28" s="1"/>
  <c r="AG23" i="28" s="1"/>
  <c r="AH23" i="28" s="1"/>
  <c r="AI23" i="28" s="1"/>
  <c r="AJ23" i="28" s="1"/>
  <c r="AK23" i="28" s="1"/>
  <c r="AL23" i="28" s="1"/>
  <c r="AQ22" i="28"/>
  <c r="AM21" i="28"/>
  <c r="G21" i="28"/>
  <c r="H21" i="28" s="1"/>
  <c r="I21" i="28" s="1"/>
  <c r="J21" i="28" s="1"/>
  <c r="K21" i="28" s="1"/>
  <c r="L21" i="28" s="1"/>
  <c r="M21" i="28" s="1"/>
  <c r="N21" i="28" s="1"/>
  <c r="O21" i="28" s="1"/>
  <c r="P21" i="28" s="1"/>
  <c r="Q21" i="28" s="1"/>
  <c r="R21" i="28" s="1"/>
  <c r="S21" i="28" s="1"/>
  <c r="T21" i="28" s="1"/>
  <c r="U21" i="28" s="1"/>
  <c r="V21" i="28" s="1"/>
  <c r="W21" i="28" s="1"/>
  <c r="X21" i="28" s="1"/>
  <c r="Y21" i="28" s="1"/>
  <c r="Z21" i="28" s="1"/>
  <c r="AA21" i="28" s="1"/>
  <c r="AB21" i="28" s="1"/>
  <c r="AC21" i="28" s="1"/>
  <c r="AD21" i="28" s="1"/>
  <c r="AE21" i="28" s="1"/>
  <c r="AF21" i="28" s="1"/>
  <c r="AG21" i="28" s="1"/>
  <c r="AH21" i="28" s="1"/>
  <c r="AI21" i="28" s="1"/>
  <c r="F21" i="28"/>
  <c r="AQ20" i="28"/>
  <c r="AM19" i="28"/>
  <c r="C19" i="28"/>
  <c r="D19" i="28" s="1"/>
  <c r="E19" i="28" s="1"/>
  <c r="F19" i="28" s="1"/>
  <c r="G19" i="28" s="1"/>
  <c r="H19" i="28" s="1"/>
  <c r="I19" i="28" s="1"/>
  <c r="J19" i="28" s="1"/>
  <c r="K19" i="28" s="1"/>
  <c r="L19" i="28" s="1"/>
  <c r="M19" i="28" s="1"/>
  <c r="N19" i="28" s="1"/>
  <c r="O19" i="28" s="1"/>
  <c r="P19" i="28" s="1"/>
  <c r="Q19" i="28" s="1"/>
  <c r="R19" i="28" s="1"/>
  <c r="S19" i="28" s="1"/>
  <c r="T19" i="28" s="1"/>
  <c r="U19" i="28" s="1"/>
  <c r="V19" i="28" s="1"/>
  <c r="W19" i="28" s="1"/>
  <c r="X19" i="28" s="1"/>
  <c r="Y19" i="28" s="1"/>
  <c r="Z19" i="28" s="1"/>
  <c r="AA19" i="28" s="1"/>
  <c r="AB19" i="28" s="1"/>
  <c r="AC19" i="28" s="1"/>
  <c r="AD19" i="28" s="1"/>
  <c r="AE19" i="28" s="1"/>
  <c r="AF19" i="28" s="1"/>
  <c r="AG19" i="28" s="1"/>
  <c r="AQ18" i="28"/>
  <c r="AM17" i="28"/>
  <c r="H17" i="28"/>
  <c r="I17" i="28" s="1"/>
  <c r="J17" i="28" s="1"/>
  <c r="K17" i="28" s="1"/>
  <c r="L17" i="28" s="1"/>
  <c r="M17" i="28" s="1"/>
  <c r="N17" i="28" s="1"/>
  <c r="O17" i="28" s="1"/>
  <c r="P17" i="28" s="1"/>
  <c r="Q17" i="28" s="1"/>
  <c r="R17" i="28" s="1"/>
  <c r="S17" i="28" s="1"/>
  <c r="T17" i="28" s="1"/>
  <c r="U17" i="28" s="1"/>
  <c r="V17" i="28" s="1"/>
  <c r="W17" i="28" s="1"/>
  <c r="X17" i="28" s="1"/>
  <c r="Y17" i="28" s="1"/>
  <c r="Z17" i="28" s="1"/>
  <c r="AA17" i="28" s="1"/>
  <c r="AB17" i="28" s="1"/>
  <c r="AC17" i="28" s="1"/>
  <c r="AD17" i="28" s="1"/>
  <c r="AE17" i="28" s="1"/>
  <c r="AF17" i="28" s="1"/>
  <c r="AG17" i="28" s="1"/>
  <c r="AH17" i="28" s="1"/>
  <c r="AI17" i="28" s="1"/>
  <c r="AJ17" i="28" s="1"/>
  <c r="AK17" i="28" s="1"/>
  <c r="AQ16" i="28"/>
  <c r="AM15" i="28"/>
  <c r="E15" i="28"/>
  <c r="F15" i="28" s="1"/>
  <c r="G15" i="28" s="1"/>
  <c r="H15" i="28" s="1"/>
  <c r="I15" i="28" s="1"/>
  <c r="J15" i="28" s="1"/>
  <c r="K15" i="28" s="1"/>
  <c r="L15" i="28" s="1"/>
  <c r="M15" i="28" s="1"/>
  <c r="N15" i="28" s="1"/>
  <c r="O15" i="28" s="1"/>
  <c r="P15" i="28" s="1"/>
  <c r="Q15" i="28" s="1"/>
  <c r="R15" i="28" s="1"/>
  <c r="S15" i="28" s="1"/>
  <c r="T15" i="28" s="1"/>
  <c r="U15" i="28" s="1"/>
  <c r="V15" i="28" s="1"/>
  <c r="W15" i="28" s="1"/>
  <c r="X15" i="28" s="1"/>
  <c r="Y15" i="28" s="1"/>
  <c r="Z15" i="28" s="1"/>
  <c r="AA15" i="28" s="1"/>
  <c r="AB15" i="28" s="1"/>
  <c r="AC15" i="28" s="1"/>
  <c r="AD15" i="28" s="1"/>
  <c r="AE15" i="28" s="1"/>
  <c r="AF15" i="28" s="1"/>
  <c r="AG15" i="28" s="1"/>
  <c r="AH15" i="28" s="1"/>
  <c r="AI15" i="28" s="1"/>
  <c r="AQ14" i="28"/>
  <c r="AM13" i="28"/>
  <c r="D13" i="28"/>
  <c r="E13" i="28" s="1"/>
  <c r="F13" i="28" s="1"/>
  <c r="G13" i="28" s="1"/>
  <c r="H13" i="28" s="1"/>
  <c r="I13" i="28" s="1"/>
  <c r="J13" i="28" s="1"/>
  <c r="K13" i="28" s="1"/>
  <c r="L13" i="28" s="1"/>
  <c r="M13" i="28" s="1"/>
  <c r="N13" i="28" s="1"/>
  <c r="O13" i="28" s="1"/>
  <c r="P13" i="28" s="1"/>
  <c r="Q13" i="28" s="1"/>
  <c r="R13" i="28" s="1"/>
  <c r="S13" i="28" s="1"/>
  <c r="T13" i="28" s="1"/>
  <c r="U13" i="28" s="1"/>
  <c r="V13" i="28" s="1"/>
  <c r="W13" i="28" s="1"/>
  <c r="X13" i="28" s="1"/>
  <c r="Y13" i="28" s="1"/>
  <c r="Z13" i="28" s="1"/>
  <c r="AA13" i="28" s="1"/>
  <c r="AB13" i="28" s="1"/>
  <c r="AC13" i="28" s="1"/>
  <c r="AD13" i="28" s="1"/>
  <c r="AE13" i="28" s="1"/>
  <c r="AF13" i="28" s="1"/>
  <c r="C13" i="28"/>
  <c r="AQ12" i="28"/>
  <c r="AM11" i="28"/>
  <c r="H11" i="28"/>
  <c r="I11" i="28" s="1"/>
  <c r="J11" i="28" s="1"/>
  <c r="K11" i="28" s="1"/>
  <c r="L11" i="28" s="1"/>
  <c r="M11" i="28" s="1"/>
  <c r="N11" i="28" s="1"/>
  <c r="O11" i="28" s="1"/>
  <c r="P11" i="28" s="1"/>
  <c r="Q11" i="28" s="1"/>
  <c r="R11" i="28" s="1"/>
  <c r="S11" i="28" s="1"/>
  <c r="T11" i="28" s="1"/>
  <c r="U11" i="28" s="1"/>
  <c r="V11" i="28" s="1"/>
  <c r="W11" i="28" s="1"/>
  <c r="X11" i="28" s="1"/>
  <c r="Y11" i="28" s="1"/>
  <c r="Z11" i="28" s="1"/>
  <c r="AA11" i="28" s="1"/>
  <c r="AB11" i="28" s="1"/>
  <c r="AC11" i="28" s="1"/>
  <c r="AD11" i="28" s="1"/>
  <c r="AE11" i="28" s="1"/>
  <c r="AF11" i="28" s="1"/>
  <c r="AG11" i="28" s="1"/>
  <c r="AH11" i="28" s="1"/>
  <c r="AI11" i="28" s="1"/>
  <c r="AJ11" i="28" s="1"/>
  <c r="G11" i="28"/>
  <c r="AQ10" i="28"/>
  <c r="AM9" i="28"/>
  <c r="D9" i="28"/>
  <c r="E9" i="28" s="1"/>
  <c r="F9" i="28" s="1"/>
  <c r="G9" i="28" s="1"/>
  <c r="H9" i="28" s="1"/>
  <c r="I9" i="28" s="1"/>
  <c r="J9" i="28" s="1"/>
  <c r="K9" i="28" s="1"/>
  <c r="L9" i="28" s="1"/>
  <c r="M9" i="28" s="1"/>
  <c r="N9" i="28" s="1"/>
  <c r="O9" i="28" s="1"/>
  <c r="P9" i="28" s="1"/>
  <c r="Q9" i="28" s="1"/>
  <c r="R9" i="28" s="1"/>
  <c r="S9" i="28" s="1"/>
  <c r="T9" i="28" s="1"/>
  <c r="U9" i="28" s="1"/>
  <c r="V9" i="28" s="1"/>
  <c r="W9" i="28" s="1"/>
  <c r="X9" i="28" s="1"/>
  <c r="Y9" i="28" s="1"/>
  <c r="Z9" i="28" s="1"/>
  <c r="AA9" i="28" s="1"/>
  <c r="AB9" i="28" s="1"/>
  <c r="AC9" i="28" s="1"/>
  <c r="AD9" i="28" s="1"/>
  <c r="AE9" i="28" s="1"/>
  <c r="AF9" i="28" s="1"/>
  <c r="AG9" i="28" s="1"/>
  <c r="AH9" i="28" s="1"/>
  <c r="AP32" i="28"/>
  <c r="AO32" i="28"/>
  <c r="AN32" i="28"/>
  <c r="AQ8" i="28"/>
  <c r="AM7" i="28"/>
  <c r="C7" i="28"/>
  <c r="D7" i="28" s="1"/>
  <c r="E7" i="28" s="1"/>
  <c r="F7" i="28" s="1"/>
  <c r="G7" i="28" s="1"/>
  <c r="H7" i="28" s="1"/>
  <c r="I7" i="28" s="1"/>
  <c r="J7" i="28" s="1"/>
  <c r="K7" i="28" s="1"/>
  <c r="L7" i="28" s="1"/>
  <c r="M7" i="28" s="1"/>
  <c r="N7" i="28" s="1"/>
  <c r="O7" i="28" s="1"/>
  <c r="P7" i="28" s="1"/>
  <c r="Q7" i="28" s="1"/>
  <c r="R7" i="28" s="1"/>
  <c r="S7" i="28" s="1"/>
  <c r="T7" i="28" s="1"/>
  <c r="U7" i="28" s="1"/>
  <c r="V7" i="28" s="1"/>
  <c r="W7" i="28" s="1"/>
  <c r="X7" i="28" s="1"/>
  <c r="Y7" i="28" s="1"/>
  <c r="Z7" i="28" s="1"/>
  <c r="AA7" i="28" s="1"/>
  <c r="AB7" i="28" s="1"/>
  <c r="AC7" i="28" s="1"/>
  <c r="AD7" i="28" s="1"/>
  <c r="AE7" i="28" s="1"/>
  <c r="AM31" i="28" l="1"/>
  <c r="AQ32" i="28"/>
  <c r="AM32" i="28"/>
</calcChain>
</file>

<file path=xl/sharedStrings.xml><?xml version="1.0" encoding="utf-8"?>
<sst xmlns="http://schemas.openxmlformats.org/spreadsheetml/2006/main" count="75" uniqueCount="47">
  <si>
    <t>日</t>
    <rPh sb="0" eb="1">
      <t>ニチ</t>
    </rPh>
    <phoneticPr fontId="1"/>
  </si>
  <si>
    <t>クラブ（クラス）名</t>
    <phoneticPr fontId="1"/>
  </si>
  <si>
    <t>平日</t>
    <rPh sb="0" eb="2">
      <t>ヘイジツ</t>
    </rPh>
    <phoneticPr fontId="7"/>
  </si>
  <si>
    <t>土曜</t>
    <rPh sb="0" eb="2">
      <t>ドヨウ</t>
    </rPh>
    <phoneticPr fontId="7"/>
  </si>
  <si>
    <t>長休</t>
    <rPh sb="0" eb="1">
      <t>ナガ</t>
    </rPh>
    <rPh sb="1" eb="2">
      <t>キュウ</t>
    </rPh>
    <phoneticPr fontId="7"/>
  </si>
  <si>
    <t>日曜
祝日</t>
    <rPh sb="0" eb="1">
      <t>ニチ</t>
    </rPh>
    <rPh sb="1" eb="2">
      <t>ヨウ</t>
    </rPh>
    <rPh sb="3" eb="4">
      <t>シュク</t>
    </rPh>
    <rPh sb="4" eb="5">
      <t>ヒ</t>
    </rPh>
    <phoneticPr fontId="7"/>
  </si>
  <si>
    <t>計</t>
    <rPh sb="0" eb="1">
      <t>ケイ</t>
    </rPh>
    <phoneticPr fontId="7"/>
  </si>
  <si>
    <t>４月</t>
    <rPh sb="1" eb="2">
      <t>ガツ</t>
    </rPh>
    <phoneticPr fontId="7"/>
  </si>
  <si>
    <t>５月</t>
    <rPh sb="1" eb="2">
      <t>ガツ</t>
    </rPh>
    <phoneticPr fontId="7"/>
  </si>
  <si>
    <t>６月</t>
  </si>
  <si>
    <t>７月</t>
  </si>
  <si>
    <t>８月</t>
  </si>
  <si>
    <t>９月</t>
  </si>
  <si>
    <t>10月</t>
    <phoneticPr fontId="7"/>
  </si>
  <si>
    <t>11月</t>
    <phoneticPr fontId="7"/>
  </si>
  <si>
    <t>12月</t>
    <phoneticPr fontId="7"/>
  </si>
  <si>
    <t>１月</t>
  </si>
  <si>
    <t>２月</t>
  </si>
  <si>
    <t>３月</t>
  </si>
  <si>
    <t>：土曜日</t>
    <rPh sb="1" eb="4">
      <t>ドヨウビ</t>
    </rPh>
    <phoneticPr fontId="7"/>
  </si>
  <si>
    <t>：日曜・祝日</t>
    <rPh sb="1" eb="3">
      <t>ニチヨウ</t>
    </rPh>
    <rPh sb="4" eb="6">
      <t>シュクジツ</t>
    </rPh>
    <phoneticPr fontId="7"/>
  </si>
  <si>
    <t>：長期休業</t>
    <rPh sb="1" eb="3">
      <t>チョウキ</t>
    </rPh>
    <rPh sb="3" eb="5">
      <t>キュウギョウ</t>
    </rPh>
    <phoneticPr fontId="7"/>
  </si>
  <si>
    <t>※</t>
    <phoneticPr fontId="1"/>
  </si>
  <si>
    <t xml:space="preserve"> ○函館市立小学校の長期休業</t>
    <rPh sb="2" eb="4">
      <t>ハコダテ</t>
    </rPh>
    <rPh sb="4" eb="6">
      <t>シリツ</t>
    </rPh>
    <rPh sb="6" eb="9">
      <t>ショウガッコウ</t>
    </rPh>
    <rPh sb="10" eb="12">
      <t>チョウキ</t>
    </rPh>
    <rPh sb="12" eb="14">
      <t>キュウギョウ</t>
    </rPh>
    <phoneticPr fontId="7"/>
  </si>
  <si>
    <t>※事業計画書の開設日数と合致させる</t>
    <rPh sb="1" eb="3">
      <t>ジギョウ</t>
    </rPh>
    <rPh sb="3" eb="6">
      <t>ケイカクショ</t>
    </rPh>
    <rPh sb="7" eb="9">
      <t>カイセツ</t>
    </rPh>
    <rPh sb="9" eb="11">
      <t>ニッスウ</t>
    </rPh>
    <rPh sb="12" eb="14">
      <t>ガッチ</t>
    </rPh>
    <phoneticPr fontId="1"/>
  </si>
  <si>
    <t>○記載上の注意点</t>
    <rPh sb="1" eb="3">
      <t>キサイ</t>
    </rPh>
    <rPh sb="3" eb="4">
      <t>ジョウ</t>
    </rPh>
    <rPh sb="5" eb="8">
      <t>チュウイテン</t>
    </rPh>
    <phoneticPr fontId="1"/>
  </si>
  <si>
    <t>※長期休業期間中の土曜日は，土曜日として計上。</t>
    <rPh sb="1" eb="3">
      <t>チョウキ</t>
    </rPh>
    <rPh sb="3" eb="5">
      <t>キュウギョウ</t>
    </rPh>
    <rPh sb="5" eb="7">
      <t>キカン</t>
    </rPh>
    <rPh sb="7" eb="8">
      <t>チュウ</t>
    </rPh>
    <rPh sb="9" eb="12">
      <t>ドヨウビ</t>
    </rPh>
    <rPh sb="14" eb="17">
      <t>ドヨウビ</t>
    </rPh>
    <rPh sb="20" eb="22">
      <t>ケイジョウ</t>
    </rPh>
    <phoneticPr fontId="7"/>
  </si>
  <si>
    <t>※「日曜・祝日」の開設日は次の要件を全て満たすもの。　①全入所児童が対象であること　②開所時間が８時間以上であること</t>
    <rPh sb="2" eb="4">
      <t>ニチヨウ</t>
    </rPh>
    <rPh sb="5" eb="7">
      <t>シュクジツ</t>
    </rPh>
    <rPh sb="9" eb="12">
      <t>カイセツビ</t>
    </rPh>
    <rPh sb="13" eb="14">
      <t>ツギ</t>
    </rPh>
    <rPh sb="15" eb="17">
      <t>ヨウケン</t>
    </rPh>
    <rPh sb="18" eb="19">
      <t>スベ</t>
    </rPh>
    <rPh sb="20" eb="21">
      <t>ミ</t>
    </rPh>
    <phoneticPr fontId="1"/>
  </si>
  <si>
    <t>令和６年度放課後児童クラブ開設予定内訳書</t>
    <rPh sb="0" eb="1">
      <t>レイ</t>
    </rPh>
    <rPh sb="1" eb="2">
      <t>カズ</t>
    </rPh>
    <rPh sb="3" eb="5">
      <t>ネンド</t>
    </rPh>
    <rPh sb="5" eb="8">
      <t>ホウカゴ</t>
    </rPh>
    <rPh sb="8" eb="10">
      <t>ジドウ</t>
    </rPh>
    <rPh sb="13" eb="15">
      <t>カイセツ</t>
    </rPh>
    <rPh sb="15" eb="17">
      <t>ヨテイ</t>
    </rPh>
    <rPh sb="17" eb="20">
      <t>ウチワケショ</t>
    </rPh>
    <phoneticPr fontId="1"/>
  </si>
  <si>
    <t>※記入方法：開設する場合，カレンダーの日にちの下の空欄に○印を記入し，閉所の場合×印を記入してください。</t>
    <rPh sb="1" eb="3">
      <t>キニュウ</t>
    </rPh>
    <rPh sb="3" eb="5">
      <t>ホウホウ</t>
    </rPh>
    <rPh sb="6" eb="8">
      <t>カイセツ</t>
    </rPh>
    <rPh sb="10" eb="12">
      <t>バアイ</t>
    </rPh>
    <rPh sb="19" eb="20">
      <t>ヒ</t>
    </rPh>
    <rPh sb="23" eb="24">
      <t>シタ</t>
    </rPh>
    <rPh sb="25" eb="27">
      <t>クウラン</t>
    </rPh>
    <rPh sb="29" eb="30">
      <t>ジルシ</t>
    </rPh>
    <rPh sb="31" eb="33">
      <t>キニュウ</t>
    </rPh>
    <rPh sb="35" eb="37">
      <t>ヘイショ</t>
    </rPh>
    <rPh sb="38" eb="40">
      <t>バアイ</t>
    </rPh>
    <rPh sb="41" eb="42">
      <t>ジルシ</t>
    </rPh>
    <rPh sb="43" eb="45">
      <t>キニュウ</t>
    </rPh>
    <phoneticPr fontId="1"/>
  </si>
  <si>
    <t>　　　　　　複数の支援の単位や他クラブと合同で実施することであらかじめ支援の単位を減じることを利用者へ周知し，利用可能人数を制限して実施する場合は，もう一方のクラブの開所日とは</t>
    <rPh sb="6" eb="8">
      <t>フクスウ</t>
    </rPh>
    <rPh sb="9" eb="11">
      <t>シエン</t>
    </rPh>
    <rPh sb="12" eb="14">
      <t>タンイ</t>
    </rPh>
    <rPh sb="15" eb="16">
      <t>タ</t>
    </rPh>
    <rPh sb="20" eb="22">
      <t>ゴウドウ</t>
    </rPh>
    <rPh sb="23" eb="25">
      <t>ジッシ</t>
    </rPh>
    <rPh sb="35" eb="37">
      <t>シエン</t>
    </rPh>
    <rPh sb="38" eb="40">
      <t>タンイ</t>
    </rPh>
    <rPh sb="41" eb="42">
      <t>ゲン</t>
    </rPh>
    <rPh sb="47" eb="50">
      <t>リヨウシャ</t>
    </rPh>
    <rPh sb="51" eb="53">
      <t>シュウチ</t>
    </rPh>
    <rPh sb="55" eb="57">
      <t>リヨウ</t>
    </rPh>
    <rPh sb="57" eb="59">
      <t>カノウ</t>
    </rPh>
    <rPh sb="59" eb="61">
      <t>ニンズウ</t>
    </rPh>
    <rPh sb="62" eb="64">
      <t>セイゲン</t>
    </rPh>
    <rPh sb="66" eb="68">
      <t>ジッシ</t>
    </rPh>
    <rPh sb="70" eb="72">
      <t>バアイ</t>
    </rPh>
    <rPh sb="76" eb="78">
      <t>イッポウ</t>
    </rPh>
    <rPh sb="83" eb="85">
      <t>カイショ</t>
    </rPh>
    <rPh sb="85" eb="86">
      <t>ビ</t>
    </rPh>
    <phoneticPr fontId="1"/>
  </si>
  <si>
    <t>　　　　　　みなされませんので「合」と記載の上，開所日から外してください。</t>
    <phoneticPr fontId="1"/>
  </si>
  <si>
    <t>月</t>
    <rPh sb="0" eb="1">
      <t>ゲツ</t>
    </rPh>
    <phoneticPr fontId="1"/>
  </si>
  <si>
    <t>火</t>
    <rPh sb="0" eb="1">
      <t>カ</t>
    </rPh>
    <phoneticPr fontId="7"/>
  </si>
  <si>
    <t>水</t>
    <rPh sb="0" eb="1">
      <t>スイ</t>
    </rPh>
    <phoneticPr fontId="7"/>
  </si>
  <si>
    <t>木</t>
    <rPh sb="0" eb="1">
      <t>モク</t>
    </rPh>
    <phoneticPr fontId="1"/>
  </si>
  <si>
    <t>金</t>
    <rPh sb="0" eb="1">
      <t>キン</t>
    </rPh>
    <phoneticPr fontId="1"/>
  </si>
  <si>
    <t>土</t>
    <rPh sb="0" eb="1">
      <t>ド</t>
    </rPh>
    <phoneticPr fontId="1"/>
  </si>
  <si>
    <t>火</t>
    <rPh sb="0" eb="1">
      <t>カ</t>
    </rPh>
    <phoneticPr fontId="1"/>
  </si>
  <si>
    <t>水</t>
    <rPh sb="0" eb="1">
      <t>スイ</t>
    </rPh>
    <phoneticPr fontId="1"/>
  </si>
  <si>
    <t>※日・祝日の開所理由(具体的に記載すること。例）○月　学童まつり，△月キャンプ等</t>
    <rPh sb="1" eb="2">
      <t>ニチ</t>
    </rPh>
    <rPh sb="3" eb="5">
      <t>シュクジツ</t>
    </rPh>
    <rPh sb="6" eb="8">
      <t>カイショ</t>
    </rPh>
    <rPh sb="8" eb="10">
      <t>リユウ</t>
    </rPh>
    <rPh sb="11" eb="14">
      <t>グタイテキ</t>
    </rPh>
    <rPh sb="15" eb="17">
      <t>キサイ</t>
    </rPh>
    <rPh sb="22" eb="23">
      <t>レイ</t>
    </rPh>
    <rPh sb="25" eb="26">
      <t>ツキ</t>
    </rPh>
    <rPh sb="27" eb="29">
      <t>ガクドウ</t>
    </rPh>
    <rPh sb="34" eb="35">
      <t>ツキ</t>
    </rPh>
    <rPh sb="39" eb="40">
      <t>トウ</t>
    </rPh>
    <phoneticPr fontId="1"/>
  </si>
  <si>
    <t>※日・祝日以外の休所日(例）お盆休み8/13～15</t>
    <rPh sb="1" eb="2">
      <t>ニチ</t>
    </rPh>
    <rPh sb="3" eb="5">
      <t>シュクジツ</t>
    </rPh>
    <rPh sb="5" eb="7">
      <t>イガイ</t>
    </rPh>
    <rPh sb="8" eb="9">
      <t>キュウ</t>
    </rPh>
    <rPh sb="9" eb="10">
      <t>ショ</t>
    </rPh>
    <rPh sb="10" eb="11">
      <t>ビ</t>
    </rPh>
    <rPh sb="12" eb="13">
      <t>レイ</t>
    </rPh>
    <rPh sb="15" eb="17">
      <t>ボンヤス</t>
    </rPh>
    <phoneticPr fontId="1"/>
  </si>
  <si>
    <t>・年度始休業：4/1 （月）～4/7 （日）</t>
    <rPh sb="1" eb="3">
      <t>ネンド</t>
    </rPh>
    <rPh sb="3" eb="4">
      <t>ハジ</t>
    </rPh>
    <rPh sb="4" eb="6">
      <t>キュウギョウ</t>
    </rPh>
    <rPh sb="12" eb="13">
      <t>ゲツ</t>
    </rPh>
    <rPh sb="20" eb="21">
      <t>ニチ</t>
    </rPh>
    <phoneticPr fontId="7"/>
  </si>
  <si>
    <t>・夏季休業　：7/24（水）～8/22（木）</t>
    <rPh sb="1" eb="3">
      <t>カキ</t>
    </rPh>
    <rPh sb="3" eb="5">
      <t>キュウギョウ</t>
    </rPh>
    <rPh sb="12" eb="13">
      <t>スイ</t>
    </rPh>
    <rPh sb="20" eb="21">
      <t>モク</t>
    </rPh>
    <phoneticPr fontId="7"/>
  </si>
  <si>
    <t>・冬季休業　：12/26（木）～1/14（火）</t>
    <rPh sb="1" eb="3">
      <t>トウキ</t>
    </rPh>
    <rPh sb="3" eb="5">
      <t>キュウギョウ</t>
    </rPh>
    <rPh sb="13" eb="14">
      <t>モク</t>
    </rPh>
    <rPh sb="21" eb="22">
      <t>カ</t>
    </rPh>
    <phoneticPr fontId="7"/>
  </si>
  <si>
    <t>・年度末休業： 3/25（火）～3/31（月）</t>
    <rPh sb="1" eb="4">
      <t>ネンドマツ</t>
    </rPh>
    <rPh sb="4" eb="6">
      <t>キュウギョウ</t>
    </rPh>
    <rPh sb="13" eb="14">
      <t>カ</t>
    </rPh>
    <rPh sb="21" eb="22">
      <t>ゲツ</t>
    </rPh>
    <phoneticPr fontId="7"/>
  </si>
  <si>
    <t>※８月１３日～１５日は，学校閉庁日です。また，年末年始にも学校が閉庁する場合があります。</t>
    <rPh sb="2" eb="3">
      <t>ガツ</t>
    </rPh>
    <rPh sb="5" eb="6">
      <t>ニチ</t>
    </rPh>
    <rPh sb="9" eb="10">
      <t>ニチ</t>
    </rPh>
    <rPh sb="12" eb="14">
      <t>ガッコウ</t>
    </rPh>
    <rPh sb="14" eb="17">
      <t>ヘイチョウビ</t>
    </rPh>
    <rPh sb="23" eb="25">
      <t>ネンマツ</t>
    </rPh>
    <rPh sb="25" eb="27">
      <t>ネンシ</t>
    </rPh>
    <rPh sb="29" eb="31">
      <t>ガッコウ</t>
    </rPh>
    <rPh sb="32" eb="34">
      <t>ヘイチョウ</t>
    </rPh>
    <rPh sb="36" eb="3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</si>
</sst>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4"/>
      <color theme="1"/>
      <name val="メイリオ"/>
      <family val="3"/>
      <charset val="128"/>
    </font>
    <font>
      <sz val="11"/>
      <color theme="1"/>
      <name val="メイリオ"/>
      <family val="3"/>
      <charset val="128"/>
    </font>
    <font>
      <sz val="11"/>
      <name val="メイリオ"/>
      <family val="3"/>
      <charset val="128"/>
    </font>
    <font>
      <sz val="6"/>
      <name val="ＭＳ Ｐゴシック"/>
      <family val="3"/>
      <charset val="128"/>
    </font>
    <font>
      <sz val="9"/>
      <name val="メイリオ"/>
      <family val="3"/>
      <charset val="128"/>
    </font>
    <font>
      <sz val="11"/>
      <color indexed="8"/>
      <name val="メイリオ"/>
      <family val="3"/>
      <charset val="128"/>
    </font>
    <font>
      <b/>
      <sz val="11"/>
      <color indexed="10"/>
      <name val="メイリオ"/>
      <family val="3"/>
      <charset val="128"/>
    </font>
    <font>
      <sz val="12"/>
      <name val="メイリオ"/>
      <family val="3"/>
      <charset val="128"/>
    </font>
    <font>
      <b/>
      <sz val="11"/>
      <color theme="0"/>
      <name val="メイリオ"/>
      <family val="3"/>
      <charset val="128"/>
    </font>
    <font>
      <b/>
      <sz val="12"/>
      <color theme="0"/>
      <name val="メイリオ"/>
      <family val="3"/>
      <charset val="128"/>
    </font>
    <font>
      <b/>
      <sz val="11"/>
      <color rgb="FFFF0000"/>
      <name val="メイリオ"/>
      <family val="3"/>
      <charset val="128"/>
    </font>
    <font>
      <sz val="12"/>
      <color indexed="8"/>
      <name val="メイリオ"/>
      <family val="3"/>
      <charset val="128"/>
    </font>
    <font>
      <sz val="12"/>
      <color theme="1"/>
      <name val="メイリオ"/>
      <family val="3"/>
      <charset val="128"/>
    </font>
    <font>
      <sz val="10"/>
      <color theme="1"/>
      <name val="メイリオ"/>
      <family val="3"/>
      <charset val="128"/>
    </font>
    <font>
      <sz val="9"/>
      <color theme="1"/>
      <name val="メイリオ"/>
      <family val="3"/>
      <charset val="128"/>
    </font>
    <font>
      <sz val="12"/>
      <color theme="1"/>
      <name val="ＭＳ Ｐゴシック"/>
      <family val="2"/>
      <charset val="128"/>
      <scheme val="minor"/>
    </font>
    <font>
      <sz val="11"/>
      <color theme="1"/>
      <name val="ＭＳ Ｐゴシック"/>
      <family val="3"/>
      <charset val="128"/>
    </font>
    <font>
      <sz val="11"/>
      <color indexed="10"/>
      <name val="ＭＳ Ｐゴシック"/>
      <family val="3"/>
      <charset val="128"/>
    </font>
    <font>
      <sz val="12"/>
      <color theme="1"/>
      <name val="ＭＳ Ｐゴシック"/>
      <family val="3"/>
      <charset val="128"/>
    </font>
    <font>
      <b/>
      <sz val="12"/>
      <color theme="1"/>
      <name val="メイリオ"/>
      <family val="3"/>
      <charset val="128"/>
    </font>
  </fonts>
  <fills count="9">
    <fill>
      <patternFill patternType="none"/>
    </fill>
    <fill>
      <patternFill patternType="gray125"/>
    </fill>
    <fill>
      <patternFill patternType="solid">
        <fgColor theme="2"/>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lightUp"/>
    </fill>
    <fill>
      <patternFill patternType="solid">
        <fgColor indexed="65"/>
        <bgColor indexed="64"/>
      </patternFill>
    </fill>
    <fill>
      <patternFill patternType="solid">
        <fgColor indexed="51"/>
        <bgColor indexed="64"/>
      </patternFill>
    </fill>
  </fills>
  <borders count="5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medium">
        <color auto="1"/>
      </left>
      <right style="medium">
        <color auto="1"/>
      </right>
      <top style="thin">
        <color auto="1"/>
      </top>
      <bottom style="medium">
        <color auto="1"/>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right style="thin">
        <color auto="1"/>
      </right>
      <top style="medium">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thin">
        <color auto="1"/>
      </left>
      <right style="medium">
        <color auto="1"/>
      </right>
      <top style="thin">
        <color auto="1"/>
      </top>
      <bottom/>
      <diagonal/>
    </border>
  </borders>
  <cellStyleXfs count="3">
    <xf numFmtId="0" fontId="0" fillId="0" borderId="0">
      <alignment vertical="center"/>
    </xf>
    <xf numFmtId="0" fontId="2" fillId="0" borderId="0">
      <alignment vertical="center"/>
    </xf>
    <xf numFmtId="0" fontId="3" fillId="0" borderId="0">
      <alignment vertical="center"/>
    </xf>
  </cellStyleXfs>
  <cellXfs count="176">
    <xf numFmtId="0" fontId="0" fillId="0" borderId="0" xfId="0">
      <alignment vertical="center"/>
    </xf>
    <xf numFmtId="0" fontId="4" fillId="0" borderId="0" xfId="0" applyFont="1">
      <alignment vertical="center"/>
    </xf>
    <xf numFmtId="0" fontId="6" fillId="0" borderId="10" xfId="0" applyFont="1" applyBorder="1">
      <alignment vertical="center"/>
    </xf>
    <xf numFmtId="0" fontId="6" fillId="3" borderId="32" xfId="0" applyFont="1" applyFill="1" applyBorder="1" applyAlignment="1">
      <alignment horizontal="center" vertical="center"/>
    </xf>
    <xf numFmtId="0" fontId="6" fillId="4" borderId="32" xfId="0" applyFont="1" applyFill="1" applyBorder="1" applyAlignment="1">
      <alignment horizontal="center" vertical="center"/>
    </xf>
    <xf numFmtId="0" fontId="6" fillId="0" borderId="32" xfId="0" applyFont="1" applyBorder="1" applyAlignment="1">
      <alignment horizontal="center" vertical="center"/>
    </xf>
    <xf numFmtId="0" fontId="6" fillId="0" borderId="11" xfId="0" applyFont="1" applyBorder="1" applyAlignment="1">
      <alignment horizontal="center" vertical="center"/>
    </xf>
    <xf numFmtId="0" fontId="6" fillId="3" borderId="12" xfId="0" applyFont="1" applyFill="1" applyBorder="1" applyAlignment="1">
      <alignment horizontal="center" vertical="center"/>
    </xf>
    <xf numFmtId="0" fontId="6" fillId="5" borderId="12" xfId="0" applyFont="1" applyFill="1" applyBorder="1" applyAlignment="1">
      <alignment horizontal="center" vertical="center"/>
    </xf>
    <xf numFmtId="0" fontId="8" fillId="4" borderId="13"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0" xfId="0" applyFont="1">
      <alignment vertical="center"/>
    </xf>
    <xf numFmtId="0" fontId="9" fillId="3" borderId="10" xfId="0"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3" borderId="3" xfId="0" applyFont="1" applyFill="1" applyBorder="1" applyAlignment="1">
      <alignment horizontal="center" vertical="center"/>
    </xf>
    <xf numFmtId="0" fontId="10" fillId="4" borderId="10" xfId="0" applyFont="1" applyFill="1" applyBorder="1" applyAlignment="1">
      <alignment horizontal="center" vertical="center"/>
    </xf>
    <xf numFmtId="0" fontId="6" fillId="6" borderId="10" xfId="0" applyFont="1" applyFill="1" applyBorder="1" applyAlignment="1">
      <alignment horizontal="center" vertical="center"/>
    </xf>
    <xf numFmtId="0" fontId="11" fillId="0" borderId="14" xfId="0" applyFont="1" applyBorder="1">
      <alignment vertical="center"/>
    </xf>
    <xf numFmtId="0" fontId="11" fillId="0" borderId="10" xfId="0" applyFont="1" applyBorder="1">
      <alignment vertical="center"/>
    </xf>
    <xf numFmtId="0" fontId="11" fillId="0" borderId="15" xfId="0" applyFont="1" applyBorder="1">
      <alignment vertical="center"/>
    </xf>
    <xf numFmtId="0" fontId="11" fillId="0" borderId="34" xfId="0" applyFont="1" applyBorder="1">
      <alignment vertical="center"/>
    </xf>
    <xf numFmtId="176" fontId="11" fillId="0" borderId="14" xfId="0" applyNumberFormat="1" applyFont="1" applyBorder="1">
      <alignment vertical="center"/>
    </xf>
    <xf numFmtId="176" fontId="11" fillId="0" borderId="10" xfId="0" applyNumberFormat="1" applyFont="1" applyBorder="1">
      <alignment vertical="center"/>
    </xf>
    <xf numFmtId="176" fontId="11" fillId="0" borderId="15" xfId="0" applyNumberFormat="1" applyFont="1" applyBorder="1">
      <alignment vertical="center"/>
    </xf>
    <xf numFmtId="176" fontId="11" fillId="0" borderId="34" xfId="0" applyNumberFormat="1" applyFont="1" applyBorder="1">
      <alignment vertical="center"/>
    </xf>
    <xf numFmtId="0" fontId="12" fillId="6" borderId="10" xfId="0" applyFont="1" applyFill="1" applyBorder="1" applyAlignment="1">
      <alignment horizontal="center" vertical="center"/>
    </xf>
    <xf numFmtId="0" fontId="9" fillId="0" borderId="7" xfId="0" applyFont="1" applyBorder="1" applyAlignment="1">
      <alignment horizontal="center" vertical="center"/>
    </xf>
    <xf numFmtId="0" fontId="11" fillId="2" borderId="14" xfId="0" applyFont="1" applyFill="1" applyBorder="1">
      <alignment vertical="center"/>
    </xf>
    <xf numFmtId="0" fontId="11" fillId="2" borderId="10" xfId="0" applyFont="1" applyFill="1" applyBorder="1">
      <alignment vertical="center"/>
    </xf>
    <xf numFmtId="0" fontId="11" fillId="2" borderId="36" xfId="0" applyFont="1" applyFill="1" applyBorder="1">
      <alignment vertical="center"/>
    </xf>
    <xf numFmtId="0" fontId="11" fillId="2" borderId="15" xfId="0" applyFont="1" applyFill="1" applyBorder="1">
      <alignment vertical="center"/>
    </xf>
    <xf numFmtId="0" fontId="11" fillId="2" borderId="34" xfId="0" applyFont="1" applyFill="1" applyBorder="1">
      <alignment vertical="center"/>
    </xf>
    <xf numFmtId="0" fontId="11" fillId="6" borderId="10" xfId="0" applyFont="1" applyFill="1" applyBorder="1" applyAlignment="1">
      <alignment horizontal="center" vertical="center"/>
    </xf>
    <xf numFmtId="176" fontId="11" fillId="2" borderId="14" xfId="0" applyNumberFormat="1" applyFont="1" applyFill="1" applyBorder="1">
      <alignment vertical="center"/>
    </xf>
    <xf numFmtId="176" fontId="11" fillId="2" borderId="10" xfId="0" applyNumberFormat="1" applyFont="1" applyFill="1" applyBorder="1">
      <alignment vertical="center"/>
    </xf>
    <xf numFmtId="176" fontId="11" fillId="2" borderId="36" xfId="0" applyNumberFormat="1" applyFont="1" applyFill="1" applyBorder="1">
      <alignment vertical="center"/>
    </xf>
    <xf numFmtId="176" fontId="11" fillId="2" borderId="15" xfId="0" applyNumberFormat="1" applyFont="1" applyFill="1" applyBorder="1">
      <alignment vertical="center"/>
    </xf>
    <xf numFmtId="176" fontId="11" fillId="2" borderId="34" xfId="0" applyNumberFormat="1" applyFont="1" applyFill="1" applyBorder="1">
      <alignment vertical="center"/>
    </xf>
    <xf numFmtId="0" fontId="12" fillId="6" borderId="15" xfId="0" applyFont="1" applyFill="1" applyBorder="1" applyAlignment="1">
      <alignment horizontal="center" vertical="center"/>
    </xf>
    <xf numFmtId="0" fontId="11" fillId="0" borderId="36" xfId="0" applyFont="1" applyBorder="1">
      <alignment vertical="center"/>
    </xf>
    <xf numFmtId="0" fontId="11" fillId="6" borderId="15" xfId="0" applyFont="1" applyFill="1" applyBorder="1" applyAlignment="1">
      <alignment horizontal="center" vertical="center"/>
    </xf>
    <xf numFmtId="176" fontId="11" fillId="0" borderId="36" xfId="0" applyNumberFormat="1" applyFont="1" applyBorder="1">
      <alignment vertical="center"/>
    </xf>
    <xf numFmtId="0" fontId="9" fillId="0" borderId="1" xfId="0" applyFont="1" applyBorder="1" applyAlignment="1">
      <alignment horizontal="center" vertical="center"/>
    </xf>
    <xf numFmtId="0" fontId="9" fillId="0" borderId="33" xfId="0" applyFont="1" applyBorder="1" applyAlignment="1">
      <alignment horizontal="center" vertical="center"/>
    </xf>
    <xf numFmtId="0" fontId="6" fillId="6" borderId="3" xfId="0" applyFont="1" applyFill="1" applyBorder="1" applyAlignment="1">
      <alignment horizontal="center" vertical="center"/>
    </xf>
    <xf numFmtId="0" fontId="11"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9" fillId="0" borderId="5" xfId="0" applyFont="1" applyBorder="1" applyAlignment="1">
      <alignment horizontal="center" vertical="center"/>
    </xf>
    <xf numFmtId="0" fontId="6" fillId="6" borderId="7" xfId="0" applyFont="1" applyFill="1" applyBorder="1" applyAlignment="1">
      <alignment horizontal="center" vertical="center"/>
    </xf>
    <xf numFmtId="0" fontId="11" fillId="6" borderId="1" xfId="0" applyFont="1" applyFill="1" applyBorder="1" applyAlignment="1">
      <alignment horizontal="center" vertical="center"/>
    </xf>
    <xf numFmtId="0" fontId="13" fillId="6" borderId="15" xfId="0" applyFont="1" applyFill="1" applyBorder="1" applyAlignment="1">
      <alignment horizontal="center" vertical="center"/>
    </xf>
    <xf numFmtId="0" fontId="6" fillId="6" borderId="15" xfId="0" applyFont="1" applyFill="1" applyBorder="1" applyAlignment="1">
      <alignment horizontal="center" vertical="center"/>
    </xf>
    <xf numFmtId="0" fontId="12" fillId="6" borderId="15" xfId="0" applyFont="1" applyFill="1" applyBorder="1">
      <alignment vertical="center"/>
    </xf>
    <xf numFmtId="0" fontId="11" fillId="6" borderId="32" xfId="0" applyFont="1" applyFill="1" applyBorder="1" applyAlignment="1">
      <alignment horizontal="center" vertical="center"/>
    </xf>
    <xf numFmtId="176" fontId="11" fillId="0" borderId="38" xfId="0" applyNumberFormat="1" applyFont="1" applyBorder="1">
      <alignment vertical="center"/>
    </xf>
    <xf numFmtId="176" fontId="11" fillId="0" borderId="32" xfId="0" applyNumberFormat="1" applyFont="1" applyBorder="1">
      <alignment vertical="center"/>
    </xf>
    <xf numFmtId="176" fontId="11" fillId="0" borderId="39" xfId="0" applyNumberFormat="1" applyFont="1" applyBorder="1">
      <alignment vertical="center"/>
    </xf>
    <xf numFmtId="0" fontId="14" fillId="4" borderId="10" xfId="0" applyFont="1" applyFill="1" applyBorder="1" applyAlignment="1">
      <alignment horizontal="center" vertical="center"/>
    </xf>
    <xf numFmtId="0" fontId="11" fillId="2" borderId="28" xfId="0" applyFont="1" applyFill="1" applyBorder="1">
      <alignment vertical="center"/>
    </xf>
    <xf numFmtId="176" fontId="11" fillId="2" borderId="28" xfId="0" applyNumberFormat="1" applyFont="1" applyFill="1" applyBorder="1">
      <alignment vertical="center"/>
    </xf>
    <xf numFmtId="0" fontId="5" fillId="0" borderId="0" xfId="0" applyFont="1" applyAlignment="1">
      <alignment horizontal="center" vertical="center"/>
    </xf>
    <xf numFmtId="0" fontId="15" fillId="0" borderId="38" xfId="0" applyFont="1" applyBorder="1">
      <alignment vertical="center"/>
    </xf>
    <xf numFmtId="0" fontId="15" fillId="0" borderId="32" xfId="0" applyFont="1" applyBorder="1">
      <alignment vertical="center"/>
    </xf>
    <xf numFmtId="0" fontId="15" fillId="0" borderId="39" xfId="0" applyFont="1" applyBorder="1">
      <alignment vertical="center"/>
    </xf>
    <xf numFmtId="0" fontId="5" fillId="3" borderId="10" xfId="0" applyFont="1" applyFill="1" applyBorder="1" applyAlignment="1">
      <alignment horizontal="center" vertical="center"/>
    </xf>
    <xf numFmtId="0" fontId="16" fillId="0" borderId="0" xfId="0" applyFont="1" applyAlignment="1">
      <alignment horizontal="left" vertical="center"/>
    </xf>
    <xf numFmtId="0" fontId="5" fillId="8" borderId="10" xfId="0" applyFont="1" applyFill="1" applyBorder="1" applyAlignment="1">
      <alignment horizontal="center" vertical="center"/>
    </xf>
    <xf numFmtId="0" fontId="5" fillId="0" borderId="40" xfId="0" applyFont="1" applyBorder="1" applyAlignment="1">
      <alignment horizontal="center" vertical="center"/>
    </xf>
    <xf numFmtId="176" fontId="15" fillId="5" borderId="42" xfId="0" applyNumberFormat="1" applyFont="1" applyFill="1" applyBorder="1">
      <alignment vertical="center"/>
    </xf>
    <xf numFmtId="176" fontId="15" fillId="5" borderId="43" xfId="0" applyNumberFormat="1" applyFont="1" applyFill="1" applyBorder="1">
      <alignment vertical="center"/>
    </xf>
    <xf numFmtId="176" fontId="15" fillId="5" borderId="44" xfId="0" applyNumberFormat="1" applyFont="1" applyFill="1" applyBorder="1">
      <alignment vertical="center"/>
    </xf>
    <xf numFmtId="176" fontId="15" fillId="5" borderId="45" xfId="0" applyNumberFormat="1" applyFont="1" applyFill="1" applyBorder="1">
      <alignment vertical="center"/>
    </xf>
    <xf numFmtId="0" fontId="18" fillId="0" borderId="0" xfId="0" applyFont="1">
      <alignment vertical="center"/>
    </xf>
    <xf numFmtId="0" fontId="9" fillId="0" borderId="0" xfId="0" applyFont="1">
      <alignment vertical="center"/>
    </xf>
    <xf numFmtId="0" fontId="0" fillId="0" borderId="0" xfId="0" applyAlignment="1">
      <alignment horizontal="center" vertical="center"/>
    </xf>
    <xf numFmtId="0" fontId="15" fillId="0" borderId="0" xfId="0" applyFont="1" applyAlignment="1">
      <alignment horizontal="left" vertical="center" indent="1"/>
    </xf>
    <xf numFmtId="0" fontId="19" fillId="0" borderId="0" xfId="0" applyFont="1" applyAlignment="1">
      <alignment horizontal="center" vertical="center"/>
    </xf>
    <xf numFmtId="0" fontId="20" fillId="0" borderId="0" xfId="0" applyFont="1">
      <alignment vertical="center"/>
    </xf>
    <xf numFmtId="0" fontId="21" fillId="0" borderId="0" xfId="0" applyFont="1"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center" vertical="center"/>
    </xf>
    <xf numFmtId="0" fontId="16" fillId="0" borderId="0" xfId="0" applyFont="1">
      <alignment vertical="center"/>
    </xf>
    <xf numFmtId="0" fontId="23" fillId="0" borderId="0" xfId="0" applyFont="1" applyAlignment="1">
      <alignment horizontal="left" vertical="center"/>
    </xf>
    <xf numFmtId="0" fontId="23" fillId="0" borderId="0" xfId="0" applyFont="1">
      <alignment vertical="center"/>
    </xf>
    <xf numFmtId="0" fontId="5" fillId="0" borderId="0" xfId="0" applyFont="1">
      <alignment vertical="center"/>
    </xf>
    <xf numFmtId="0" fontId="6" fillId="0" borderId="1" xfId="0" applyFont="1" applyBorder="1" applyAlignment="1">
      <alignment horizontal="center" vertical="center"/>
    </xf>
    <xf numFmtId="0" fontId="17" fillId="0" borderId="19" xfId="0" applyFont="1" applyBorder="1">
      <alignment vertical="center"/>
    </xf>
    <xf numFmtId="0" fontId="6" fillId="4" borderId="6" xfId="0" applyFont="1" applyFill="1" applyBorder="1" applyAlignment="1">
      <alignment horizontal="center" vertical="center"/>
    </xf>
    <xf numFmtId="0" fontId="6" fillId="0" borderId="25" xfId="0" applyFont="1" applyBorder="1" applyAlignment="1">
      <alignment horizontal="center" vertical="center"/>
    </xf>
    <xf numFmtId="0" fontId="9" fillId="3" borderId="14"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0" xfId="0" applyFont="1" applyFill="1" applyBorder="1" applyAlignment="1">
      <alignment horizontal="center" vertical="center"/>
    </xf>
    <xf numFmtId="0" fontId="6"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31" xfId="0" applyFont="1" applyBorder="1" applyAlignment="1">
      <alignment horizontal="center" vertical="center"/>
    </xf>
    <xf numFmtId="0" fontId="11" fillId="7" borderId="17" xfId="0" applyFont="1" applyFill="1" applyBorder="1" applyAlignment="1">
      <alignment horizontal="center" vertical="center"/>
    </xf>
    <xf numFmtId="0" fontId="11" fillId="7" borderId="18" xfId="0" applyFont="1" applyFill="1" applyBorder="1" applyAlignment="1">
      <alignment horizontal="center" vertical="center"/>
    </xf>
    <xf numFmtId="0" fontId="11" fillId="3" borderId="14" xfId="0" applyFont="1" applyFill="1" applyBorder="1" applyAlignment="1">
      <alignment horizontal="center" vertical="center"/>
    </xf>
    <xf numFmtId="0" fontId="11" fillId="4" borderId="10" xfId="0" applyFont="1" applyFill="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7" borderId="10"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0" xfId="0" applyFont="1" applyBorder="1" applyAlignment="1">
      <alignment horizontal="center" vertical="center"/>
    </xf>
    <xf numFmtId="0" fontId="12" fillId="6" borderId="7" xfId="0" applyFont="1" applyFill="1" applyBorder="1" applyAlignment="1">
      <alignment horizontal="center" vertical="center"/>
    </xf>
    <xf numFmtId="0" fontId="10" fillId="4" borderId="7" xfId="0" applyFont="1" applyFill="1" applyBorder="1" applyAlignment="1">
      <alignment horizontal="center" vertical="center"/>
    </xf>
    <xf numFmtId="0" fontId="11" fillId="7" borderId="32" xfId="0" applyFont="1" applyFill="1" applyBorder="1" applyAlignment="1">
      <alignment horizontal="center" vertical="center"/>
    </xf>
    <xf numFmtId="0" fontId="11" fillId="3" borderId="32" xfId="0" applyFont="1" applyFill="1" applyBorder="1" applyAlignment="1">
      <alignment horizontal="center" vertical="center"/>
    </xf>
    <xf numFmtId="0" fontId="11" fillId="4" borderId="32" xfId="0" applyFont="1" applyFill="1" applyBorder="1" applyAlignment="1">
      <alignment horizontal="center" vertical="center"/>
    </xf>
    <xf numFmtId="0" fontId="11" fillId="0" borderId="32" xfId="0" applyFont="1" applyBorder="1" applyAlignment="1">
      <alignment horizontal="center" vertical="center"/>
    </xf>
    <xf numFmtId="0" fontId="9" fillId="0" borderId="47" xfId="0" applyFont="1" applyBorder="1" applyAlignment="1">
      <alignment horizontal="center" vertical="center"/>
    </xf>
    <xf numFmtId="0" fontId="9" fillId="0" borderId="26" xfId="0" applyFont="1" applyBorder="1" applyAlignment="1">
      <alignment horizontal="center" vertical="center"/>
    </xf>
    <xf numFmtId="0" fontId="12" fillId="4" borderId="1" xfId="0" applyFont="1" applyFill="1" applyBorder="1" applyAlignment="1">
      <alignment horizontal="center" vertical="center"/>
    </xf>
    <xf numFmtId="0" fontId="6" fillId="0" borderId="24" xfId="0" applyFont="1" applyBorder="1" applyAlignment="1">
      <alignment horizontal="center" vertical="center"/>
    </xf>
    <xf numFmtId="0" fontId="11" fillId="0" borderId="9" xfId="0" applyFont="1" applyBorder="1" applyAlignment="1">
      <alignment horizontal="center" vertical="center"/>
    </xf>
    <xf numFmtId="0" fontId="11" fillId="7" borderId="29" xfId="0" applyFont="1" applyFill="1" applyBorder="1" applyAlignment="1">
      <alignment horizontal="center" vertical="center"/>
    </xf>
    <xf numFmtId="0" fontId="11" fillId="7" borderId="35" xfId="0" applyFont="1" applyFill="1" applyBorder="1" applyAlignment="1">
      <alignment horizontal="center" vertical="center"/>
    </xf>
    <xf numFmtId="0" fontId="11" fillId="3" borderId="3"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30" xfId="0" applyFont="1" applyBorder="1" applyAlignment="1">
      <alignment horizontal="center" vertical="center"/>
    </xf>
    <xf numFmtId="0" fontId="14" fillId="4" borderId="2" xfId="0" applyFont="1" applyFill="1" applyBorder="1" applyAlignment="1">
      <alignment horizontal="center" vertical="center"/>
    </xf>
    <xf numFmtId="0" fontId="14" fillId="4" borderId="1" xfId="0" applyFont="1" applyFill="1" applyBorder="1" applyAlignment="1">
      <alignment horizontal="center" vertical="center"/>
    </xf>
    <xf numFmtId="0" fontId="6" fillId="0" borderId="47" xfId="0" applyFont="1" applyBorder="1" applyAlignment="1">
      <alignment horizontal="center" vertical="center"/>
    </xf>
    <xf numFmtId="0" fontId="9" fillId="3" borderId="5" xfId="0" applyFont="1" applyFill="1" applyBorder="1" applyAlignment="1">
      <alignment horizontal="center" vertical="center"/>
    </xf>
    <xf numFmtId="0" fontId="12" fillId="4" borderId="5" xfId="0" applyFont="1" applyFill="1" applyBorder="1" applyAlignment="1">
      <alignment horizontal="center" vertical="center"/>
    </xf>
    <xf numFmtId="0" fontId="6" fillId="0" borderId="7" xfId="0" applyFont="1" applyBorder="1" applyAlignment="1">
      <alignment horizontal="center" vertical="center"/>
    </xf>
    <xf numFmtId="0" fontId="9" fillId="3" borderId="7" xfId="0" applyFont="1" applyFill="1" applyBorder="1" applyAlignment="1">
      <alignment horizontal="center" vertical="center"/>
    </xf>
    <xf numFmtId="0" fontId="11" fillId="0" borderId="18" xfId="0" applyFont="1" applyBorder="1" applyAlignment="1">
      <alignment horizontal="center" vertical="center"/>
    </xf>
    <xf numFmtId="0" fontId="11" fillId="4" borderId="2" xfId="0" applyFont="1" applyFill="1" applyBorder="1" applyAlignment="1">
      <alignment horizontal="center" vertical="center"/>
    </xf>
    <xf numFmtId="0" fontId="11" fillId="0" borderId="48" xfId="0" applyFont="1" applyBorder="1" applyAlignment="1">
      <alignment horizontal="center" vertical="center"/>
    </xf>
    <xf numFmtId="0" fontId="11" fillId="7" borderId="3"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7" xfId="0" applyFont="1" applyFill="1" applyBorder="1" applyAlignment="1">
      <alignment horizontal="center" vertical="center"/>
    </xf>
    <xf numFmtId="0" fontId="14" fillId="4" borderId="7" xfId="0" applyFont="1" applyFill="1" applyBorder="1" applyAlignment="1">
      <alignment horizontal="center" vertical="center"/>
    </xf>
    <xf numFmtId="0" fontId="13" fillId="6" borderId="49" xfId="0" applyFont="1" applyFill="1" applyBorder="1">
      <alignment vertical="center"/>
    </xf>
    <xf numFmtId="0" fontId="6" fillId="0" borderId="13" xfId="0" applyFont="1" applyBorder="1" applyAlignment="1">
      <alignment horizontal="center" vertical="center"/>
    </xf>
    <xf numFmtId="0" fontId="11" fillId="7" borderId="1" xfId="0" applyFont="1" applyFill="1" applyBorder="1" applyAlignment="1">
      <alignment horizontal="center" vertical="center"/>
    </xf>
    <xf numFmtId="0" fontId="11" fillId="7" borderId="16" xfId="0" applyFont="1" applyFill="1" applyBorder="1" applyAlignment="1">
      <alignment horizontal="center" vertical="center"/>
    </xf>
    <xf numFmtId="0" fontId="9" fillId="3" borderId="2" xfId="0" applyFont="1" applyFill="1" applyBorder="1" applyAlignment="1">
      <alignment horizontal="center" vertical="center"/>
    </xf>
    <xf numFmtId="0" fontId="6" fillId="0" borderId="12" xfId="0" applyFont="1" applyBorder="1" applyAlignment="1">
      <alignment horizontal="center" vertical="center"/>
    </xf>
    <xf numFmtId="0" fontId="11" fillId="3" borderId="2" xfId="0" applyFont="1" applyFill="1" applyBorder="1" applyAlignment="1">
      <alignment horizontal="center" vertical="center"/>
    </xf>
    <xf numFmtId="0" fontId="11" fillId="0" borderId="17" xfId="0" applyFont="1" applyBorder="1" applyAlignment="1">
      <alignment horizontal="center" vertical="center"/>
    </xf>
    <xf numFmtId="0" fontId="11" fillId="0" borderId="37" xfId="0" applyFont="1" applyBorder="1" applyAlignment="1">
      <alignment horizontal="center" vertical="center"/>
    </xf>
    <xf numFmtId="0" fontId="11" fillId="6" borderId="49" xfId="0" applyFont="1" applyFill="1" applyBorder="1" applyAlignment="1">
      <alignment horizontal="center" vertical="center"/>
    </xf>
    <xf numFmtId="0" fontId="6" fillId="3" borderId="10" xfId="0" applyFont="1" applyFill="1" applyBorder="1" applyAlignment="1">
      <alignment horizontal="center" vertical="center"/>
    </xf>
    <xf numFmtId="0" fontId="9" fillId="0" borderId="2" xfId="0" applyFont="1" applyBorder="1" applyAlignment="1">
      <alignment horizontal="center" vertical="center"/>
    </xf>
    <xf numFmtId="0" fontId="9" fillId="0" borderId="46" xfId="0" applyFont="1" applyBorder="1" applyAlignment="1">
      <alignment horizontal="center" vertical="center"/>
    </xf>
    <xf numFmtId="0" fontId="11" fillId="6" borderId="27" xfId="0" applyFont="1" applyFill="1" applyBorder="1" applyAlignment="1">
      <alignment horizontal="center" vertical="center"/>
    </xf>
    <xf numFmtId="0" fontId="11" fillId="0" borderId="2" xfId="0" applyFont="1" applyBorder="1" applyAlignment="1">
      <alignment horizontal="center" vertical="center"/>
    </xf>
    <xf numFmtId="0" fontId="11" fillId="6" borderId="28" xfId="0" applyFont="1" applyFill="1" applyBorder="1" applyAlignment="1">
      <alignment horizontal="center" vertical="center"/>
    </xf>
    <xf numFmtId="0" fontId="5" fillId="0" borderId="22" xfId="0" applyFont="1" applyBorder="1">
      <alignment vertical="center"/>
    </xf>
    <xf numFmtId="0" fontId="5" fillId="0" borderId="22"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horizontal="right" vertical="center"/>
    </xf>
    <xf numFmtId="0" fontId="5" fillId="0" borderId="20" xfId="0" applyFont="1" applyBorder="1">
      <alignment vertical="center"/>
    </xf>
    <xf numFmtId="0" fontId="5" fillId="0" borderId="23" xfId="0" applyFont="1" applyBorder="1">
      <alignment vertical="center"/>
    </xf>
    <xf numFmtId="0" fontId="5" fillId="0" borderId="21" xfId="0" applyFont="1" applyBorder="1">
      <alignment vertical="center"/>
    </xf>
    <xf numFmtId="0" fontId="0" fillId="0" borderId="22" xfId="0" applyBorder="1" applyAlignment="1">
      <alignment horizontal="center" vertical="center"/>
    </xf>
    <xf numFmtId="0" fontId="0" fillId="0" borderId="41" xfId="0" applyBorder="1" applyAlignment="1">
      <alignment horizontal="center" vertical="center"/>
    </xf>
    <xf numFmtId="0" fontId="16" fillId="0" borderId="0" xfId="0" applyFont="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6" fillId="2" borderId="0" xfId="0" applyFont="1" applyFill="1">
      <alignment vertical="center"/>
    </xf>
    <xf numFmtId="0" fontId="18" fillId="0" borderId="0" xfId="0" applyFont="1" applyAlignment="1">
      <alignment horizontal="center"/>
    </xf>
    <xf numFmtId="0" fontId="5" fillId="0" borderId="0" xfId="0" applyFont="1" applyAlignment="1"/>
    <xf numFmtId="0" fontId="5" fillId="0" borderId="4" xfId="0" applyFont="1" applyBorder="1" applyAlignment="1"/>
    <xf numFmtId="0" fontId="5" fillId="0" borderId="0" xfId="0" applyFont="1" applyBorder="1" applyAlignment="1">
      <alignment horizontal="left"/>
    </xf>
    <xf numFmtId="0" fontId="5" fillId="0" borderId="4" xfId="0" applyFont="1" applyBorder="1" applyAlignment="1">
      <alignment horizontal="left"/>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cellXfs>
  <cellStyles count="3">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170089</xdr:colOff>
      <xdr:row>32</xdr:row>
      <xdr:rowOff>34019</xdr:rowOff>
    </xdr:from>
    <xdr:to>
      <xdr:col>42</xdr:col>
      <xdr:colOff>122464</xdr:colOff>
      <xdr:row>32</xdr:row>
      <xdr:rowOff>231324</xdr:rowOff>
    </xdr:to>
    <xdr:sp macro="" textlink="">
      <xdr:nvSpPr>
        <xdr:cNvPr id="2" name="右中かっこ 1">
          <a:extLst>
            <a:ext uri="{FF2B5EF4-FFF2-40B4-BE49-F238E27FC236}">
              <a16:creationId xmlns:a16="http://schemas.microsoft.com/office/drawing/2014/main" id="{7228E90E-D1A2-453A-A938-3FF78B30272A}"/>
            </a:ext>
          </a:extLst>
        </xdr:cNvPr>
        <xdr:cNvSpPr/>
      </xdr:nvSpPr>
      <xdr:spPr>
        <a:xfrm rot="5400000">
          <a:off x="11806237" y="7471683"/>
          <a:ext cx="187780" cy="15525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033B4-F28D-4790-ABAC-580999635134}">
  <sheetPr>
    <tabColor theme="7"/>
    <pageSetUpPr fitToPage="1"/>
  </sheetPr>
  <dimension ref="A1:AT41"/>
  <sheetViews>
    <sheetView tabSelected="1" view="pageBreakPreview" zoomScale="78" zoomScaleNormal="78" zoomScaleSheetLayoutView="78" workbookViewId="0">
      <selection activeCell="AT10" sqref="AT10"/>
    </sheetView>
  </sheetViews>
  <sheetFormatPr defaultColWidth="3.59765625" defaultRowHeight="17.649999999999999" x14ac:dyDescent="0.25"/>
  <cols>
    <col min="1" max="1" width="5.265625" style="89" customWidth="1"/>
    <col min="2" max="38" width="5.19921875" style="89" customWidth="1"/>
    <col min="39" max="43" width="5.59765625" style="89" customWidth="1"/>
    <col min="44" max="44" width="11.46484375" style="89" customWidth="1"/>
    <col min="45" max="45" width="12.59765625" style="89" customWidth="1"/>
    <col min="46" max="46" width="40.46484375" style="89" customWidth="1"/>
    <col min="47" max="47" width="16.73046875" style="89" customWidth="1"/>
    <col min="48" max="16384" width="3.59765625" style="89"/>
  </cols>
  <sheetData>
    <row r="1" spans="1:46" ht="21.75" x14ac:dyDescent="0.25">
      <c r="A1" s="1" t="s">
        <v>28</v>
      </c>
      <c r="B1" s="1"/>
      <c r="AC1" s="169" t="s">
        <v>1</v>
      </c>
      <c r="AD1" s="169"/>
      <c r="AE1" s="169"/>
      <c r="AF1" s="169"/>
      <c r="AG1" s="169"/>
      <c r="AH1" s="171"/>
      <c r="AI1" s="171"/>
      <c r="AJ1" s="171"/>
      <c r="AK1" s="171"/>
      <c r="AL1" s="171"/>
      <c r="AM1" s="171"/>
      <c r="AN1" s="171"/>
      <c r="AO1" s="171"/>
      <c r="AP1" s="171"/>
      <c r="AQ1" s="171"/>
    </row>
    <row r="2" spans="1:46" ht="8.25" customHeight="1" x14ac:dyDescent="0.25">
      <c r="AC2" s="170"/>
      <c r="AD2" s="170"/>
      <c r="AE2" s="170"/>
      <c r="AF2" s="170"/>
      <c r="AG2" s="170"/>
      <c r="AH2" s="172"/>
      <c r="AI2" s="172"/>
      <c r="AJ2" s="172"/>
      <c r="AK2" s="172"/>
      <c r="AL2" s="172"/>
      <c r="AM2" s="172"/>
      <c r="AN2" s="172"/>
      <c r="AO2" s="172"/>
      <c r="AP2" s="172"/>
      <c r="AQ2" s="172"/>
    </row>
    <row r="3" spans="1:46" x14ac:dyDescent="0.25">
      <c r="A3" s="89" t="s">
        <v>29</v>
      </c>
    </row>
    <row r="4" spans="1:46" x14ac:dyDescent="0.25">
      <c r="A4" s="89" t="s">
        <v>30</v>
      </c>
    </row>
    <row r="5" spans="1:46" ht="18" thickBot="1" x14ac:dyDescent="0.3">
      <c r="A5" s="89" t="s">
        <v>31</v>
      </c>
    </row>
    <row r="6" spans="1:46" s="11" customFormat="1" ht="27.75" customHeight="1" thickBot="1" x14ac:dyDescent="0.3">
      <c r="A6" s="2"/>
      <c r="B6" s="5" t="s">
        <v>32</v>
      </c>
      <c r="C6" s="5" t="s">
        <v>33</v>
      </c>
      <c r="D6" s="5" t="s">
        <v>34</v>
      </c>
      <c r="E6" s="5" t="s">
        <v>35</v>
      </c>
      <c r="F6" s="5" t="s">
        <v>36</v>
      </c>
      <c r="G6" s="3" t="s">
        <v>37</v>
      </c>
      <c r="H6" s="92" t="s">
        <v>0</v>
      </c>
      <c r="I6" s="5" t="s">
        <v>32</v>
      </c>
      <c r="J6" s="5" t="s">
        <v>38</v>
      </c>
      <c r="K6" s="5" t="s">
        <v>39</v>
      </c>
      <c r="L6" s="5" t="s">
        <v>35</v>
      </c>
      <c r="M6" s="5" t="s">
        <v>36</v>
      </c>
      <c r="N6" s="3" t="s">
        <v>37</v>
      </c>
      <c r="O6" s="4" t="s">
        <v>0</v>
      </c>
      <c r="P6" s="5" t="s">
        <v>32</v>
      </c>
      <c r="Q6" s="5" t="s">
        <v>38</v>
      </c>
      <c r="R6" s="5" t="s">
        <v>39</v>
      </c>
      <c r="S6" s="5" t="s">
        <v>35</v>
      </c>
      <c r="T6" s="5" t="s">
        <v>36</v>
      </c>
      <c r="U6" s="3" t="s">
        <v>37</v>
      </c>
      <c r="V6" s="4" t="s">
        <v>0</v>
      </c>
      <c r="W6" s="5" t="s">
        <v>32</v>
      </c>
      <c r="X6" s="5" t="s">
        <v>38</v>
      </c>
      <c r="Y6" s="5" t="s">
        <v>39</v>
      </c>
      <c r="Z6" s="5" t="s">
        <v>35</v>
      </c>
      <c r="AA6" s="5" t="s">
        <v>36</v>
      </c>
      <c r="AB6" s="3" t="s">
        <v>37</v>
      </c>
      <c r="AC6" s="4" t="s">
        <v>0</v>
      </c>
      <c r="AD6" s="5" t="s">
        <v>32</v>
      </c>
      <c r="AE6" s="5" t="s">
        <v>38</v>
      </c>
      <c r="AF6" s="5" t="s">
        <v>39</v>
      </c>
      <c r="AG6" s="5" t="s">
        <v>35</v>
      </c>
      <c r="AH6" s="5" t="s">
        <v>36</v>
      </c>
      <c r="AI6" s="3" t="s">
        <v>37</v>
      </c>
      <c r="AJ6" s="4" t="s">
        <v>0</v>
      </c>
      <c r="AK6" s="5" t="s">
        <v>32</v>
      </c>
      <c r="AL6" s="5" t="s">
        <v>38</v>
      </c>
      <c r="AM6" s="6" t="s">
        <v>2</v>
      </c>
      <c r="AN6" s="7" t="s">
        <v>3</v>
      </c>
      <c r="AO6" s="8" t="s">
        <v>4</v>
      </c>
      <c r="AP6" s="9" t="s">
        <v>5</v>
      </c>
      <c r="AQ6" s="10" t="s">
        <v>6</v>
      </c>
    </row>
    <row r="7" spans="1:46" s="11" customFormat="1" ht="23.35" customHeight="1" x14ac:dyDescent="0.25">
      <c r="A7" s="173" t="s">
        <v>7</v>
      </c>
      <c r="B7" s="13">
        <v>1</v>
      </c>
      <c r="C7" s="93">
        <f t="shared" ref="C7:AE7" si="0">B7+1</f>
        <v>2</v>
      </c>
      <c r="D7" s="14">
        <f t="shared" si="0"/>
        <v>3</v>
      </c>
      <c r="E7" s="14">
        <f t="shared" si="0"/>
        <v>4</v>
      </c>
      <c r="F7" s="15">
        <f t="shared" si="0"/>
        <v>5</v>
      </c>
      <c r="G7" s="94">
        <f t="shared" si="0"/>
        <v>6</v>
      </c>
      <c r="H7" s="95">
        <f t="shared" si="0"/>
        <v>7</v>
      </c>
      <c r="I7" s="16">
        <f t="shared" si="0"/>
        <v>8</v>
      </c>
      <c r="J7" s="90">
        <f t="shared" si="0"/>
        <v>9</v>
      </c>
      <c r="K7" s="17">
        <f t="shared" si="0"/>
        <v>10</v>
      </c>
      <c r="L7" s="17">
        <f t="shared" si="0"/>
        <v>11</v>
      </c>
      <c r="M7" s="16">
        <f t="shared" si="0"/>
        <v>12</v>
      </c>
      <c r="N7" s="12">
        <f t="shared" si="0"/>
        <v>13</v>
      </c>
      <c r="O7" s="96">
        <f t="shared" si="0"/>
        <v>14</v>
      </c>
      <c r="P7" s="17">
        <f t="shared" si="0"/>
        <v>15</v>
      </c>
      <c r="Q7" s="97">
        <f t="shared" si="0"/>
        <v>16</v>
      </c>
      <c r="R7" s="17">
        <f t="shared" si="0"/>
        <v>17</v>
      </c>
      <c r="S7" s="17">
        <f t="shared" si="0"/>
        <v>18</v>
      </c>
      <c r="T7" s="17">
        <f t="shared" si="0"/>
        <v>19</v>
      </c>
      <c r="U7" s="12">
        <f t="shared" si="0"/>
        <v>20</v>
      </c>
      <c r="V7" s="96">
        <f t="shared" si="0"/>
        <v>21</v>
      </c>
      <c r="W7" s="17">
        <f t="shared" si="0"/>
        <v>22</v>
      </c>
      <c r="X7" s="97">
        <f t="shared" si="0"/>
        <v>23</v>
      </c>
      <c r="Y7" s="17">
        <f t="shared" si="0"/>
        <v>24</v>
      </c>
      <c r="Z7" s="17">
        <f t="shared" si="0"/>
        <v>25</v>
      </c>
      <c r="AA7" s="17">
        <f t="shared" si="0"/>
        <v>26</v>
      </c>
      <c r="AB7" s="12">
        <f t="shared" si="0"/>
        <v>27</v>
      </c>
      <c r="AC7" s="96">
        <f t="shared" si="0"/>
        <v>28</v>
      </c>
      <c r="AD7" s="19">
        <f t="shared" si="0"/>
        <v>29</v>
      </c>
      <c r="AE7" s="97">
        <f t="shared" si="0"/>
        <v>30</v>
      </c>
      <c r="AF7" s="20"/>
      <c r="AG7" s="20"/>
      <c r="AH7" s="20"/>
      <c r="AI7" s="20"/>
      <c r="AJ7" s="20"/>
      <c r="AK7" s="20"/>
      <c r="AL7" s="20"/>
      <c r="AM7" s="21">
        <f>AQ7-AN7-AO7-AP7</f>
        <v>16</v>
      </c>
      <c r="AN7" s="22">
        <v>4</v>
      </c>
      <c r="AO7" s="22">
        <v>5</v>
      </c>
      <c r="AP7" s="23">
        <v>5</v>
      </c>
      <c r="AQ7" s="24">
        <v>30</v>
      </c>
    </row>
    <row r="8" spans="1:46" s="11" customFormat="1" ht="23.35" customHeight="1" thickBot="1" x14ac:dyDescent="0.3">
      <c r="A8" s="174"/>
      <c r="B8" s="98"/>
      <c r="C8" s="99"/>
      <c r="D8" s="100"/>
      <c r="E8" s="100"/>
      <c r="F8" s="101"/>
      <c r="G8" s="102"/>
      <c r="H8" s="103"/>
      <c r="I8" s="104"/>
      <c r="J8" s="105"/>
      <c r="K8" s="106"/>
      <c r="L8" s="106"/>
      <c r="M8" s="104"/>
      <c r="N8" s="107"/>
      <c r="O8" s="103"/>
      <c r="P8" s="108"/>
      <c r="Q8" s="108"/>
      <c r="R8" s="108"/>
      <c r="S8" s="108"/>
      <c r="T8" s="108"/>
      <c r="U8" s="107"/>
      <c r="V8" s="103"/>
      <c r="W8" s="108"/>
      <c r="X8" s="108"/>
      <c r="Y8" s="108"/>
      <c r="Z8" s="108"/>
      <c r="AA8" s="108"/>
      <c r="AB8" s="107"/>
      <c r="AC8" s="103"/>
      <c r="AD8" s="103"/>
      <c r="AE8" s="108"/>
      <c r="AF8" s="20"/>
      <c r="AG8" s="20"/>
      <c r="AH8" s="20"/>
      <c r="AI8" s="20"/>
      <c r="AJ8" s="20"/>
      <c r="AK8" s="20"/>
      <c r="AL8" s="20"/>
      <c r="AM8" s="25">
        <f>COUNTIF(P8:T8,"○")+COUNTIF(P8:T8,"〇")+COUNTIF(W8:AA8,"○")+COUNTIF(AE8,"○")+COUNTIF(I8:M8,"○")+COUNTIF(W8:AA8,"〇")+COUNTIF(AE8,"〇")+COUNTIF(I8:M8,"〇")</f>
        <v>0</v>
      </c>
      <c r="AN8" s="26">
        <f>COUNTIF(N8,"○")+COUNTIF(U8,"○")+COUNTIF(AB8,"○")+COUNTIF(G8,"○")+COUNTIF(N8,"〇")+COUNTIF(U8,"〇")+COUNTIF(AB8,"〇")+COUNTIF(G8,"〇")</f>
        <v>0</v>
      </c>
      <c r="AO8" s="26">
        <f>COUNTIF(B8:F8,"○")+COUNTIF(B8:F8,"〇")</f>
        <v>0</v>
      </c>
      <c r="AP8" s="27">
        <f>COUNTIF(O8,"○")+COUNTIF(V8,"○")+COUNTIF(AC8,"○")+COUNTIF(AD8,"○")+COUNTIF(H8,"○")+COUNTIF(O8,"〇")+COUNTIF(V8,"〇")+COUNTIF(AC8,"〇")+COUNTIF(AD8,"〇")+COUNTIF(H8,"〇")</f>
        <v>0</v>
      </c>
      <c r="AQ8" s="28">
        <f>SUM(AM8:AP8)</f>
        <v>0</v>
      </c>
    </row>
    <row r="9" spans="1:46" s="11" customFormat="1" ht="23.35" customHeight="1" x14ac:dyDescent="0.25">
      <c r="A9" s="173" t="s">
        <v>8</v>
      </c>
      <c r="B9" s="109"/>
      <c r="C9" s="109"/>
      <c r="D9" s="30">
        <f t="shared" ref="D9:AC9" si="1">C9+1</f>
        <v>1</v>
      </c>
      <c r="E9" s="30">
        <f t="shared" si="1"/>
        <v>2</v>
      </c>
      <c r="F9" s="110">
        <f t="shared" si="1"/>
        <v>3</v>
      </c>
      <c r="G9" s="110">
        <f t="shared" si="1"/>
        <v>4</v>
      </c>
      <c r="H9" s="110">
        <f t="shared" si="1"/>
        <v>5</v>
      </c>
      <c r="I9" s="61">
        <f t="shared" si="1"/>
        <v>6</v>
      </c>
      <c r="J9" s="97">
        <f t="shared" si="1"/>
        <v>7</v>
      </c>
      <c r="K9" s="30">
        <f t="shared" si="1"/>
        <v>8</v>
      </c>
      <c r="L9" s="30">
        <f t="shared" si="1"/>
        <v>9</v>
      </c>
      <c r="M9" s="17">
        <f t="shared" si="1"/>
        <v>10</v>
      </c>
      <c r="N9" s="12">
        <f t="shared" si="1"/>
        <v>11</v>
      </c>
      <c r="O9" s="96">
        <f t="shared" si="1"/>
        <v>12</v>
      </c>
      <c r="P9" s="17">
        <f t="shared" si="1"/>
        <v>13</v>
      </c>
      <c r="Q9" s="97">
        <f t="shared" si="1"/>
        <v>14</v>
      </c>
      <c r="R9" s="17">
        <f t="shared" si="1"/>
        <v>15</v>
      </c>
      <c r="S9" s="17">
        <f t="shared" si="1"/>
        <v>16</v>
      </c>
      <c r="T9" s="17">
        <f t="shared" si="1"/>
        <v>17</v>
      </c>
      <c r="U9" s="12">
        <f t="shared" si="1"/>
        <v>18</v>
      </c>
      <c r="V9" s="96">
        <f t="shared" si="1"/>
        <v>19</v>
      </c>
      <c r="W9" s="17">
        <f t="shared" si="1"/>
        <v>20</v>
      </c>
      <c r="X9" s="97">
        <f t="shared" si="1"/>
        <v>21</v>
      </c>
      <c r="Y9" s="17">
        <f t="shared" si="1"/>
        <v>22</v>
      </c>
      <c r="Z9" s="17">
        <f t="shared" si="1"/>
        <v>23</v>
      </c>
      <c r="AA9" s="17">
        <f t="shared" si="1"/>
        <v>24</v>
      </c>
      <c r="AB9" s="12">
        <f t="shared" si="1"/>
        <v>25</v>
      </c>
      <c r="AC9" s="96">
        <f t="shared" si="1"/>
        <v>26</v>
      </c>
      <c r="AD9" s="17">
        <f>AC9+1</f>
        <v>27</v>
      </c>
      <c r="AE9" s="97">
        <f t="shared" ref="AE9:AH9" si="2">AD9+1</f>
        <v>28</v>
      </c>
      <c r="AF9" s="17">
        <f t="shared" si="2"/>
        <v>29</v>
      </c>
      <c r="AG9" s="17">
        <f t="shared" si="2"/>
        <v>30</v>
      </c>
      <c r="AH9" s="17">
        <f t="shared" si="2"/>
        <v>31</v>
      </c>
      <c r="AI9" s="20"/>
      <c r="AJ9" s="20"/>
      <c r="AK9" s="20"/>
      <c r="AL9" s="20"/>
      <c r="AM9" s="31">
        <f>AQ9-AN9-AO9-AP9</f>
        <v>21</v>
      </c>
      <c r="AN9" s="32">
        <v>3</v>
      </c>
      <c r="AO9" s="33"/>
      <c r="AP9" s="34">
        <v>7</v>
      </c>
      <c r="AQ9" s="35">
        <v>31</v>
      </c>
    </row>
    <row r="10" spans="1:46" s="11" customFormat="1" ht="23.35" customHeight="1" x14ac:dyDescent="0.25">
      <c r="A10" s="174"/>
      <c r="B10" s="36"/>
      <c r="C10" s="36"/>
      <c r="D10" s="106"/>
      <c r="E10" s="106"/>
      <c r="F10" s="103"/>
      <c r="G10" s="103"/>
      <c r="H10" s="103"/>
      <c r="I10" s="103"/>
      <c r="J10" s="108"/>
      <c r="K10" s="106"/>
      <c r="L10" s="106"/>
      <c r="M10" s="106"/>
      <c r="N10" s="107"/>
      <c r="O10" s="103"/>
      <c r="P10" s="108"/>
      <c r="Q10" s="108"/>
      <c r="R10" s="106"/>
      <c r="S10" s="106"/>
      <c r="T10" s="106"/>
      <c r="U10" s="107"/>
      <c r="V10" s="103"/>
      <c r="W10" s="108"/>
      <c r="X10" s="108"/>
      <c r="Y10" s="106"/>
      <c r="Z10" s="106"/>
      <c r="AA10" s="106"/>
      <c r="AB10" s="107"/>
      <c r="AC10" s="103"/>
      <c r="AD10" s="108"/>
      <c r="AE10" s="108"/>
      <c r="AF10" s="106"/>
      <c r="AG10" s="106"/>
      <c r="AH10" s="106"/>
      <c r="AI10" s="36"/>
      <c r="AJ10" s="36"/>
      <c r="AK10" s="36"/>
      <c r="AL10" s="36"/>
      <c r="AM10" s="37">
        <f>COUNTIF(J10:M10,"○")+COUNTIF(P10:T10,"○")+COUNTIF(W10:AA10,"○")+COUNTIF(AD10:AH10,"○")+COUNTIF(D10:E10,"○")+COUNTIF(J10:M10,"〇")+COUNTIF(P10:T10,"〇")+COUNTIF(W10:AA10,"〇")+COUNTIF(AD10:AH10,"〇")+COUNTIF(D10:E10,"〇")</f>
        <v>0</v>
      </c>
      <c r="AN10" s="38">
        <f>COUNTIF(N10,"○")+COUNTIF(U10,"○")+COUNTIF(AB10,"○")+COUNTIF(N10,"〇")+COUNTIF(U10,"〇")+COUNTIF(AB10,"〇")</f>
        <v>0</v>
      </c>
      <c r="AO10" s="39">
        <v>0</v>
      </c>
      <c r="AP10" s="40">
        <f>COUNTIF(F10:I10,"○")+COUNTIF(O10,"○")+COUNTIF(V10,"○")+COUNTIF(AC10,"○")+COUNTIF(F10:I10,"〇")+COUNTIF(O10,"〇")+COUNTIF(V10,"〇")+COUNTIF(AC10,"〇")</f>
        <v>0</v>
      </c>
      <c r="AQ10" s="41">
        <f>SUM(AM10:AP10)</f>
        <v>0</v>
      </c>
    </row>
    <row r="11" spans="1:46" s="11" customFormat="1" ht="23.35" customHeight="1" x14ac:dyDescent="0.25">
      <c r="A11" s="173" t="s">
        <v>9</v>
      </c>
      <c r="B11" s="20"/>
      <c r="C11" s="29"/>
      <c r="D11" s="29"/>
      <c r="E11" s="29"/>
      <c r="F11" s="29"/>
      <c r="G11" s="12">
        <f t="shared" ref="G11:H11" si="3">F11+1</f>
        <v>1</v>
      </c>
      <c r="H11" s="96">
        <f t="shared" si="3"/>
        <v>2</v>
      </c>
      <c r="I11" s="17">
        <f>H11+1</f>
        <v>3</v>
      </c>
      <c r="J11" s="97">
        <f t="shared" ref="J11:AJ11" si="4">I11+1</f>
        <v>4</v>
      </c>
      <c r="K11" s="17">
        <f t="shared" si="4"/>
        <v>5</v>
      </c>
      <c r="L11" s="17">
        <f t="shared" si="4"/>
        <v>6</v>
      </c>
      <c r="M11" s="17">
        <f t="shared" si="4"/>
        <v>7</v>
      </c>
      <c r="N11" s="12">
        <f t="shared" si="4"/>
        <v>8</v>
      </c>
      <c r="O11" s="96">
        <f t="shared" si="4"/>
        <v>9</v>
      </c>
      <c r="P11" s="17">
        <f>O11+1</f>
        <v>10</v>
      </c>
      <c r="Q11" s="97">
        <f>P11+1</f>
        <v>11</v>
      </c>
      <c r="R11" s="17">
        <f t="shared" si="4"/>
        <v>12</v>
      </c>
      <c r="S11" s="17">
        <f t="shared" si="4"/>
        <v>13</v>
      </c>
      <c r="T11" s="17">
        <f t="shared" si="4"/>
        <v>14</v>
      </c>
      <c r="U11" s="12">
        <f t="shared" si="4"/>
        <v>15</v>
      </c>
      <c r="V11" s="96">
        <f t="shared" si="4"/>
        <v>16</v>
      </c>
      <c r="W11" s="17">
        <f t="shared" si="4"/>
        <v>17</v>
      </c>
      <c r="X11" s="97">
        <f t="shared" si="4"/>
        <v>18</v>
      </c>
      <c r="Y11" s="17">
        <f t="shared" si="4"/>
        <v>19</v>
      </c>
      <c r="Z11" s="17">
        <f t="shared" si="4"/>
        <v>20</v>
      </c>
      <c r="AA11" s="17">
        <f t="shared" si="4"/>
        <v>21</v>
      </c>
      <c r="AB11" s="12">
        <f t="shared" si="4"/>
        <v>22</v>
      </c>
      <c r="AC11" s="96">
        <f t="shared" si="4"/>
        <v>23</v>
      </c>
      <c r="AD11" s="17">
        <f t="shared" si="4"/>
        <v>24</v>
      </c>
      <c r="AE11" s="97">
        <f t="shared" si="4"/>
        <v>25</v>
      </c>
      <c r="AF11" s="17">
        <f t="shared" si="4"/>
        <v>26</v>
      </c>
      <c r="AG11" s="17">
        <f t="shared" si="4"/>
        <v>27</v>
      </c>
      <c r="AH11" s="17">
        <f t="shared" si="4"/>
        <v>28</v>
      </c>
      <c r="AI11" s="12">
        <f t="shared" si="4"/>
        <v>29</v>
      </c>
      <c r="AJ11" s="96">
        <f t="shared" si="4"/>
        <v>30</v>
      </c>
      <c r="AK11" s="20"/>
      <c r="AL11" s="42"/>
      <c r="AM11" s="21">
        <f>AQ11-AN11-AO11-AP11</f>
        <v>20</v>
      </c>
      <c r="AN11" s="22">
        <v>5</v>
      </c>
      <c r="AO11" s="45">
        <v>0</v>
      </c>
      <c r="AP11" s="23">
        <v>5</v>
      </c>
      <c r="AQ11" s="24">
        <v>30</v>
      </c>
    </row>
    <row r="12" spans="1:46" s="11" customFormat="1" ht="23.35" customHeight="1" thickBot="1" x14ac:dyDescent="0.3">
      <c r="A12" s="174"/>
      <c r="B12" s="36"/>
      <c r="C12" s="36"/>
      <c r="D12" s="36"/>
      <c r="E12" s="36"/>
      <c r="F12" s="36"/>
      <c r="G12" s="107"/>
      <c r="H12" s="103"/>
      <c r="I12" s="108"/>
      <c r="J12" s="108"/>
      <c r="K12" s="106"/>
      <c r="L12" s="106"/>
      <c r="M12" s="106"/>
      <c r="N12" s="107"/>
      <c r="O12" s="103"/>
      <c r="P12" s="108"/>
      <c r="Q12" s="108"/>
      <c r="R12" s="106"/>
      <c r="S12" s="106"/>
      <c r="T12" s="106"/>
      <c r="U12" s="107"/>
      <c r="V12" s="103"/>
      <c r="W12" s="108"/>
      <c r="X12" s="108"/>
      <c r="Y12" s="111"/>
      <c r="Z12" s="111"/>
      <c r="AA12" s="111"/>
      <c r="AB12" s="112"/>
      <c r="AC12" s="113"/>
      <c r="AD12" s="114"/>
      <c r="AE12" s="114"/>
      <c r="AF12" s="114"/>
      <c r="AG12" s="114"/>
      <c r="AH12" s="114"/>
      <c r="AI12" s="112"/>
      <c r="AJ12" s="113"/>
      <c r="AK12" s="36"/>
      <c r="AL12" s="44"/>
      <c r="AM12" s="25">
        <f>COUNTIF(I12:M12,"○")+COUNTIF(P12:T12,"○")+COUNTIF(W12:AA12,"○")+COUNTIF(AD12:AH12,"○")+COUNTIF(I12:M12,"〇")+COUNTIF(P12:T12,"〇")+COUNTIF(W12:AA12,"〇")+COUNTIF(AD12:AH12,"〇")</f>
        <v>0</v>
      </c>
      <c r="AN12" s="26">
        <f>COUNTIF(G12,"○")+COUNTIF(N12,"○")+COUNTIF(U12,"○")+COUNTIF(AB12,"○")+COUNTIF(AI12,"○")+COUNTIF(G12,"〇")+COUNTIF(N12,"〇")+COUNTIF(U12,"〇")+COUNTIF(AB12,"〇")+COUNTIF(AI12,"〇")</f>
        <v>0</v>
      </c>
      <c r="AO12" s="45">
        <v>0</v>
      </c>
      <c r="AP12" s="27">
        <f>COUNTIF(H12,"○")+COUNTIF(O12,"○")+COUNTIF(V12,"○")+COUNTIF(AC12,"○")+COUNTIF(AJ12,"○")+COUNTIF(H12,"〇")+COUNTIF(O12,"〇")+COUNTIF(V12,"〇")+COUNTIF(AC12,"〇")+COUNTIF(AJ12,"〇")</f>
        <v>0</v>
      </c>
      <c r="AQ12" s="28">
        <f>SUM(AM12:AP12)</f>
        <v>0</v>
      </c>
    </row>
    <row r="13" spans="1:46" s="11" customFormat="1" ht="23.35" customHeight="1" x14ac:dyDescent="0.25">
      <c r="A13" s="173" t="s">
        <v>10</v>
      </c>
      <c r="B13" s="17">
        <v>1</v>
      </c>
      <c r="C13" s="97">
        <f t="shared" ref="C13:H13" si="5">B13+1</f>
        <v>2</v>
      </c>
      <c r="D13" s="17">
        <f t="shared" si="5"/>
        <v>3</v>
      </c>
      <c r="E13" s="17">
        <f t="shared" si="5"/>
        <v>4</v>
      </c>
      <c r="F13" s="17">
        <f t="shared" si="5"/>
        <v>5</v>
      </c>
      <c r="G13" s="12">
        <f t="shared" si="5"/>
        <v>6</v>
      </c>
      <c r="H13" s="96">
        <f t="shared" si="5"/>
        <v>7</v>
      </c>
      <c r="I13" s="17">
        <f>H13+1</f>
        <v>8</v>
      </c>
      <c r="J13" s="97">
        <f t="shared" ref="J13:AF13" si="6">I13+1</f>
        <v>9</v>
      </c>
      <c r="K13" s="17">
        <f t="shared" si="6"/>
        <v>10</v>
      </c>
      <c r="L13" s="17">
        <f t="shared" si="6"/>
        <v>11</v>
      </c>
      <c r="M13" s="17">
        <f t="shared" si="6"/>
        <v>12</v>
      </c>
      <c r="N13" s="12">
        <f t="shared" si="6"/>
        <v>13</v>
      </c>
      <c r="O13" s="96">
        <f t="shared" si="6"/>
        <v>14</v>
      </c>
      <c r="P13" s="61">
        <f>O13+1</f>
        <v>15</v>
      </c>
      <c r="Q13" s="97">
        <f>P13+1</f>
        <v>16</v>
      </c>
      <c r="R13" s="97">
        <f t="shared" si="6"/>
        <v>17</v>
      </c>
      <c r="S13" s="17">
        <f t="shared" si="6"/>
        <v>18</v>
      </c>
      <c r="T13" s="17">
        <f t="shared" si="6"/>
        <v>19</v>
      </c>
      <c r="U13" s="12">
        <f t="shared" si="6"/>
        <v>20</v>
      </c>
      <c r="V13" s="96">
        <f t="shared" si="6"/>
        <v>21</v>
      </c>
      <c r="W13" s="17">
        <f t="shared" si="6"/>
        <v>22</v>
      </c>
      <c r="X13" s="90">
        <f t="shared" si="6"/>
        <v>23</v>
      </c>
      <c r="Y13" s="115">
        <f t="shared" si="6"/>
        <v>24</v>
      </c>
      <c r="Z13" s="14">
        <f t="shared" si="6"/>
        <v>25</v>
      </c>
      <c r="AA13" s="116">
        <f>Z13+1</f>
        <v>26</v>
      </c>
      <c r="AB13" s="18">
        <f>AA13+1</f>
        <v>27</v>
      </c>
      <c r="AC13" s="117">
        <f t="shared" ref="AC13" si="7">AB13+1</f>
        <v>28</v>
      </c>
      <c r="AD13" s="13">
        <f t="shared" si="6"/>
        <v>29</v>
      </c>
      <c r="AE13" s="118">
        <f t="shared" si="6"/>
        <v>30</v>
      </c>
      <c r="AF13" s="15">
        <f t="shared" si="6"/>
        <v>31</v>
      </c>
      <c r="AG13" s="48"/>
      <c r="AH13" s="20"/>
      <c r="AI13" s="20"/>
      <c r="AJ13" s="20"/>
      <c r="AK13" s="20"/>
      <c r="AL13" s="20"/>
      <c r="AM13" s="31">
        <f>AQ13-AN13-AO13-AP13</f>
        <v>16</v>
      </c>
      <c r="AN13" s="32">
        <v>4</v>
      </c>
      <c r="AO13" s="32">
        <v>6</v>
      </c>
      <c r="AP13" s="34">
        <v>5</v>
      </c>
      <c r="AQ13" s="35">
        <v>31</v>
      </c>
    </row>
    <row r="14" spans="1:46" s="11" customFormat="1" ht="23.35" customHeight="1" thickBot="1" x14ac:dyDescent="0.3">
      <c r="A14" s="174"/>
      <c r="B14" s="108"/>
      <c r="C14" s="108"/>
      <c r="D14" s="111"/>
      <c r="E14" s="111"/>
      <c r="F14" s="111"/>
      <c r="G14" s="112"/>
      <c r="H14" s="113"/>
      <c r="I14" s="114"/>
      <c r="J14" s="114"/>
      <c r="K14" s="111"/>
      <c r="L14" s="111"/>
      <c r="M14" s="111"/>
      <c r="N14" s="112"/>
      <c r="O14" s="113"/>
      <c r="P14" s="103"/>
      <c r="Q14" s="114"/>
      <c r="R14" s="114"/>
      <c r="S14" s="111"/>
      <c r="T14" s="111"/>
      <c r="U14" s="112"/>
      <c r="V14" s="113"/>
      <c r="W14" s="114"/>
      <c r="X14" s="119"/>
      <c r="Y14" s="120"/>
      <c r="Z14" s="111"/>
      <c r="AA14" s="121"/>
      <c r="AB14" s="122"/>
      <c r="AC14" s="123"/>
      <c r="AD14" s="98"/>
      <c r="AE14" s="124"/>
      <c r="AF14" s="101"/>
      <c r="AG14" s="49"/>
      <c r="AH14" s="36"/>
      <c r="AI14" s="36"/>
      <c r="AJ14" s="36"/>
      <c r="AK14" s="36"/>
      <c r="AL14" s="36"/>
      <c r="AM14" s="37">
        <f>COUNTIF(B14:F14,"○")+COUNTIF(I14:M14,"○")+COUNTIF(Q14:T14,"○")+COUNTIF(W14:X14,"○")+COUNTIF(B14:F14,"〇")+COUNTIF(I14:M14,"〇")+COUNTIF(Q14:T14,"〇")+COUNTIF(W14:X14,"〇")</f>
        <v>0</v>
      </c>
      <c r="AN14" s="38">
        <f>COUNTIF(G14,"○")+COUNTIF(AB14,"○")+COUNTIF(N14,"○")+COUNTIF(U14,"○")+COUNTIF(G14,"〇")+COUNTIF(AB14,"〇")+COUNTIF(N14,"〇")+COUNTIF(U14,"〇")</f>
        <v>0</v>
      </c>
      <c r="AO14" s="38">
        <f>COUNTIF(AD14:AF14,"○")+COUNTIF(Y14:AA14,"○")+COUNTIF(AD14:AF14,"〇")+COUNTIF(Y14:AA14,"〇")</f>
        <v>0</v>
      </c>
      <c r="AP14" s="40">
        <f>COUNTIF(O14:P14,"○")+COUNTIF(H14,"○")+COUNTIF(V14,"○")+COUNTIF(AC14,"○")+COUNTIF(O14:P14,"〇")+COUNTIF(H14,"〇")+COUNTIF(V14,"〇")+COUNTIF(AC14,"〇")</f>
        <v>0</v>
      </c>
      <c r="AQ14" s="41">
        <f>SUM(AM14:AP14)</f>
        <v>0</v>
      </c>
      <c r="AS14"/>
      <c r="AT14"/>
    </row>
    <row r="15" spans="1:46" s="11" customFormat="1" ht="23.35" customHeight="1" x14ac:dyDescent="0.25">
      <c r="A15" s="173" t="s">
        <v>11</v>
      </c>
      <c r="B15" s="20"/>
      <c r="C15" s="50"/>
      <c r="D15" s="50"/>
      <c r="E15" s="13">
        <f t="shared" ref="E15:AI15" si="8">D15+1</f>
        <v>1</v>
      </c>
      <c r="F15" s="15">
        <f t="shared" si="8"/>
        <v>2</v>
      </c>
      <c r="G15" s="18">
        <f t="shared" si="8"/>
        <v>3</v>
      </c>
      <c r="H15" s="117">
        <f t="shared" si="8"/>
        <v>4</v>
      </c>
      <c r="I15" s="13">
        <f t="shared" si="8"/>
        <v>5</v>
      </c>
      <c r="J15" s="118">
        <f t="shared" si="8"/>
        <v>6</v>
      </c>
      <c r="K15" s="14">
        <f t="shared" si="8"/>
        <v>7</v>
      </c>
      <c r="L15" s="14">
        <f t="shared" si="8"/>
        <v>8</v>
      </c>
      <c r="M15" s="15">
        <f t="shared" si="8"/>
        <v>9</v>
      </c>
      <c r="N15" s="18">
        <f t="shared" si="8"/>
        <v>10</v>
      </c>
      <c r="O15" s="125">
        <f t="shared" si="8"/>
        <v>11</v>
      </c>
      <c r="P15" s="126">
        <f t="shared" si="8"/>
        <v>12</v>
      </c>
      <c r="Q15" s="127">
        <f t="shared" si="8"/>
        <v>13</v>
      </c>
      <c r="R15" s="14">
        <f t="shared" si="8"/>
        <v>14</v>
      </c>
      <c r="S15" s="14">
        <f t="shared" si="8"/>
        <v>15</v>
      </c>
      <c r="T15" s="15">
        <f t="shared" si="8"/>
        <v>16</v>
      </c>
      <c r="U15" s="18">
        <f t="shared" si="8"/>
        <v>17</v>
      </c>
      <c r="V15" s="117">
        <f t="shared" si="8"/>
        <v>18</v>
      </c>
      <c r="W15" s="13">
        <f t="shared" si="8"/>
        <v>19</v>
      </c>
      <c r="X15" s="118">
        <f t="shared" si="8"/>
        <v>20</v>
      </c>
      <c r="Y15" s="14">
        <f t="shared" si="8"/>
        <v>21</v>
      </c>
      <c r="Z15" s="15">
        <f t="shared" si="8"/>
        <v>22</v>
      </c>
      <c r="AA15" s="51">
        <f t="shared" si="8"/>
        <v>23</v>
      </c>
      <c r="AB15" s="128">
        <f t="shared" si="8"/>
        <v>24</v>
      </c>
      <c r="AC15" s="129">
        <f t="shared" si="8"/>
        <v>25</v>
      </c>
      <c r="AD15" s="30">
        <f t="shared" si="8"/>
        <v>26</v>
      </c>
      <c r="AE15" s="130">
        <f t="shared" si="8"/>
        <v>27</v>
      </c>
      <c r="AF15" s="30">
        <f t="shared" si="8"/>
        <v>28</v>
      </c>
      <c r="AG15" s="30">
        <f t="shared" si="8"/>
        <v>29</v>
      </c>
      <c r="AH15" s="30">
        <f t="shared" si="8"/>
        <v>30</v>
      </c>
      <c r="AI15" s="131">
        <f t="shared" si="8"/>
        <v>31</v>
      </c>
      <c r="AJ15" s="52"/>
      <c r="AK15" s="20"/>
      <c r="AL15" s="42"/>
      <c r="AM15" s="21">
        <f>AQ15-AN15-AO15-AP15</f>
        <v>6</v>
      </c>
      <c r="AN15" s="22">
        <v>5</v>
      </c>
      <c r="AO15" s="22">
        <v>15</v>
      </c>
      <c r="AP15" s="23">
        <v>5</v>
      </c>
      <c r="AQ15" s="24">
        <v>31</v>
      </c>
    </row>
    <row r="16" spans="1:46" s="11" customFormat="1" ht="23.35" customHeight="1" thickBot="1" x14ac:dyDescent="0.3">
      <c r="A16" s="174"/>
      <c r="B16" s="36"/>
      <c r="C16" s="53"/>
      <c r="D16" s="53"/>
      <c r="E16" s="98"/>
      <c r="F16" s="132"/>
      <c r="G16" s="122"/>
      <c r="H16" s="123"/>
      <c r="I16" s="98"/>
      <c r="J16" s="124"/>
      <c r="K16" s="100"/>
      <c r="L16" s="100"/>
      <c r="M16" s="101"/>
      <c r="N16" s="122"/>
      <c r="O16" s="133"/>
      <c r="P16" s="123"/>
      <c r="Q16" s="134"/>
      <c r="R16" s="100"/>
      <c r="S16" s="100"/>
      <c r="T16" s="101"/>
      <c r="U16" s="122"/>
      <c r="V16" s="123"/>
      <c r="W16" s="98"/>
      <c r="X16" s="124"/>
      <c r="Y16" s="100"/>
      <c r="Z16" s="101"/>
      <c r="AA16" s="135"/>
      <c r="AB16" s="122"/>
      <c r="AC16" s="136"/>
      <c r="AD16" s="108"/>
      <c r="AE16" s="108"/>
      <c r="AF16" s="106"/>
      <c r="AG16" s="106"/>
      <c r="AH16" s="106"/>
      <c r="AI16" s="107"/>
      <c r="AJ16" s="36"/>
      <c r="AK16" s="36"/>
      <c r="AL16" s="54"/>
      <c r="AM16" s="25">
        <f>COUNTIF(AA16,"○")+COUNTIF(AD16:AH16,"○")+COUNTIF(AA16,"〇")+COUNTIF(AD16:AH16,"〇")</f>
        <v>0</v>
      </c>
      <c r="AN16" s="26">
        <f>COUNTIF(G16,"○")+COUNTIF(U16,"○")+COUNTIF(AB16,"○")+COUNTIF(N16,"○")+COUNTIF(AI16,"○")+COUNTIF(G16,"〇")+COUNTIF(U16,"〇")+COUNTIF(AB16,"〇")+COUNTIF(N16,"〇")+COUNTIF(AI16,"〇")</f>
        <v>0</v>
      </c>
      <c r="AO16" s="26">
        <f>COUNTIF(E16:F16,"○")+COUNTIF(I16:M16,"○")+COUNTIF(Q16:T16,"○")+COUNTIF(W16:Z16,"○")+COUNTIF(E16:F16,"〇")+COUNTIF(I16:M16,"〇")+COUNTIF(Q16:T16,"〇")+COUNTIF(W16:Z16,"〇")</f>
        <v>0</v>
      </c>
      <c r="AP16" s="27">
        <f>COUNTIF(H16,"○")+COUNTIF(P16,"○")+COUNTIF(V16,"○")+COUNTIF(AC16,"○")+COUNTIF(O16,"○")+COUNTIF(H16,"〇")+COUNTIF(P16,"〇")+COUNTIF(V16,"〇")+COUNTIF(AC16,"〇")+COUNTIF(O16,"〇")</f>
        <v>0</v>
      </c>
      <c r="AQ16" s="28">
        <f>SUM(AM16:AP16)</f>
        <v>0</v>
      </c>
    </row>
    <row r="17" spans="1:44" s="11" customFormat="1" ht="23.35" customHeight="1" x14ac:dyDescent="0.25">
      <c r="A17" s="173" t="s">
        <v>12</v>
      </c>
      <c r="B17" s="20"/>
      <c r="C17" s="29"/>
      <c r="D17" s="52"/>
      <c r="E17" s="52"/>
      <c r="F17" s="52"/>
      <c r="G17" s="52"/>
      <c r="H17" s="137">
        <f t="shared" ref="H17" si="9">G17+1</f>
        <v>1</v>
      </c>
      <c r="I17" s="30">
        <f>H17+1</f>
        <v>2</v>
      </c>
      <c r="J17" s="130">
        <f t="shared" ref="J17:Y17" si="10">I17+1</f>
        <v>3</v>
      </c>
      <c r="K17" s="30">
        <f t="shared" si="10"/>
        <v>4</v>
      </c>
      <c r="L17" s="30">
        <f t="shared" si="10"/>
        <v>5</v>
      </c>
      <c r="M17" s="30">
        <f t="shared" si="10"/>
        <v>6</v>
      </c>
      <c r="N17" s="131">
        <f t="shared" si="10"/>
        <v>7</v>
      </c>
      <c r="O17" s="137">
        <f t="shared" si="10"/>
        <v>8</v>
      </c>
      <c r="P17" s="17">
        <f t="shared" si="10"/>
        <v>9</v>
      </c>
      <c r="Q17" s="130">
        <f t="shared" si="10"/>
        <v>10</v>
      </c>
      <c r="R17" s="30">
        <f t="shared" si="10"/>
        <v>11</v>
      </c>
      <c r="S17" s="30">
        <f t="shared" si="10"/>
        <v>12</v>
      </c>
      <c r="T17" s="30">
        <f t="shared" si="10"/>
        <v>13</v>
      </c>
      <c r="U17" s="131">
        <f t="shared" si="10"/>
        <v>14</v>
      </c>
      <c r="V17" s="137">
        <f t="shared" si="10"/>
        <v>15</v>
      </c>
      <c r="W17" s="138">
        <f t="shared" si="10"/>
        <v>16</v>
      </c>
      <c r="X17" s="130">
        <f t="shared" si="10"/>
        <v>17</v>
      </c>
      <c r="Y17" s="130">
        <f t="shared" si="10"/>
        <v>18</v>
      </c>
      <c r="Z17" s="30">
        <f t="shared" ref="Z17:AK17" si="11">Y17+1</f>
        <v>19</v>
      </c>
      <c r="AA17" s="30">
        <f t="shared" si="11"/>
        <v>20</v>
      </c>
      <c r="AB17" s="131">
        <f t="shared" si="11"/>
        <v>21</v>
      </c>
      <c r="AC17" s="61">
        <f t="shared" si="11"/>
        <v>22</v>
      </c>
      <c r="AD17" s="19">
        <f t="shared" si="11"/>
        <v>23</v>
      </c>
      <c r="AE17" s="97">
        <f t="shared" si="11"/>
        <v>24</v>
      </c>
      <c r="AF17" s="17">
        <f t="shared" si="11"/>
        <v>25</v>
      </c>
      <c r="AG17" s="17">
        <f t="shared" si="11"/>
        <v>26</v>
      </c>
      <c r="AH17" s="17">
        <f t="shared" si="11"/>
        <v>27</v>
      </c>
      <c r="AI17" s="12">
        <f t="shared" si="11"/>
        <v>28</v>
      </c>
      <c r="AJ17" s="96">
        <f t="shared" si="11"/>
        <v>29</v>
      </c>
      <c r="AK17" s="17">
        <f t="shared" si="11"/>
        <v>30</v>
      </c>
      <c r="AL17" s="55"/>
      <c r="AM17" s="31">
        <f>AQ17-AN17-AO17-AP17</f>
        <v>19</v>
      </c>
      <c r="AN17" s="32">
        <v>4</v>
      </c>
      <c r="AO17" s="33"/>
      <c r="AP17" s="34">
        <v>7</v>
      </c>
      <c r="AQ17" s="35">
        <v>30</v>
      </c>
      <c r="AR17" s="167"/>
    </row>
    <row r="18" spans="1:44" s="11" customFormat="1" ht="23.35" customHeight="1" x14ac:dyDescent="0.25">
      <c r="A18" s="174"/>
      <c r="B18" s="36"/>
      <c r="C18" s="36"/>
      <c r="D18" s="36"/>
      <c r="E18" s="36"/>
      <c r="F18" s="36"/>
      <c r="G18" s="36"/>
      <c r="H18" s="103"/>
      <c r="I18" s="108"/>
      <c r="J18" s="108"/>
      <c r="K18" s="106"/>
      <c r="L18" s="106"/>
      <c r="M18" s="106"/>
      <c r="N18" s="107"/>
      <c r="O18" s="103"/>
      <c r="P18" s="108"/>
      <c r="Q18" s="108"/>
      <c r="R18" s="106"/>
      <c r="S18" s="106"/>
      <c r="T18" s="106"/>
      <c r="U18" s="107"/>
      <c r="V18" s="103"/>
      <c r="W18" s="103"/>
      <c r="X18" s="108"/>
      <c r="Y18" s="108"/>
      <c r="Z18" s="106"/>
      <c r="AA18" s="106"/>
      <c r="AB18" s="107"/>
      <c r="AC18" s="103"/>
      <c r="AD18" s="103"/>
      <c r="AE18" s="108"/>
      <c r="AF18" s="108"/>
      <c r="AG18" s="108"/>
      <c r="AH18" s="108"/>
      <c r="AI18" s="107"/>
      <c r="AJ18" s="103"/>
      <c r="AK18" s="108"/>
      <c r="AL18" s="44"/>
      <c r="AM18" s="37">
        <f>COUNTIF(I18:M18,"○")+COUNTIF(P18:T18,"○")+COUNTIF(X18:AA18,"○")+COUNTIF(AK18,"○")+COUNTIF(AE18:AH18,"○")+COUNTIF(I18:M18,"〇")+COUNTIF(P18:T18,"〇")+COUNTIF(X18:AA18,"〇")+COUNTIF(AK18,"〇")+COUNTIF(AE18:AH18,"〇")</f>
        <v>0</v>
      </c>
      <c r="AN18" s="38">
        <f>COUNTIF(N18,"○")+COUNTIF(U18,"○")+COUNTIF(AB18,"○")+COUNTIF(AI18,"○")+COUNTIF(N18,"〇")+COUNTIF(U18,"〇")+COUNTIF(AB18,"〇")+COUNTIF(AI18,"〇")</f>
        <v>0</v>
      </c>
      <c r="AO18" s="39">
        <v>0</v>
      </c>
      <c r="AP18" s="40">
        <f>COUNTIF(H18,"○")+COUNTIF(O18,"○")+COUNTIF(V18:W18,"○")+COUNTIF(AC18:AD18,"○")+COUNTIF(AJ18,"○")+COUNTIF(H18,"〇")+COUNTIF(O18,"〇")+COUNTIF(V18:W18,"〇")+COUNTIF(AC18:AD18,"〇")+COUNTIF(AJ18,"〇")</f>
        <v>0</v>
      </c>
      <c r="AQ18" s="41">
        <f>SUM(AM18:AP18)</f>
        <v>0</v>
      </c>
      <c r="AR18" s="167"/>
    </row>
    <row r="19" spans="1:44" s="11" customFormat="1" ht="23.35" customHeight="1" x14ac:dyDescent="0.25">
      <c r="A19" s="173" t="s">
        <v>13</v>
      </c>
      <c r="B19" s="20"/>
      <c r="C19" s="97">
        <f t="shared" ref="C19:AG19" si="12">B19+1</f>
        <v>1</v>
      </c>
      <c r="D19" s="17">
        <f t="shared" si="12"/>
        <v>2</v>
      </c>
      <c r="E19" s="17">
        <f t="shared" si="12"/>
        <v>3</v>
      </c>
      <c r="F19" s="17">
        <f t="shared" si="12"/>
        <v>4</v>
      </c>
      <c r="G19" s="12">
        <f t="shared" si="12"/>
        <v>5</v>
      </c>
      <c r="H19" s="96">
        <f t="shared" si="12"/>
        <v>6</v>
      </c>
      <c r="I19" s="17">
        <f t="shared" si="12"/>
        <v>7</v>
      </c>
      <c r="J19" s="97">
        <f t="shared" si="12"/>
        <v>8</v>
      </c>
      <c r="K19" s="97">
        <f t="shared" si="12"/>
        <v>9</v>
      </c>
      <c r="L19" s="17">
        <f t="shared" si="12"/>
        <v>10</v>
      </c>
      <c r="M19" s="17">
        <f t="shared" si="12"/>
        <v>11</v>
      </c>
      <c r="N19" s="12">
        <f t="shared" si="12"/>
        <v>12</v>
      </c>
      <c r="O19" s="96">
        <f t="shared" si="12"/>
        <v>13</v>
      </c>
      <c r="P19" s="61">
        <f t="shared" si="12"/>
        <v>14</v>
      </c>
      <c r="Q19" s="97">
        <f t="shared" si="12"/>
        <v>15</v>
      </c>
      <c r="R19" s="17">
        <f t="shared" si="12"/>
        <v>16</v>
      </c>
      <c r="S19" s="17">
        <f t="shared" si="12"/>
        <v>17</v>
      </c>
      <c r="T19" s="17">
        <f t="shared" si="12"/>
        <v>18</v>
      </c>
      <c r="U19" s="12">
        <f t="shared" si="12"/>
        <v>19</v>
      </c>
      <c r="V19" s="96">
        <f t="shared" si="12"/>
        <v>20</v>
      </c>
      <c r="W19" s="17">
        <f t="shared" si="12"/>
        <v>21</v>
      </c>
      <c r="X19" s="97">
        <f t="shared" si="12"/>
        <v>22</v>
      </c>
      <c r="Y19" s="17">
        <f t="shared" si="12"/>
        <v>23</v>
      </c>
      <c r="Z19" s="17">
        <f t="shared" si="12"/>
        <v>24</v>
      </c>
      <c r="AA19" s="17">
        <f t="shared" si="12"/>
        <v>25</v>
      </c>
      <c r="AB19" s="12">
        <f t="shared" si="12"/>
        <v>26</v>
      </c>
      <c r="AC19" s="96">
        <f t="shared" si="12"/>
        <v>27</v>
      </c>
      <c r="AD19" s="17">
        <f t="shared" si="12"/>
        <v>28</v>
      </c>
      <c r="AE19" s="97">
        <f t="shared" si="12"/>
        <v>29</v>
      </c>
      <c r="AF19" s="17">
        <f t="shared" si="12"/>
        <v>30</v>
      </c>
      <c r="AG19" s="17">
        <f t="shared" si="12"/>
        <v>31</v>
      </c>
      <c r="AH19" s="20"/>
      <c r="AI19" s="20"/>
      <c r="AJ19" s="20"/>
      <c r="AK19" s="20"/>
      <c r="AL19" s="55"/>
      <c r="AM19" s="21">
        <f>AQ19-AN19-AO19-AP19</f>
        <v>22</v>
      </c>
      <c r="AN19" s="22">
        <v>4</v>
      </c>
      <c r="AO19" s="43"/>
      <c r="AP19" s="23">
        <v>5</v>
      </c>
      <c r="AQ19" s="24">
        <v>31</v>
      </c>
    </row>
    <row r="20" spans="1:44" s="11" customFormat="1" ht="23.35" customHeight="1" x14ac:dyDescent="0.25">
      <c r="A20" s="174"/>
      <c r="B20" s="20"/>
      <c r="C20" s="108"/>
      <c r="D20" s="106"/>
      <c r="E20" s="106"/>
      <c r="F20" s="106"/>
      <c r="G20" s="107"/>
      <c r="H20" s="103"/>
      <c r="I20" s="108"/>
      <c r="J20" s="108"/>
      <c r="K20" s="108"/>
      <c r="L20" s="106"/>
      <c r="M20" s="106"/>
      <c r="N20" s="107"/>
      <c r="O20" s="103"/>
      <c r="P20" s="103"/>
      <c r="Q20" s="108"/>
      <c r="R20" s="106"/>
      <c r="S20" s="106"/>
      <c r="T20" s="106"/>
      <c r="U20" s="107"/>
      <c r="V20" s="103"/>
      <c r="W20" s="108"/>
      <c r="X20" s="108"/>
      <c r="Y20" s="106"/>
      <c r="Z20" s="106"/>
      <c r="AA20" s="106"/>
      <c r="AB20" s="107"/>
      <c r="AC20" s="103"/>
      <c r="AD20" s="108"/>
      <c r="AE20" s="108"/>
      <c r="AF20" s="106"/>
      <c r="AG20" s="106"/>
      <c r="AH20" s="36"/>
      <c r="AI20" s="36"/>
      <c r="AJ20" s="36"/>
      <c r="AK20" s="36"/>
      <c r="AL20" s="44"/>
      <c r="AM20" s="25">
        <f>COUNTIF(I20:M20,"○")+COUNTIF(Q20:T20,"○")+COUNTIF(W20:AA20,"○")+COUNTIF(AD20:AG20,"○")+COUNTIF(C20:F20,"○")+COUNTIF(I20:M20,"〇")+COUNTIF(Q20:T20,"〇")+COUNTIF(W20:AA20,"〇")+COUNTIF(AD20:AG20,"〇")+COUNTIF(C20:F20,"〇")</f>
        <v>0</v>
      </c>
      <c r="AN20" s="26">
        <f>COUNTIF(G20,"○")+COUNTIF(N20,"○")+COUNTIF(U20,"○")+COUNTIF(AB20,"○")+COUNTIF(G20,"〇")+COUNTIF(N20,"〇")+COUNTIF(U20,"〇")+COUNTIF(AB20,"〇")</f>
        <v>0</v>
      </c>
      <c r="AO20" s="45">
        <v>0</v>
      </c>
      <c r="AP20" s="27">
        <f>COUNTIF(O20:P20,"○")+COUNTIF(V20,"○")+COUNTIF(AC20,"○")+COUNTIF(H20,"○")+COUNTIF(O20:P20,"〇")+COUNTIF(V20,"〇")+COUNTIF(AC20,"〇")+COUNTIF(H20,"〇")</f>
        <v>0</v>
      </c>
      <c r="AQ20" s="28">
        <f>SUM(AM20:AP20)</f>
        <v>0</v>
      </c>
    </row>
    <row r="21" spans="1:44" s="11" customFormat="1" ht="23.35" customHeight="1" x14ac:dyDescent="0.25">
      <c r="A21" s="173" t="s">
        <v>14</v>
      </c>
      <c r="B21" s="20"/>
      <c r="C21" s="20"/>
      <c r="D21" s="20"/>
      <c r="E21" s="20"/>
      <c r="F21" s="17">
        <f t="shared" ref="F21:G21" si="13">E21+1</f>
        <v>1</v>
      </c>
      <c r="G21" s="12">
        <f t="shared" si="13"/>
        <v>2</v>
      </c>
      <c r="H21" s="61">
        <f>G21+1</f>
        <v>3</v>
      </c>
      <c r="I21" s="61">
        <f t="shared" ref="I21:AI21" si="14">H21+1</f>
        <v>4</v>
      </c>
      <c r="J21" s="97">
        <f t="shared" si="14"/>
        <v>5</v>
      </c>
      <c r="K21" s="17">
        <f t="shared" si="14"/>
        <v>6</v>
      </c>
      <c r="L21" s="17">
        <f t="shared" si="14"/>
        <v>7</v>
      </c>
      <c r="M21" s="17">
        <f t="shared" si="14"/>
        <v>8</v>
      </c>
      <c r="N21" s="12">
        <f t="shared" si="14"/>
        <v>9</v>
      </c>
      <c r="O21" s="96">
        <f t="shared" si="14"/>
        <v>10</v>
      </c>
      <c r="P21" s="17">
        <f t="shared" si="14"/>
        <v>11</v>
      </c>
      <c r="Q21" s="97">
        <f t="shared" si="14"/>
        <v>12</v>
      </c>
      <c r="R21" s="17">
        <f t="shared" si="14"/>
        <v>13</v>
      </c>
      <c r="S21" s="17">
        <f t="shared" si="14"/>
        <v>14</v>
      </c>
      <c r="T21" s="17">
        <f t="shared" si="14"/>
        <v>15</v>
      </c>
      <c r="U21" s="12">
        <f t="shared" si="14"/>
        <v>16</v>
      </c>
      <c r="V21" s="96">
        <f t="shared" si="14"/>
        <v>17</v>
      </c>
      <c r="W21" s="17">
        <f t="shared" si="14"/>
        <v>18</v>
      </c>
      <c r="X21" s="97">
        <f t="shared" si="14"/>
        <v>19</v>
      </c>
      <c r="Y21" s="17">
        <f t="shared" si="14"/>
        <v>20</v>
      </c>
      <c r="Z21" s="17">
        <f t="shared" si="14"/>
        <v>21</v>
      </c>
      <c r="AA21" s="17">
        <f t="shared" si="14"/>
        <v>22</v>
      </c>
      <c r="AB21" s="19">
        <f t="shared" si="14"/>
        <v>23</v>
      </c>
      <c r="AC21" s="96">
        <f t="shared" si="14"/>
        <v>24</v>
      </c>
      <c r="AD21" s="17">
        <f t="shared" si="14"/>
        <v>25</v>
      </c>
      <c r="AE21" s="97">
        <f t="shared" si="14"/>
        <v>26</v>
      </c>
      <c r="AF21" s="17">
        <f t="shared" si="14"/>
        <v>27</v>
      </c>
      <c r="AG21" s="17">
        <f t="shared" si="14"/>
        <v>28</v>
      </c>
      <c r="AH21" s="17">
        <f t="shared" si="14"/>
        <v>29</v>
      </c>
      <c r="AI21" s="12">
        <f t="shared" si="14"/>
        <v>30</v>
      </c>
      <c r="AJ21" s="20"/>
      <c r="AK21" s="20"/>
      <c r="AL21" s="56"/>
      <c r="AM21" s="31">
        <f>AQ21-AN21-AO21-AP21</f>
        <v>20</v>
      </c>
      <c r="AN21" s="32">
        <v>4</v>
      </c>
      <c r="AO21" s="33"/>
      <c r="AP21" s="34">
        <v>6</v>
      </c>
      <c r="AQ21" s="35">
        <v>30</v>
      </c>
    </row>
    <row r="22" spans="1:44" s="11" customFormat="1" ht="23.35" customHeight="1" thickBot="1" x14ac:dyDescent="0.3">
      <c r="A22" s="174"/>
      <c r="B22" s="36"/>
      <c r="C22" s="36"/>
      <c r="D22" s="36"/>
      <c r="E22" s="36"/>
      <c r="F22" s="108"/>
      <c r="G22" s="107"/>
      <c r="H22" s="103"/>
      <c r="I22" s="103"/>
      <c r="J22" s="108"/>
      <c r="K22" s="106"/>
      <c r="L22" s="106"/>
      <c r="M22" s="106"/>
      <c r="N22" s="107"/>
      <c r="O22" s="103"/>
      <c r="P22" s="108"/>
      <c r="Q22" s="108"/>
      <c r="R22" s="106"/>
      <c r="S22" s="106"/>
      <c r="T22" s="106"/>
      <c r="U22" s="107"/>
      <c r="V22" s="103"/>
      <c r="W22" s="108"/>
      <c r="X22" s="108"/>
      <c r="Y22" s="106"/>
      <c r="Z22" s="106"/>
      <c r="AA22" s="106"/>
      <c r="AB22" s="103"/>
      <c r="AC22" s="103"/>
      <c r="AD22" s="108"/>
      <c r="AE22" s="108"/>
      <c r="AF22" s="111"/>
      <c r="AG22" s="111"/>
      <c r="AH22" s="111"/>
      <c r="AI22" s="112"/>
      <c r="AJ22" s="57"/>
      <c r="AK22" s="57"/>
      <c r="AL22" s="139"/>
      <c r="AM22" s="37">
        <f>COUNTIF(J22:M22,"○")+COUNTIF(P22:T22,"○")+COUNTIF(AD22:AH22,"○")+COUNTIF(W22:AA22,"○")+COUNTIF(F22,"○")+COUNTIF(J22:M22,"〇")+COUNTIF(P22:T22,"〇")+COUNTIF(AD22:AH22,"〇")+COUNTIF(W22:AA22,"〇")+COUNTIF(F22,"〇")</f>
        <v>0</v>
      </c>
      <c r="AN22" s="38">
        <f>+COUNTIF(N22,"○")+COUNTIF(U22,"○")+COUNTIF(G22,"○")+COUNTIF(AI22,"○")+COUNTIF(N22,"〇")+COUNTIF(U22,"〇")+COUNTIF(G22,"〇")+COUNTIF(AI22,"〇")</f>
        <v>0</v>
      </c>
      <c r="AO22" s="39">
        <v>0</v>
      </c>
      <c r="AP22" s="40">
        <f>COUNTIF(I22,"○")+COUNTIF(V22,"○")+COUNTIF(AC22,"○")+COUNTIF(O22,"○")+COUNTIF(H22,"○")+COUNTIF(AB22,"○")+COUNTIF(I22,"〇")+COUNTIF(V22,"〇")+COUNTIF(AC22,"〇")+COUNTIF(O22,"〇")+COUNTIF(H22,"〇")+COUNTIF(AB22,"〇")</f>
        <v>0</v>
      </c>
      <c r="AQ22" s="41">
        <f>SUM(AM22:AP22)</f>
        <v>0</v>
      </c>
    </row>
    <row r="23" spans="1:44" s="11" customFormat="1" ht="23.35" customHeight="1" x14ac:dyDescent="0.25">
      <c r="A23" s="173" t="s">
        <v>15</v>
      </c>
      <c r="B23" s="29"/>
      <c r="C23" s="29"/>
      <c r="D23" s="20"/>
      <c r="E23" s="20"/>
      <c r="F23" s="20"/>
      <c r="G23" s="20"/>
      <c r="H23" s="96">
        <f t="shared" ref="H23:AL23" si="15">G23+1</f>
        <v>1</v>
      </c>
      <c r="I23" s="17">
        <f t="shared" si="15"/>
        <v>2</v>
      </c>
      <c r="J23" s="97">
        <f t="shared" si="15"/>
        <v>3</v>
      </c>
      <c r="K23" s="17">
        <f t="shared" si="15"/>
        <v>4</v>
      </c>
      <c r="L23" s="17">
        <f t="shared" si="15"/>
        <v>5</v>
      </c>
      <c r="M23" s="17">
        <f t="shared" si="15"/>
        <v>6</v>
      </c>
      <c r="N23" s="12">
        <f t="shared" si="15"/>
        <v>7</v>
      </c>
      <c r="O23" s="96">
        <f t="shared" si="15"/>
        <v>8</v>
      </c>
      <c r="P23" s="17">
        <f t="shared" si="15"/>
        <v>9</v>
      </c>
      <c r="Q23" s="97">
        <f t="shared" si="15"/>
        <v>10</v>
      </c>
      <c r="R23" s="17">
        <f t="shared" si="15"/>
        <v>11</v>
      </c>
      <c r="S23" s="17">
        <f t="shared" si="15"/>
        <v>12</v>
      </c>
      <c r="T23" s="17">
        <f t="shared" si="15"/>
        <v>13</v>
      </c>
      <c r="U23" s="12">
        <f t="shared" si="15"/>
        <v>14</v>
      </c>
      <c r="V23" s="96">
        <f t="shared" si="15"/>
        <v>15</v>
      </c>
      <c r="W23" s="17">
        <f t="shared" si="15"/>
        <v>16</v>
      </c>
      <c r="X23" s="97">
        <f t="shared" si="15"/>
        <v>17</v>
      </c>
      <c r="Y23" s="17">
        <f t="shared" si="15"/>
        <v>18</v>
      </c>
      <c r="Z23" s="17">
        <f t="shared" si="15"/>
        <v>19</v>
      </c>
      <c r="AA23" s="17">
        <f t="shared" si="15"/>
        <v>20</v>
      </c>
      <c r="AB23" s="12">
        <f t="shared" si="15"/>
        <v>21</v>
      </c>
      <c r="AC23" s="96">
        <f t="shared" si="15"/>
        <v>22</v>
      </c>
      <c r="AD23" s="17">
        <f t="shared" si="15"/>
        <v>23</v>
      </c>
      <c r="AE23" s="90">
        <f t="shared" si="15"/>
        <v>24</v>
      </c>
      <c r="AF23" s="46">
        <f t="shared" si="15"/>
        <v>25</v>
      </c>
      <c r="AG23" s="13">
        <f t="shared" si="15"/>
        <v>26</v>
      </c>
      <c r="AH23" s="15">
        <f t="shared" si="15"/>
        <v>27</v>
      </c>
      <c r="AI23" s="18">
        <f t="shared" si="15"/>
        <v>28</v>
      </c>
      <c r="AJ23" s="117">
        <f t="shared" si="15"/>
        <v>29</v>
      </c>
      <c r="AK23" s="13">
        <f t="shared" si="15"/>
        <v>30</v>
      </c>
      <c r="AL23" s="140">
        <f t="shared" si="15"/>
        <v>31</v>
      </c>
      <c r="AM23" s="21">
        <f>AQ23-AN23-AO23-AP23</f>
        <v>18</v>
      </c>
      <c r="AN23" s="22">
        <v>4</v>
      </c>
      <c r="AO23" s="22">
        <v>4</v>
      </c>
      <c r="AP23" s="23">
        <v>5</v>
      </c>
      <c r="AQ23" s="24">
        <v>31</v>
      </c>
    </row>
    <row r="24" spans="1:44" s="11" customFormat="1" ht="23.35" customHeight="1" thickBot="1" x14ac:dyDescent="0.3">
      <c r="A24" s="174"/>
      <c r="B24" s="36"/>
      <c r="C24" s="36"/>
      <c r="D24" s="57"/>
      <c r="E24" s="57"/>
      <c r="F24" s="57"/>
      <c r="G24" s="57"/>
      <c r="H24" s="113"/>
      <c r="I24" s="114"/>
      <c r="J24" s="114"/>
      <c r="K24" s="111"/>
      <c r="L24" s="111"/>
      <c r="M24" s="111"/>
      <c r="N24" s="112"/>
      <c r="O24" s="113"/>
      <c r="P24" s="108"/>
      <c r="Q24" s="114"/>
      <c r="R24" s="106"/>
      <c r="S24" s="106"/>
      <c r="T24" s="106"/>
      <c r="U24" s="107"/>
      <c r="V24" s="103"/>
      <c r="W24" s="108"/>
      <c r="X24" s="108"/>
      <c r="Y24" s="106"/>
      <c r="Z24" s="106"/>
      <c r="AA24" s="108"/>
      <c r="AB24" s="107"/>
      <c r="AC24" s="103"/>
      <c r="AD24" s="108"/>
      <c r="AE24" s="105"/>
      <c r="AF24" s="141"/>
      <c r="AG24" s="142"/>
      <c r="AH24" s="132"/>
      <c r="AI24" s="122"/>
      <c r="AJ24" s="123"/>
      <c r="AK24" s="98"/>
      <c r="AL24" s="132"/>
      <c r="AM24" s="25">
        <f>COUNTIF(AD24:AF24,"○")+COUNTIF(I24:M24,"○")+COUNTIF(P24:T24,"○")+COUNTIF(W24:AA24,"○")+COUNTIF(AD24:AF24,"〇")+COUNTIF(I24:M24,"〇")+COUNTIF(P24:T24,"〇")+COUNTIF(W24:AA24,"〇")</f>
        <v>0</v>
      </c>
      <c r="AN24" s="26">
        <f>COUNTIF(N24,"○")+COUNTIF(U24,"○")+COUNTIF(AB24,"○")+COUNTIF(AI24,"○")+COUNTIF(N24,"〇")+COUNTIF(U24,"〇")+COUNTIF(AB24,"〇")+COUNTIF(AI24,"〇")</f>
        <v>0</v>
      </c>
      <c r="AO24" s="26">
        <f>COUNTIF(AG24:AH24,"○")+COUNTIF(AK24:AL24,"○")+COUNTIF(AG24:AH24,"〇")+COUNTIF(AK24:AL24,"〇")</f>
        <v>0</v>
      </c>
      <c r="AP24" s="27">
        <f>COUNTIF(H24,"○")+COUNTIF(O24,"○")+COUNTIF(V24,"○")+COUNTIF(AC24,"○")+COUNTIF(AJ24,"○")+COUNTIF(H24,"〇")+COUNTIF(O24,"〇")+COUNTIF(V24,"〇")+COUNTIF(AC24,"〇")+COUNTIF(AJ24,"〇")</f>
        <v>0</v>
      </c>
      <c r="AQ24" s="28">
        <f>SUM(AM24:AP24)</f>
        <v>0</v>
      </c>
    </row>
    <row r="25" spans="1:44" s="11" customFormat="1" ht="23.35" customHeight="1" x14ac:dyDescent="0.25">
      <c r="A25" s="173" t="s">
        <v>16</v>
      </c>
      <c r="B25" s="29"/>
      <c r="C25" s="29"/>
      <c r="D25" s="126">
        <f t="shared" ref="D25:AC25" si="16">C25+1</f>
        <v>1</v>
      </c>
      <c r="E25" s="13">
        <f t="shared" si="16"/>
        <v>2</v>
      </c>
      <c r="F25" s="15">
        <f t="shared" si="16"/>
        <v>3</v>
      </c>
      <c r="G25" s="143">
        <f t="shared" si="16"/>
        <v>4</v>
      </c>
      <c r="H25" s="117">
        <f t="shared" si="16"/>
        <v>5</v>
      </c>
      <c r="I25" s="13">
        <f t="shared" si="16"/>
        <v>6</v>
      </c>
      <c r="J25" s="144">
        <f t="shared" si="16"/>
        <v>7</v>
      </c>
      <c r="K25" s="118">
        <f t="shared" si="16"/>
        <v>8</v>
      </c>
      <c r="L25" s="14">
        <f t="shared" si="16"/>
        <v>9</v>
      </c>
      <c r="M25" s="15">
        <f t="shared" si="16"/>
        <v>10</v>
      </c>
      <c r="N25" s="143">
        <f t="shared" si="16"/>
        <v>11</v>
      </c>
      <c r="O25" s="96">
        <f t="shared" si="16"/>
        <v>12</v>
      </c>
      <c r="P25" s="125">
        <f t="shared" si="16"/>
        <v>13</v>
      </c>
      <c r="Q25" s="10">
        <f t="shared" si="16"/>
        <v>14</v>
      </c>
      <c r="R25" s="16">
        <f t="shared" si="16"/>
        <v>15</v>
      </c>
      <c r="S25" s="17">
        <f t="shared" si="16"/>
        <v>16</v>
      </c>
      <c r="T25" s="17">
        <f t="shared" si="16"/>
        <v>17</v>
      </c>
      <c r="U25" s="12">
        <f t="shared" si="16"/>
        <v>18</v>
      </c>
      <c r="V25" s="96">
        <f t="shared" si="16"/>
        <v>19</v>
      </c>
      <c r="W25" s="17">
        <f t="shared" si="16"/>
        <v>20</v>
      </c>
      <c r="X25" s="97">
        <f t="shared" si="16"/>
        <v>21</v>
      </c>
      <c r="Y25" s="17">
        <f t="shared" si="16"/>
        <v>22</v>
      </c>
      <c r="Z25" s="17">
        <f t="shared" si="16"/>
        <v>23</v>
      </c>
      <c r="AA25" s="17">
        <f t="shared" si="16"/>
        <v>24</v>
      </c>
      <c r="AB25" s="12">
        <f t="shared" si="16"/>
        <v>25</v>
      </c>
      <c r="AC25" s="96">
        <f t="shared" si="16"/>
        <v>26</v>
      </c>
      <c r="AD25" s="17">
        <f>AC25+1</f>
        <v>27</v>
      </c>
      <c r="AE25" s="97">
        <f t="shared" ref="AE25:AH25" si="17">AD25+1</f>
        <v>28</v>
      </c>
      <c r="AF25" s="30">
        <f t="shared" si="17"/>
        <v>29</v>
      </c>
      <c r="AG25" s="30">
        <f t="shared" si="17"/>
        <v>30</v>
      </c>
      <c r="AH25" s="30">
        <f t="shared" si="17"/>
        <v>31</v>
      </c>
      <c r="AI25" s="52"/>
      <c r="AJ25" s="52"/>
      <c r="AK25" s="52"/>
      <c r="AL25" s="52"/>
      <c r="AM25" s="31">
        <f>AQ25-AN25-AO25-AP25</f>
        <v>13</v>
      </c>
      <c r="AN25" s="32">
        <v>4</v>
      </c>
      <c r="AO25" s="32">
        <v>8</v>
      </c>
      <c r="AP25" s="34">
        <v>6</v>
      </c>
      <c r="AQ25" s="35">
        <v>31</v>
      </c>
    </row>
    <row r="26" spans="1:44" s="11" customFormat="1" ht="23.35" customHeight="1" thickBot="1" x14ac:dyDescent="0.3">
      <c r="A26" s="174"/>
      <c r="B26" s="36"/>
      <c r="C26" s="36"/>
      <c r="D26" s="123"/>
      <c r="E26" s="142"/>
      <c r="F26" s="101"/>
      <c r="G26" s="145"/>
      <c r="H26" s="123"/>
      <c r="I26" s="98"/>
      <c r="J26" s="146"/>
      <c r="K26" s="124"/>
      <c r="L26" s="100"/>
      <c r="M26" s="101"/>
      <c r="N26" s="145"/>
      <c r="O26" s="103"/>
      <c r="P26" s="133"/>
      <c r="Q26" s="147"/>
      <c r="R26" s="135"/>
      <c r="S26" s="106"/>
      <c r="T26" s="106"/>
      <c r="U26" s="107"/>
      <c r="V26" s="103"/>
      <c r="W26" s="108"/>
      <c r="X26" s="108"/>
      <c r="Y26" s="106"/>
      <c r="Z26" s="106"/>
      <c r="AA26" s="106"/>
      <c r="AB26" s="107"/>
      <c r="AC26" s="103"/>
      <c r="AD26" s="108"/>
      <c r="AE26" s="108"/>
      <c r="AF26" s="106"/>
      <c r="AG26" s="106"/>
      <c r="AH26" s="106"/>
      <c r="AI26" s="36"/>
      <c r="AJ26" s="36"/>
      <c r="AK26" s="36"/>
      <c r="AL26" s="36"/>
      <c r="AM26" s="37">
        <f>COUNTIF(R26:T26,"○")+COUNTIF(W26:AA26,"○")+COUNTIF(AD26:AH26,"○")+COUNTIF(R26:T26,"〇")+COUNTIF(W26:AA26,"〇")+COUNTIF(AD26:AH26,"〇")</f>
        <v>0</v>
      </c>
      <c r="AN26" s="38">
        <f>COUNTIF(G26,"○")+COUNTIF(N26,"○")+COUNTIF(U26,"○")+COUNTIF(AB26,"○")+COUNTIF(G26,"〇")+COUNTIF(N26,"〇")+COUNTIF(U26,"〇")+COUNTIF(AB26,"〇")</f>
        <v>0</v>
      </c>
      <c r="AO26" s="38">
        <f>COUNTIF(E26:F26,"○")+COUNTIF(I26:M26,"○")+COUNTIF(Q26,"○")+COUNTIF(E26:F26,"〇")+COUNTIF(I26:M26,"〇")+COUNTIF(Q26,"〇")</f>
        <v>0</v>
      </c>
      <c r="AP26" s="40">
        <f>COUNTIF(O26:P26,"○")+COUNTIF(V26,"○")+COUNTIF(AC26,"○")+COUNTIF(H26,"○")+COUNTIF(D26,"○")+COUNTIF(O26:P26,"〇")+COUNTIF(V26,"〇")+COUNTIF(AC26,"〇")+COUNTIF(H26,"〇")+COUNTIF(D26,"〇")</f>
        <v>0</v>
      </c>
      <c r="AQ26" s="41">
        <f>SUM(AM26:AP26)</f>
        <v>0</v>
      </c>
    </row>
    <row r="27" spans="1:44" s="11" customFormat="1" ht="23.35" customHeight="1" x14ac:dyDescent="0.25">
      <c r="A27" s="173" t="s">
        <v>17</v>
      </c>
      <c r="B27" s="20"/>
      <c r="C27" s="29"/>
      <c r="D27" s="29"/>
      <c r="E27" s="109"/>
      <c r="F27" s="109"/>
      <c r="G27" s="131">
        <f t="shared" ref="G27:V29" si="18">F27+1</f>
        <v>1</v>
      </c>
      <c r="H27" s="137">
        <f t="shared" si="18"/>
        <v>2</v>
      </c>
      <c r="I27" s="30">
        <f t="shared" si="18"/>
        <v>3</v>
      </c>
      <c r="J27" s="130">
        <f t="shared" si="18"/>
        <v>4</v>
      </c>
      <c r="K27" s="30">
        <f t="shared" si="18"/>
        <v>5</v>
      </c>
      <c r="L27" s="30">
        <f t="shared" si="18"/>
        <v>6</v>
      </c>
      <c r="M27" s="30">
        <f t="shared" si="18"/>
        <v>7</v>
      </c>
      <c r="N27" s="131">
        <f t="shared" si="18"/>
        <v>8</v>
      </c>
      <c r="O27" s="137">
        <f t="shared" si="18"/>
        <v>9</v>
      </c>
      <c r="P27" s="17">
        <f t="shared" si="18"/>
        <v>10</v>
      </c>
      <c r="Q27" s="138">
        <f t="shared" si="18"/>
        <v>11</v>
      </c>
      <c r="R27" s="97">
        <f t="shared" si="18"/>
        <v>12</v>
      </c>
      <c r="S27" s="17">
        <f t="shared" si="18"/>
        <v>13</v>
      </c>
      <c r="T27" s="17">
        <f t="shared" si="18"/>
        <v>14</v>
      </c>
      <c r="U27" s="12">
        <f t="shared" si="18"/>
        <v>15</v>
      </c>
      <c r="V27" s="96">
        <f t="shared" si="18"/>
        <v>16</v>
      </c>
      <c r="W27" s="17">
        <f t="shared" ref="W27:AH29" si="19">V27+1</f>
        <v>17</v>
      </c>
      <c r="X27" s="97">
        <f t="shared" si="19"/>
        <v>18</v>
      </c>
      <c r="Y27" s="17">
        <f t="shared" si="19"/>
        <v>19</v>
      </c>
      <c r="Z27" s="17">
        <f t="shared" si="19"/>
        <v>20</v>
      </c>
      <c r="AA27" s="17">
        <f t="shared" si="19"/>
        <v>21</v>
      </c>
      <c r="AB27" s="12">
        <f t="shared" si="19"/>
        <v>22</v>
      </c>
      <c r="AC27" s="61">
        <f t="shared" si="19"/>
        <v>23</v>
      </c>
      <c r="AD27" s="61">
        <f t="shared" si="19"/>
        <v>24</v>
      </c>
      <c r="AE27" s="97">
        <f t="shared" si="19"/>
        <v>25</v>
      </c>
      <c r="AF27" s="17">
        <f t="shared" si="19"/>
        <v>26</v>
      </c>
      <c r="AG27" s="17">
        <f t="shared" si="19"/>
        <v>27</v>
      </c>
      <c r="AH27" s="17">
        <f t="shared" si="19"/>
        <v>28</v>
      </c>
      <c r="AI27" s="36"/>
      <c r="AJ27" s="20"/>
      <c r="AK27" s="20"/>
      <c r="AL27" s="42"/>
      <c r="AM27" s="21">
        <f>AQ27-AN27-AO27-AP27</f>
        <v>18</v>
      </c>
      <c r="AN27" s="22">
        <v>4</v>
      </c>
      <c r="AO27" s="43"/>
      <c r="AP27" s="23">
        <v>6</v>
      </c>
      <c r="AQ27" s="24">
        <v>28</v>
      </c>
    </row>
    <row r="28" spans="1:44" s="11" customFormat="1" ht="23.35" customHeight="1" thickBot="1" x14ac:dyDescent="0.3">
      <c r="A28" s="174"/>
      <c r="B28" s="36"/>
      <c r="C28" s="36"/>
      <c r="D28" s="36"/>
      <c r="E28" s="36"/>
      <c r="F28" s="36"/>
      <c r="G28" s="107"/>
      <c r="H28" s="103"/>
      <c r="I28" s="108"/>
      <c r="J28" s="108"/>
      <c r="K28" s="106"/>
      <c r="L28" s="106"/>
      <c r="M28" s="106"/>
      <c r="N28" s="107"/>
      <c r="O28" s="103"/>
      <c r="P28" s="108"/>
      <c r="Q28" s="103"/>
      <c r="R28" s="108"/>
      <c r="S28" s="106"/>
      <c r="T28" s="106"/>
      <c r="U28" s="107"/>
      <c r="V28" s="103"/>
      <c r="W28" s="108"/>
      <c r="X28" s="108"/>
      <c r="Y28" s="106"/>
      <c r="Z28" s="106"/>
      <c r="AA28" s="106"/>
      <c r="AB28" s="107"/>
      <c r="AC28" s="103"/>
      <c r="AD28" s="103"/>
      <c r="AE28" s="114"/>
      <c r="AF28" s="111"/>
      <c r="AG28" s="111"/>
      <c r="AH28" s="111"/>
      <c r="AI28" s="36"/>
      <c r="AJ28" s="57"/>
      <c r="AK28" s="57"/>
      <c r="AL28" s="148"/>
      <c r="AM28" s="58">
        <f>COUNTIF(AE28:AH28,"○")+COUNTIF(R28:T28,"○")+COUNTIF(P28,"○")+COUNTIF(I28:M28,"○")+COUNTIF(W28:AA28,"○")+COUNTIF(AE28:AH28,"〇")+COUNTIF(R28:T28,"〇")+COUNTIF(P28,"〇")+COUNTIF(I28:M28,"〇")+COUNTIF(W28:AA28,"〇")</f>
        <v>0</v>
      </c>
      <c r="AN28" s="59">
        <f>COUNTIF(G28,"○")+COUNTIF(U28,"○")+COUNTIF(AB28,"○")+COUNTIF(N28,"○")+COUNTIF(G28,"〇")+COUNTIF(U28,"〇")+COUNTIF(AB28,"〇")+COUNTIF(N28,"〇")</f>
        <v>0</v>
      </c>
      <c r="AO28" s="45">
        <v>0</v>
      </c>
      <c r="AP28" s="27">
        <f>COUNTIF(H28,"○")+COUNTIF(O28,"○")+COUNTIF(V28,"○")+COUNTIF(AC28:AD28,"○")+COUNTIF(Q28,"○")+COUNTIF(H28,"〇")+COUNTIF(O28,"〇")+COUNTIF(V28,"〇")+COUNTIF(AC28:AD28,"〇")+COUNTIF(Q28,"〇")</f>
        <v>0</v>
      </c>
      <c r="AQ28" s="60">
        <f>SUM(AM28:AP28)</f>
        <v>0</v>
      </c>
    </row>
    <row r="29" spans="1:44" s="11" customFormat="1" ht="23.35" customHeight="1" x14ac:dyDescent="0.25">
      <c r="A29" s="175" t="s">
        <v>18</v>
      </c>
      <c r="B29" s="20"/>
      <c r="C29" s="29"/>
      <c r="D29" s="29"/>
      <c r="E29" s="29"/>
      <c r="F29" s="29"/>
      <c r="G29" s="149">
        <v>1</v>
      </c>
      <c r="H29" s="96">
        <f t="shared" si="18"/>
        <v>2</v>
      </c>
      <c r="I29" s="17">
        <f t="shared" si="18"/>
        <v>3</v>
      </c>
      <c r="J29" s="97">
        <f t="shared" si="18"/>
        <v>4</v>
      </c>
      <c r="K29" s="17">
        <f t="shared" si="18"/>
        <v>5</v>
      </c>
      <c r="L29" s="17">
        <f t="shared" si="18"/>
        <v>6</v>
      </c>
      <c r="M29" s="17">
        <f t="shared" si="18"/>
        <v>7</v>
      </c>
      <c r="N29" s="12">
        <f t="shared" si="18"/>
        <v>8</v>
      </c>
      <c r="O29" s="96">
        <f t="shared" si="18"/>
        <v>9</v>
      </c>
      <c r="P29" s="17">
        <f t="shared" si="18"/>
        <v>10</v>
      </c>
      <c r="Q29" s="97">
        <f t="shared" si="18"/>
        <v>11</v>
      </c>
      <c r="R29" s="17">
        <f t="shared" si="18"/>
        <v>12</v>
      </c>
      <c r="S29" s="17">
        <f t="shared" si="18"/>
        <v>13</v>
      </c>
      <c r="T29" s="17">
        <f t="shared" si="18"/>
        <v>14</v>
      </c>
      <c r="U29" s="12">
        <f t="shared" si="18"/>
        <v>15</v>
      </c>
      <c r="V29" s="96">
        <f>U29+1</f>
        <v>16</v>
      </c>
      <c r="W29" s="17">
        <f t="shared" ref="W29:X29" si="20">V29+1</f>
        <v>17</v>
      </c>
      <c r="X29" s="97">
        <f t="shared" si="20"/>
        <v>18</v>
      </c>
      <c r="Y29" s="17">
        <f t="shared" si="19"/>
        <v>19</v>
      </c>
      <c r="Z29" s="61">
        <f t="shared" si="19"/>
        <v>20</v>
      </c>
      <c r="AA29" s="97">
        <f>Z29+1</f>
        <v>21</v>
      </c>
      <c r="AB29" s="12">
        <f t="shared" ref="AB29:AK29" si="21">AA29+1</f>
        <v>22</v>
      </c>
      <c r="AC29" s="96">
        <f t="shared" si="21"/>
        <v>23</v>
      </c>
      <c r="AD29" s="150">
        <f t="shared" si="21"/>
        <v>24</v>
      </c>
      <c r="AE29" s="6">
        <f t="shared" si="21"/>
        <v>25</v>
      </c>
      <c r="AF29" s="151">
        <f t="shared" si="21"/>
        <v>26</v>
      </c>
      <c r="AG29" s="14">
        <f t="shared" si="21"/>
        <v>27</v>
      </c>
      <c r="AH29" s="15">
        <f t="shared" si="21"/>
        <v>28</v>
      </c>
      <c r="AI29" s="18">
        <f t="shared" si="21"/>
        <v>29</v>
      </c>
      <c r="AJ29" s="117">
        <f t="shared" si="21"/>
        <v>30</v>
      </c>
      <c r="AK29" s="47">
        <f t="shared" si="21"/>
        <v>31</v>
      </c>
      <c r="AL29" s="152"/>
      <c r="AM29" s="31">
        <f>AQ29-AN29-AO29-AP29</f>
        <v>15</v>
      </c>
      <c r="AN29" s="32">
        <v>5</v>
      </c>
      <c r="AO29" s="32">
        <v>5</v>
      </c>
      <c r="AP29" s="34">
        <v>6</v>
      </c>
      <c r="AQ29" s="62">
        <v>31</v>
      </c>
    </row>
    <row r="30" spans="1:44" s="11" customFormat="1" ht="23.35" customHeight="1" thickBot="1" x14ac:dyDescent="0.3">
      <c r="A30" s="175"/>
      <c r="B30" s="36"/>
      <c r="C30" s="36"/>
      <c r="D30" s="36"/>
      <c r="E30" s="36"/>
      <c r="F30" s="36"/>
      <c r="G30" s="107"/>
      <c r="H30" s="103"/>
      <c r="I30" s="108"/>
      <c r="J30" s="108"/>
      <c r="K30" s="106"/>
      <c r="L30" s="106"/>
      <c r="M30" s="106"/>
      <c r="N30" s="107"/>
      <c r="O30" s="103"/>
      <c r="P30" s="108"/>
      <c r="Q30" s="108"/>
      <c r="R30" s="106"/>
      <c r="S30" s="106"/>
      <c r="T30" s="106"/>
      <c r="U30" s="107"/>
      <c r="V30" s="103"/>
      <c r="W30" s="108"/>
      <c r="X30" s="108"/>
      <c r="Y30" s="106"/>
      <c r="Z30" s="103"/>
      <c r="AA30" s="108"/>
      <c r="AB30" s="107"/>
      <c r="AC30" s="103"/>
      <c r="AD30" s="153"/>
      <c r="AE30" s="134"/>
      <c r="AF30" s="100"/>
      <c r="AG30" s="100"/>
      <c r="AH30" s="132"/>
      <c r="AI30" s="122"/>
      <c r="AJ30" s="123"/>
      <c r="AK30" s="147"/>
      <c r="AL30" s="154"/>
      <c r="AM30" s="37">
        <f>COUNTIF(AD30,"○")+COUNTIF(I30:M30,"○")+COUNTIF(P30:T30,"○")+COUNTIF(AA30,"○")+COUNTIF(W30:Y30,"○")+COUNTIF(AD30,"〇")+COUNTIF(I30:M30,"〇")+COUNTIF(P30:T30,"〇")+COUNTIF(AA30,"〇")+COUNTIF(W30:Y30,"〇")</f>
        <v>0</v>
      </c>
      <c r="AN30" s="38">
        <f>COUNTIF(G30,"○")+COUNTIF(N30,"○")+COUNTIF(AB30,"○")+COUNTIF(U30,"○")+COUNTIF(AI30,"○")+COUNTIF(G30,"〇")+COUNTIF(N30,"〇")+COUNTIF(AB30,"〇")+COUNTIF(U30,"〇")+COUNTIF(AI30,"〇")</f>
        <v>0</v>
      </c>
      <c r="AO30" s="38">
        <f>COUNTIF(AE30:AH30,"○")+COUNTIF(AK30,"○")+COUNTIF(AE30:AH30,"〇")+COUNTIF(AK30,"〇")</f>
        <v>0</v>
      </c>
      <c r="AP30" s="40">
        <f>COUNTIF(H30,"○")+COUNTIF(O30,"○")+COUNTIF(V30,"○")+COUNTIF(AC30,"○")+COUNTIF(Z30,"○")+COUNTIF(AJ30,"○")+COUNTIF(H30,"〇")+COUNTIF(O30,"〇")+COUNTIF(V30,"〇")+COUNTIF(AC30,"〇")+COUNTIF(Z30,"〇")+COUNTIF(AJ30,"〇")</f>
        <v>0</v>
      </c>
      <c r="AQ30" s="63">
        <f>SUM(AM30:AP30)</f>
        <v>0</v>
      </c>
    </row>
    <row r="31" spans="1:44" ht="19.5" thickBot="1" x14ac:dyDescent="0.3">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5">
        <f>SUM(AM7,AM9,AM11,AM13,AM15,AM17,AM19,AM21,AM23,AM25,AM27,AM29)</f>
        <v>204</v>
      </c>
      <c r="AN31" s="66">
        <f>SUM(AN7,AN9,AN11,AN13,AN15,AN17,AN19,AN21,AN23,AN25,AN27,AN29)</f>
        <v>50</v>
      </c>
      <c r="AO31" s="66">
        <f>SUM(AO7,AO9,AO11,AO13,AO15,AO17,AO19,AO21,AO23,AO25,AO27,AO29)</f>
        <v>43</v>
      </c>
      <c r="AP31" s="66">
        <f>SUM(AP7,AP9,AP11,AP13,AP15,AP17,AP19,AP21,AP23,AP25,AP27,AP29)</f>
        <v>68</v>
      </c>
      <c r="AQ31" s="67">
        <f>SUM(AQ7,AQ9,AQ11,AQ13,AQ15,AQ17,AQ19,AQ21,AQ23,AQ25,AQ27,AQ29)</f>
        <v>365</v>
      </c>
    </row>
    <row r="32" spans="1:44" ht="21.75" customHeight="1" thickTop="1" thickBot="1" x14ac:dyDescent="0.3">
      <c r="B32" s="68"/>
      <c r="C32" s="69" t="s">
        <v>19</v>
      </c>
      <c r="D32" s="64"/>
      <c r="E32" s="64"/>
      <c r="G32" s="70"/>
      <c r="H32" s="69" t="s">
        <v>20</v>
      </c>
      <c r="I32" s="64"/>
      <c r="L32" s="64"/>
      <c r="M32" s="71"/>
      <c r="N32" s="69" t="s">
        <v>21</v>
      </c>
      <c r="P32" s="64"/>
      <c r="R32" s="91" t="s">
        <v>40</v>
      </c>
      <c r="S32" s="155"/>
      <c r="T32" s="155"/>
      <c r="U32" s="155"/>
      <c r="V32" s="155"/>
      <c r="W32" s="156"/>
      <c r="X32" s="156"/>
      <c r="Y32" s="156"/>
      <c r="Z32" s="156"/>
      <c r="AA32" s="156"/>
      <c r="AB32" s="156"/>
      <c r="AC32" s="156"/>
      <c r="AD32" s="156"/>
      <c r="AE32" s="156"/>
      <c r="AF32" s="156"/>
      <c r="AG32" s="156"/>
      <c r="AH32" s="156"/>
      <c r="AI32" s="156"/>
      <c r="AJ32" s="157"/>
      <c r="AK32" s="158" t="s">
        <v>22</v>
      </c>
      <c r="AM32" s="72">
        <f t="shared" ref="AM32:AQ32" si="22">SUM(AM8,AM10,AM12,AM14,AM16,AM18,AM20,AM22,AM24,AM26,AM28,AM30)</f>
        <v>0</v>
      </c>
      <c r="AN32" s="73">
        <f t="shared" si="22"/>
        <v>0</v>
      </c>
      <c r="AO32" s="73">
        <f t="shared" si="22"/>
        <v>0</v>
      </c>
      <c r="AP32" s="74">
        <f t="shared" si="22"/>
        <v>0</v>
      </c>
      <c r="AQ32" s="75">
        <f t="shared" si="22"/>
        <v>0</v>
      </c>
    </row>
    <row r="33" spans="1:43" ht="18" thickBot="1" x14ac:dyDescent="0.3">
      <c r="R33" s="159"/>
      <c r="S33" s="160"/>
      <c r="T33" s="160"/>
      <c r="U33" s="160"/>
      <c r="V33" s="160"/>
      <c r="W33" s="160"/>
      <c r="X33" s="160"/>
      <c r="Y33" s="160"/>
      <c r="Z33" s="160"/>
      <c r="AA33" s="160"/>
      <c r="AB33" s="160"/>
      <c r="AC33" s="160"/>
      <c r="AD33" s="160"/>
      <c r="AE33" s="160"/>
      <c r="AF33" s="160"/>
      <c r="AG33" s="160"/>
      <c r="AH33" s="160"/>
      <c r="AI33" s="160"/>
      <c r="AJ33" s="161"/>
      <c r="AM33" s="76"/>
    </row>
    <row r="34" spans="1:43" customFormat="1" ht="21.75" customHeight="1" x14ac:dyDescent="0.65">
      <c r="A34" s="77" t="s">
        <v>23</v>
      </c>
      <c r="B34" s="77"/>
      <c r="C34" s="64"/>
      <c r="D34" s="64"/>
      <c r="E34" s="64"/>
      <c r="F34" s="78"/>
      <c r="G34" s="78"/>
      <c r="H34" s="78"/>
      <c r="I34" s="78"/>
      <c r="J34" s="78"/>
      <c r="K34" s="78"/>
      <c r="L34" s="78"/>
      <c r="M34" s="78"/>
      <c r="N34" s="89"/>
      <c r="O34" s="89"/>
      <c r="P34" s="89"/>
      <c r="Q34" s="78"/>
      <c r="R34" s="91" t="s">
        <v>41</v>
      </c>
      <c r="S34" s="162"/>
      <c r="T34" s="155"/>
      <c r="U34" s="162"/>
      <c r="V34" s="162"/>
      <c r="W34" s="162"/>
      <c r="X34" s="162"/>
      <c r="Y34" s="162"/>
      <c r="Z34" s="162"/>
      <c r="AA34" s="155"/>
      <c r="AB34" s="162"/>
      <c r="AC34" s="162"/>
      <c r="AD34" s="162"/>
      <c r="AE34" s="162"/>
      <c r="AF34" s="162"/>
      <c r="AG34" s="155"/>
      <c r="AH34" s="162"/>
      <c r="AI34" s="162"/>
      <c r="AJ34" s="163"/>
      <c r="AK34" s="89"/>
      <c r="AL34" s="89"/>
      <c r="AM34" s="168" t="s">
        <v>24</v>
      </c>
      <c r="AN34" s="168"/>
      <c r="AO34" s="168"/>
      <c r="AP34" s="168"/>
      <c r="AQ34" s="168"/>
    </row>
    <row r="35" spans="1:43" customFormat="1" ht="18.75" customHeight="1" thickBot="1" x14ac:dyDescent="0.3">
      <c r="A35" s="79" t="s">
        <v>42</v>
      </c>
      <c r="B35" s="79"/>
      <c r="C35" s="164"/>
      <c r="D35" s="164"/>
      <c r="E35" s="164"/>
      <c r="F35" s="80"/>
      <c r="G35" s="80"/>
      <c r="H35" s="80"/>
      <c r="I35" s="80"/>
      <c r="J35" s="80"/>
      <c r="K35" s="80"/>
      <c r="L35" s="80"/>
      <c r="M35" s="78"/>
      <c r="N35" s="89"/>
      <c r="O35" s="89"/>
      <c r="P35" s="81"/>
      <c r="Q35" s="82"/>
      <c r="R35" s="159"/>
      <c r="S35" s="165"/>
      <c r="T35" s="160"/>
      <c r="U35" s="165"/>
      <c r="V35" s="165"/>
      <c r="W35" s="165"/>
      <c r="X35" s="165"/>
      <c r="Y35" s="165"/>
      <c r="Z35" s="165"/>
      <c r="AA35" s="160"/>
      <c r="AB35" s="165"/>
      <c r="AC35" s="165"/>
      <c r="AD35" s="165"/>
      <c r="AE35" s="165"/>
      <c r="AF35" s="165"/>
      <c r="AG35" s="160"/>
      <c r="AH35" s="165"/>
      <c r="AI35" s="165"/>
      <c r="AJ35" s="166"/>
      <c r="AK35" s="89"/>
      <c r="AL35" s="89"/>
    </row>
    <row r="36" spans="1:43" s="81" customFormat="1" ht="19.149999999999999" x14ac:dyDescent="0.25">
      <c r="A36" s="79" t="s">
        <v>43</v>
      </c>
      <c r="B36" s="79"/>
      <c r="C36" s="164"/>
      <c r="D36" s="164"/>
      <c r="E36" s="164"/>
      <c r="F36" s="84"/>
      <c r="G36" s="84"/>
      <c r="H36" s="84"/>
      <c r="I36" s="84"/>
      <c r="J36" s="83"/>
      <c r="K36" s="83"/>
      <c r="L36" s="69" t="s">
        <v>25</v>
      </c>
      <c r="M36" s="80"/>
      <c r="N36" s="83"/>
      <c r="O36" s="84"/>
      <c r="P36" s="84"/>
      <c r="S36" s="84"/>
      <c r="T36" s="83"/>
      <c r="U36" s="84"/>
      <c r="W36" s="85"/>
      <c r="X36" s="85"/>
      <c r="Y36" s="85"/>
      <c r="Z36" s="85"/>
      <c r="AA36" s="85"/>
      <c r="AB36" s="85"/>
      <c r="AD36" s="85"/>
      <c r="AE36" s="85"/>
      <c r="AF36" s="85"/>
      <c r="AG36" s="85"/>
      <c r="AH36" s="85"/>
      <c r="AJ36" s="85"/>
      <c r="AK36" s="85"/>
      <c r="AL36" s="85"/>
    </row>
    <row r="37" spans="1:43" s="81" customFormat="1" ht="19.149999999999999" x14ac:dyDescent="0.25">
      <c r="A37" s="79" t="s">
        <v>44</v>
      </c>
      <c r="B37" s="79"/>
      <c r="C37" s="164"/>
      <c r="D37" s="164"/>
      <c r="E37" s="164"/>
      <c r="F37" s="84"/>
      <c r="G37" s="84"/>
      <c r="H37" s="84"/>
      <c r="I37" s="84"/>
      <c r="J37" s="83"/>
      <c r="K37" s="83"/>
      <c r="L37" s="83"/>
      <c r="M37" s="86" t="s">
        <v>26</v>
      </c>
      <c r="N37" s="83"/>
      <c r="O37" s="84"/>
      <c r="P37" s="84"/>
      <c r="S37" s="84"/>
      <c r="T37" s="83"/>
      <c r="U37" s="84"/>
      <c r="W37" s="85"/>
      <c r="X37" s="85"/>
      <c r="Y37" s="85"/>
      <c r="Z37" s="85"/>
      <c r="AA37" s="85"/>
      <c r="AB37" s="85"/>
      <c r="AD37" s="85"/>
      <c r="AE37" s="85"/>
      <c r="AF37" s="85"/>
      <c r="AG37" s="85"/>
      <c r="AH37" s="85"/>
      <c r="AI37" s="85"/>
      <c r="AJ37" s="85"/>
      <c r="AK37" s="85"/>
      <c r="AL37" s="85"/>
    </row>
    <row r="38" spans="1:43" s="81" customFormat="1" ht="19.149999999999999" x14ac:dyDescent="0.25">
      <c r="A38" s="79" t="s">
        <v>45</v>
      </c>
      <c r="B38" s="79"/>
      <c r="C38" s="164"/>
      <c r="D38" s="164"/>
      <c r="E38" s="164"/>
      <c r="F38" s="84"/>
      <c r="G38" s="84"/>
      <c r="H38" s="84"/>
      <c r="I38" s="84"/>
      <c r="J38" s="83"/>
      <c r="K38" s="83"/>
      <c r="L38" s="83"/>
      <c r="M38" s="87" t="s">
        <v>27</v>
      </c>
      <c r="N38" s="83"/>
      <c r="O38" s="84"/>
      <c r="P38" s="84"/>
      <c r="S38" s="84"/>
      <c r="T38" s="84"/>
      <c r="U38" s="84"/>
      <c r="W38" s="85"/>
      <c r="X38" s="85"/>
      <c r="Y38" s="85"/>
      <c r="Z38" s="85"/>
      <c r="AA38" s="85"/>
      <c r="AB38" s="85"/>
      <c r="AD38" s="85"/>
      <c r="AE38" s="85"/>
      <c r="AF38" s="85"/>
      <c r="AG38" s="85"/>
      <c r="AH38" s="85"/>
      <c r="AI38" s="85"/>
      <c r="AJ38" s="85"/>
      <c r="AK38" s="85"/>
      <c r="AL38" s="85"/>
    </row>
    <row r="39" spans="1:43" s="81" customFormat="1" ht="22.5" customHeight="1" x14ac:dyDescent="0.25">
      <c r="M39" s="88" t="s">
        <v>46</v>
      </c>
      <c r="P39" s="85"/>
      <c r="Q39" s="85"/>
      <c r="R39" s="85"/>
      <c r="S39" s="85"/>
      <c r="T39" s="85"/>
      <c r="U39" s="85"/>
      <c r="V39" s="85"/>
      <c r="W39" s="85"/>
      <c r="X39" s="85"/>
      <c r="Y39" s="85"/>
      <c r="Z39" s="85"/>
      <c r="AA39" s="85"/>
      <c r="AB39" s="85"/>
      <c r="AC39" s="85"/>
      <c r="AD39" s="85"/>
      <c r="AE39" s="85"/>
      <c r="AF39" s="85"/>
      <c r="AG39" s="85"/>
      <c r="AH39" s="85"/>
      <c r="AI39" s="85"/>
      <c r="AJ39" s="85"/>
      <c r="AK39" s="85"/>
      <c r="AL39" s="85"/>
    </row>
    <row r="40" spans="1:43" s="81" customFormat="1" x14ac:dyDescent="0.25">
      <c r="C40" s="64"/>
      <c r="D40" s="64"/>
      <c r="E40" s="64"/>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row>
    <row r="41" spans="1:43" customFormat="1" ht="12.75" x14ac:dyDescent="0.25">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row>
  </sheetData>
  <mergeCells count="15">
    <mergeCell ref="AM34:AQ34"/>
    <mergeCell ref="AC1:AG2"/>
    <mergeCell ref="AH1:AQ2"/>
    <mergeCell ref="A19:A20"/>
    <mergeCell ref="A21:A22"/>
    <mergeCell ref="A23:A24"/>
    <mergeCell ref="A25:A26"/>
    <mergeCell ref="A27:A28"/>
    <mergeCell ref="A29:A30"/>
    <mergeCell ref="A7:A8"/>
    <mergeCell ref="A9:A10"/>
    <mergeCell ref="A11:A12"/>
    <mergeCell ref="A13:A14"/>
    <mergeCell ref="A15:A16"/>
    <mergeCell ref="A17:A18"/>
  </mergeCells>
  <phoneticPr fontId="1"/>
  <printOptions horizontalCentered="1"/>
  <pageMargins left="0.23622047244094491" right="0.23622047244094491" top="0.55118110236220474" bottom="0.35433070866141736"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開設日数内訳書</vt:lpstr>
      <vt:lpstr>開設日数内訳書!Print_Area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Administrater</dc:creator>
  <cp:lastModifiedBy>水越　千晶</cp:lastModifiedBy>
  <cp:lastPrinted>2024-03-07T01:55:21Z</cp:lastPrinted>
  <dcterms:created xsi:type="dcterms:W3CDTF">2016-01-18T02:50:38Z</dcterms:created>
  <dcterms:modified xsi:type="dcterms:W3CDTF">2024-03-26T03:00:54Z</dcterms:modified>
</cp:coreProperties>
</file>