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ls510d1be\share2\55_財政事務\32 公会計制度関係★\★財政状況資料集\H30決算\２回目\④ホームページアップ\"/>
    </mc:Choice>
  </mc:AlternateContent>
  <xr:revisionPtr revIDLastSave="0" documentId="13_ncr:1_{405CB568-1889-4320-8D67-3B6A6A56A168}" xr6:coauthVersionLast="36" xr6:coauthVersionMax="36" xr10:uidLastSave="{00000000-0000-0000-0000-000000000000}"/>
  <bookViews>
    <workbookView xWindow="0" yWindow="0" windowWidth="28800" windowHeight="120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CW102" i="12"/>
  <c r="DQ102" i="12"/>
  <c r="DG102" i="12"/>
  <c r="AU88" i="12"/>
  <c r="AP88" i="12"/>
  <c r="AF88" i="12"/>
  <c r="AU63" i="12"/>
  <c r="AP63" i="12"/>
  <c r="AA37" i="12"/>
  <c r="AA36" i="12"/>
  <c r="AA35" i="12"/>
  <c r="AA34" i="12"/>
  <c r="AA33" i="12"/>
  <c r="AA32" i="12"/>
  <c r="AA31" i="12"/>
  <c r="AA30" i="12"/>
  <c r="AA29" i="12"/>
  <c r="AA28" i="12"/>
  <c r="AP23" i="12"/>
  <c r="AA23" i="12"/>
  <c r="AA10" i="12"/>
  <c r="AA9" i="12"/>
  <c r="AA8" i="12"/>
  <c r="AA7" i="12" l="1"/>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BW36" i="10"/>
  <c r="BE36"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AM37" i="10" s="1"/>
  <c r="BE34" i="10"/>
  <c r="BE35" i="10" s="1"/>
  <c r="BW34" i="10" l="1"/>
  <c r="BW35"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<sst xmlns="http://schemas.openxmlformats.org/spreadsheetml/2006/main" count="1103" uniqueCount="620">
  <si>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</si>
  <si>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</si>
  <si>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</si>
  <si>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</si>
  <si>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</si>
  <si>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</si>
  <si>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</si>
  <si>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</si>
  <si>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</si>
  <si>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</si>
  <si>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</si>
  <si>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</si>
  <si>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</si>
  <si>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</si>
  <si>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</si>
  <si>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</si>
  <si>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</si>
  <si>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</si>
  <si>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</si>
  <si>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</si>
  <si>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</si>
  <si>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</si>
  <si>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</si>
  <si>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</si>
  <si>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</si>
  <si>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</si>
  <si>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</si>
  <si>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</si>
  <si>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</si>
  <si>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</si>
  <si>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</si>
  <si>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</si>
  <si>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</si>
  <si>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</si>
  <si>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</si>
  <si>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</si>
  <si>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</si>
  <si>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</si>
  <si>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</si>
  <si>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</si>
  <si>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</si>
  <si>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</si>
  <si>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</si>
  <si>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</si>
  <si>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</si>
  <si>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</si>
  <si>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</si>
  <si>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</si>
  <si>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</si>
  <si>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</si>
  <si>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</si>
  <si>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</si>
  <si>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</si>
  <si>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</si>
  <si>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</si>
  <si>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</si>
  <si>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</si>
  <si>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</si>
  <si>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</si>
  <si>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</si>
  <si>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</si>
  <si>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</si>
  <si>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</si>
  <si>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</si>
  <si>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</si>
  <si>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</si>
  <si>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</si>
  <si>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</si>
  <si>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</si>
  <si>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</si>
  <si>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</si>
  <si>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</si>
  <si>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</si>
  <si>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</si>
  <si>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</si>
  <si>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</si>
  <si>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</si>
  <si>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</si>
  <si>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</si>
  <si>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</si>
  <si>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</si>
  <si>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</si>
  <si>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</si>
  <si>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</si>
  <si>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</si>
  <si>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</si>
  <si>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</si>
  <si>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</si>
  <si>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</si>
  <si>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</si>
  <si>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</si>
  <si>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</si>
  <si>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</si>
  <si>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</si>
  <si>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</si>
  <si>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</si>
  <si>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</si>
  <si>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</si>
  <si>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</si>
  <si>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</si>
  <si>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</si>
  <si>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</si>
  <si>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</si>
  <si>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</si>
  <si>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</si>
  <si>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</si>
  <si>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</si>
  <si>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</si>
  <si>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</si>
  <si>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</si>
  <si>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</si>
  <si>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</si>
  <si>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</si>
  <si>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</si>
  <si>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</si>
  <si>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</si>
  <si>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</si>
  <si>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</si>
  <si>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</si>
  <si>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</si>
  <si>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</si>
  <si>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</si>
  <si>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</si>
  <si>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</si>
  <si>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</si>
  <si>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</si>
  <si>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</si>
  <si>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</si>
  <si>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</si>
  <si>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</si>
  <si>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</si>
  <si>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</si>
  <si>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</si>
  <si>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</si>
  <si>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</si>
  <si>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</si>
  <si>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</si>
  <si>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</si>
  <si>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</si>
  <si>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</si>
  <si>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</si>
  <si>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</si>
  <si>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</si>
  <si>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</si>
  <si>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</si>
  <si>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</si>
  <si>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</si>
  <si>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</si>
  <si>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</si>
  <si>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</si>
  <si>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</si>
  <si>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</si>
  <si>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</si>
  <si>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病院事業会計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</si>
  <si>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</si>
  <si>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</si>
  <si>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</si>
  <si>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</si>
  <si>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</si>
  <si>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</si>
  <si>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</si>
  <si>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</si>
  <si>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</si>
  <si>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</si>
  <si>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</si>
  <si>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</si>
  <si>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</si>
  <si>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</si>
  <si>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</si>
  <si>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</si>
  <si>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</si>
  <si>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</si>
  <si>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</si>
  <si>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</si>
  <si>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</si>
  <si>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</si>
  <si>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</si>
  <si>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</si>
  <si>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</si>
  <si>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</si>
  <si>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</si>
  <si>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</si>
  <si>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</si>
  <si>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</si>
  <si>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</si>
  <si>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</si>
  <si>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</si>
  <si>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</si>
  <si>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</si>
  <si>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</si>
  <si>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</si>
  <si>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</si>
  <si>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</si>
  <si>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</si>
  <si>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</si>
  <si>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</si>
  <si>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</si>
  <si>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</si>
  <si>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</si>
  <si>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</si>
  <si>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</si>
  <si>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</si>
  <si>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</si>
  <si>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</si>
  <si>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</si>
  <si>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</si>
  <si>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</si>
  <si>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</si>
  <si>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</si>
  <si>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</si>
  <si>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</si>
  <si>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</si>
  <si>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</si>
  <si>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</si>
  <si>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北海道函館市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</si>
  <si>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</si>
  <si>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</si>
  <si>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</si>
  <si>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</si>
  <si>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</si>
  <si>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</si>
  <si>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</si>
  <si>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</si>
  <si>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</si>
  <si>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</si>
  <si>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</si>
  <si>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</si>
  <si>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</si>
  <si>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</si>
  <si>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</si>
  <si>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</si>
  <si>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</si>
  <si>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</si>
  <si>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</si>
  <si>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</si>
  <si>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</si>
  <si>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</si>
  <si>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</si>
  <si>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</si>
  <si>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</si>
  <si>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</si>
  <si>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</si>
  <si>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</si>
  <si>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</si>
  <si>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</si>
  <si>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</si>
  <si>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</si>
  <si>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</si>
  <si>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</si>
  <si>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</si>
  <si>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</si>
  <si>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</si>
  <si>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</si>
  <si>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</si>
  <si>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</si>
  <si>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</si>
  <si>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</si>
  <si>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</si>
  <si>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</si>
  <si>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</si>
  <si>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</si>
  <si>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</si>
  <si>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</si>
  <si>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</si>
  <si>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</si>
  <si>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</si>
  <si>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</si>
  <si>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</si>
  <si>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</si>
  <si>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</si>
  <si>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</si>
  <si>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</si>
  <si>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</si>
  <si>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</si>
  <si>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</si>
  <si>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</si>
  <si>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</si>
  <si>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</si>
  <si>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</si>
  <si>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</si>
  <si>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</si>
  <si>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</si>
  <si>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</si>
  <si>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</si>
  <si>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</si>
  <si>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</si>
  <si>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</si>
  <si>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</si>
  <si>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</si>
  <si>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</si>
  <si>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</si>
  <si>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</si>
  <si>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</si>
  <si>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</si>
  <si>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</si>
  <si>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</si>
  <si>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</si>
  <si>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</si>
  <si>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</si>
  <si>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</si>
  <si>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</si>
  <si>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</si>
  <si>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</si>
  <si>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</si>
  <si>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</si>
  <si>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</si>
  <si>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</si>
  <si>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</si>
  <si>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</si>
  <si>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</si>
  <si>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</si>
  <si>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</si>
  <si>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</si>
  <si>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</si>
  <si>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</si>
  <si>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</si>
  <si>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</si>
  <si>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</si>
  <si>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</si>
  <si>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</si>
  <si>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</si>
  <si>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</si>
  <si>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</si>
  <si>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</si>
  <si>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</si>
  <si>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</si>
  <si>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</si>
  <si>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</si>
  <si>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</si>
  <si>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</si>
  <si>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</si>
  <si>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</si>
  <si>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</si>
  <si>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</si>
  <si>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</si>
  <si>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</si>
  <si>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</si>
  <si>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</si>
  <si>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</si>
  <si>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</si>
  <si>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</si>
  <si>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</si>
  <si>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</si>
  <si>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</si>
  <si>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</si>
  <si>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</si>
  <si>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</si>
  <si>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</si>
  <si>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</si>
  <si>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</si>
  <si>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</si>
  <si>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</si>
  <si>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</si>
  <si>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</si>
  <si>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</si>
  <si>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</si>
  <si>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</si>
  <si>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</si>
  <si>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</si>
  <si>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</si>
  <si>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</si>
  <si>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</si>
  <si>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</si>
  <si>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</si>
  <si>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北海道函館市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</si>
  <si>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</si>
  <si>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</si>
  <si>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</si>
  <si>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</si>
  <si>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</si>
  <si>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</si>
  <si>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</si>
  <si>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</si>
  <si>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</si>
  <si>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</si>
  <si>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</si>
  <si>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</si>
  <si>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</si>
  <si>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</si>
  <si>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</si>
  <si>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</si>
  <si>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</si>
  <si>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</si>
  <si>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</si>
  <si>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</si>
  <si>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</si>
  <si>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</si>
  <si>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</si>
  <si>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</si>
  <si>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</si>
  <si>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</si>
  <si>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</si>
  <si>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</si>
  <si>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</si>
  <si>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</si>
  <si>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</si>
  <si>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</si>
  <si>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</si>
  <si>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</si>
  <si>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</si>
  <si>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</si>
  <si>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</si>
  <si>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</si>
  <si>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</si>
  <si>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</si>
  <si>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</si>
  <si>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</si>
  <si>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</si>
  <si>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</si>
  <si>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交通事業会計</t>
    <phoneticPr fontId="5"/>
  </si>
  <si>
    <t>病院事業会計</t>
    <phoneticPr fontId="5"/>
  </si>
  <si>
    <t>地方卸売市場事業特別会計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</si>
  <si>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</si>
  <si>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</si>
  <si>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</si>
  <si>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</si>
  <si>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</si>
  <si>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</si>
  <si>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</si>
  <si>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</si>
  <si>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</si>
  <si>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</si>
  <si>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</si>
  <si>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</si>
  <si>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</si>
  <si>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</si>
  <si>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</si>
  <si>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</si>
  <si>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</si>
  <si>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</si>
  <si>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</si>
  <si>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</si>
  <si>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</si>
  <si>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</si>
  <si>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</si>
  <si>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</si>
  <si>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</si>
  <si>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</si>
  <si>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</si>
  <si>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</si>
  <si>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</si>
  <si>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</si>
  <si>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</si>
  <si>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</si>
  <si>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</si>
  <si>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</si>
  <si>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</si>
  <si>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</si>
  <si>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</si>
  <si>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</si>
  <si>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</si>
  <si>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</si>
  <si>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</si>
  <si>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</si>
  <si>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</si>
  <si>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</si>
  <si>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</si>
  <si>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</si>
  <si>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</si>
  <si>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</si>
  <si>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</si>
  <si>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</si>
  <si>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</si>
  <si>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</si>
  <si>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</si>
  <si>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</si>
  <si>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</si>
  <si>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</si>
  <si>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</si>
  <si>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</si>
  <si>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</si>
  <si>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</si>
  <si>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</si>
  <si>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</si>
  <si>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</si>
  <si>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</si>
  <si>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</si>
  <si>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</si>
  <si>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</si>
  <si>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</si>
  <si>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</si>
  <si>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</si>
  <si>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</si>
  <si>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</si>
  <si>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</si>
  <si>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</si>
  <si>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</si>
  <si>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</si>
  <si>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</si>
  <si>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</si>
  <si>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</si>
  <si>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</si>
  <si>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</si>
  <si>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</si>
  <si>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</si>
  <si>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</si>
  <si>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</si>
  <si>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</si>
  <si>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</si>
  <si>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</si>
  <si>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</si>
  <si>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</si>
  <si>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</si>
  <si>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</si>
  <si>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</si>
  <si>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</si>
  <si>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</si>
  <si>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</si>
  <si>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</si>
  <si>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</si>
  <si>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</si>
  <si>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</si>
  <si>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</si>
  <si>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</si>
  <si>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</si>
  <si>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</si>
  <si>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</si>
  <si>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</si>
  <si>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</si>
  <si>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</si>
  <si>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</si>
  <si>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</si>
  <si>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</si>
  <si>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</si>
  <si>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</si>
  <si>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</si>
  <si>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</si>
  <si>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</si>
  <si>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</si>
  <si>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</si>
  <si>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</si>
  <si>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</si>
  <si>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</si>
  <si>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</si>
  <si>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</si>
  <si>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</si>
  <si>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</si>
  <si>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</si>
  <si>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</si>
  <si>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</si>
  <si>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</si>
  <si>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</si>
  <si>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</si>
  <si>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</si>
  <si>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</si>
  <si>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</si>
  <si>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</si>
  <si>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</si>
  <si>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</si>
  <si>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</si>
  <si>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</si>
  <si>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</si>
  <si>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</si>
  <si>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</si>
  <si>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</si>
  <si>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</si>
  <si>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</si>
  <si>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</si>
  <si>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0.34</t>
  </si>
  <si>
    <t>病院事業会計</t>
  </si>
  <si>
    <t>▲ 1.23</t>
  </si>
  <si>
    <t>▲ 2.74</t>
  </si>
  <si>
    <t>▲ 2.05</t>
  </si>
  <si>
    <t>▲ 4.48</t>
  </si>
  <si>
    <t>▲ 4.40</t>
  </si>
  <si>
    <t>水道事業会計</t>
  </si>
  <si>
    <t>公共下水道事業会計</t>
  </si>
  <si>
    <t>介護保険事業特別会計</t>
  </si>
  <si>
    <t>国民健康保険事業特別会計</t>
  </si>
  <si>
    <t>▲ 0.46</t>
  </si>
  <si>
    <t>▲ 1.10</t>
  </si>
  <si>
    <t>▲ 0.63</t>
  </si>
  <si>
    <t>一般会計</t>
  </si>
  <si>
    <t>交通事業会計</t>
  </si>
  <si>
    <t>後期高齢者医療事業特別会計</t>
  </si>
  <si>
    <t>その他会計（赤字）</t>
  </si>
  <si>
    <t>▲ 0.71</t>
  </si>
  <si>
    <t>▲ 0.30</t>
  </si>
  <si>
    <t>▲ 0.03</t>
  </si>
  <si>
    <t>その他会計（黒字）</t>
  </si>
  <si>
    <t>H25末</t>
    <phoneticPr fontId="5"/>
  </si>
  <si>
    <t>H26末</t>
    <phoneticPr fontId="5"/>
  </si>
  <si>
    <t>H27末</t>
    <phoneticPr fontId="5"/>
  </si>
  <si>
    <t>H28末</t>
    <phoneticPr fontId="5"/>
  </si>
  <si>
    <t>H29末</t>
    <phoneticPr fontId="5"/>
  </si>
  <si>
    <t>-</t>
    <phoneticPr fontId="2"/>
  </si>
  <si>
    <t>-</t>
    <phoneticPr fontId="2"/>
  </si>
  <si>
    <t>函館圏公立大学広域連合</t>
    <rPh sb="0" eb="2">
      <t>ハコダテ</t>
    </rPh>
    <rPh sb="2" eb="3">
      <t>ケン</t>
    </rPh>
    <rPh sb="3" eb="5">
      <t>コウリツ</t>
    </rPh>
    <rPh sb="5" eb="7">
      <t>ダイガク</t>
    </rPh>
    <rPh sb="7" eb="9">
      <t>コウイキ</t>
    </rPh>
    <rPh sb="9" eb="11">
      <t>レンゴウ</t>
    </rPh>
    <phoneticPr fontId="2"/>
  </si>
  <si>
    <t>-</t>
    <phoneticPr fontId="2"/>
  </si>
  <si>
    <t>-</t>
    <phoneticPr fontId="2"/>
  </si>
  <si>
    <t>函館湾流域下水道事務組合</t>
    <rPh sb="0" eb="3">
      <t>ハコダテワン</t>
    </rPh>
    <rPh sb="3" eb="5">
      <t>リュウイキ</t>
    </rPh>
    <rPh sb="5" eb="8">
      <t>ゲスイドウ</t>
    </rPh>
    <rPh sb="8" eb="10">
      <t>ジム</t>
    </rPh>
    <rPh sb="10" eb="12">
      <t>クミアイ</t>
    </rPh>
    <phoneticPr fontId="2"/>
  </si>
  <si>
    <t>函館バス</t>
    <rPh sb="0" eb="2">
      <t>ハコダテ</t>
    </rPh>
    <phoneticPr fontId="2"/>
  </si>
  <si>
    <t>南北海道学術振興財団</t>
  </si>
  <si>
    <t>○</t>
    <phoneticPr fontId="2"/>
  </si>
  <si>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</si>
  <si>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</si>
  <si>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</si>
  <si>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</si>
  <si>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</si>
  <si>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</si>
  <si>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</si>
  <si>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函館市学校給食会</t>
    <rPh sb="0" eb="3">
      <t>ハコダテシ</t>
    </rPh>
    <rPh sb="3" eb="5">
      <t>ガッコウ</t>
    </rPh>
    <rPh sb="5" eb="8">
      <t>キュウショクカイ</t>
    </rPh>
    <phoneticPr fontId="2"/>
  </si>
  <si>
    <t>地域振興基金</t>
    <rPh sb="0" eb="4">
      <t>チイキシンコウ</t>
    </rPh>
    <rPh sb="4" eb="6">
      <t>キキン</t>
    </rPh>
    <phoneticPr fontId="11"/>
  </si>
  <si>
    <t>公共施設整備等基金</t>
    <rPh sb="0" eb="2">
      <t>コウキョウ</t>
    </rPh>
    <rPh sb="2" eb="4">
      <t>シセツ</t>
    </rPh>
    <rPh sb="4" eb="6">
      <t>セイビ</t>
    </rPh>
    <rPh sb="6" eb="7">
      <t>トウ</t>
    </rPh>
    <rPh sb="7" eb="9">
      <t>キキン</t>
    </rPh>
    <phoneticPr fontId="11"/>
  </si>
  <si>
    <t>観光振興基金</t>
    <rPh sb="0" eb="4">
      <t>カンコウシンコウ</t>
    </rPh>
    <rPh sb="4" eb="6">
      <t>キキン</t>
    </rPh>
    <phoneticPr fontId="11"/>
  </si>
  <si>
    <t>障害者福祉基金</t>
    <rPh sb="0" eb="3">
      <t>ショウガイシャ</t>
    </rPh>
    <rPh sb="3" eb="5">
      <t>フクシ</t>
    </rPh>
    <rPh sb="5" eb="7">
      <t>キキン</t>
    </rPh>
    <phoneticPr fontId="11"/>
  </si>
  <si>
    <t>奨学基金</t>
    <rPh sb="0" eb="2">
      <t>ショウガク</t>
    </rPh>
    <rPh sb="2" eb="4">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</si>
  <si>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</si>
  <si>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</si>
  <si>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</si>
  <si>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</si>
  <si>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</si>
  <si>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</si>
  <si>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実質公債費比率および将来負担比率ともに類似団体と比較して高い状況にあるものの，新規市債発行の抑制などに伴い比率は近年減少傾向にあったが，実質公債費比率については，
元利償還金の増などにより平成29年度以降は増加傾向にある。
　今後も新規市債発行の抑制などにより，将来負担比率の減少に努めていくことから，実質公債費比率についても減少していくことが想定される。</t>
    <rPh sb="40" eb="42">
      <t>シンキ</t>
    </rPh>
    <rPh sb="42" eb="44">
      <t>シサイ</t>
    </rPh>
    <rPh sb="44" eb="46">
      <t>ハッコウ</t>
    </rPh>
    <rPh sb="47" eb="49">
      <t>ヨクセイ</t>
    </rPh>
    <rPh sb="52" eb="53">
      <t>トモナ</t>
    </rPh>
    <rPh sb="69" eb="71">
      <t>ジッシツ</t>
    </rPh>
    <rPh sb="71" eb="74">
      <t>コウサイヒ</t>
    </rPh>
    <rPh sb="74" eb="76">
      <t>ヒリツ</t>
    </rPh>
    <rPh sb="83" eb="85">
      <t>ガンリ</t>
    </rPh>
    <rPh sb="85" eb="88">
      <t>ショウカンキン</t>
    </rPh>
    <rPh sb="89" eb="90">
      <t>ゾウ</t>
    </rPh>
    <rPh sb="95" eb="97">
      <t>ヘイセイ</t>
    </rPh>
    <rPh sb="99" eb="101">
      <t>ネンド</t>
    </rPh>
    <rPh sb="101" eb="103">
      <t>イコウ</t>
    </rPh>
    <rPh sb="104" eb="106">
      <t>ゾウカ</t>
    </rPh>
    <rPh sb="106" eb="108">
      <t>ケイコウ</t>
    </rPh>
    <rPh sb="119" eb="121">
      <t>シサイ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</si>
  <si>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</si>
  <si>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</si>
  <si>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</si>
  <si>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将来負担比率および有形固定資産減価償却率ともに類似団体と比較して高い状況にある。
　将来負担比率は減少傾向にあるが，有形固定資産減価償却率については，老朽化した施設が多く増加傾向にあるため，点検・診断や計画的な予防保全による長寿命化を進めていくなど，公共施設等の適正管理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</si>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</sst>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A30B9B8-DE08-4FBC-BF3B-EF3DFFFCE2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6BA8-4932-AF30-CF90FA7238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67402</c:v>
                </c:pt>
                <c:pt idx="1">
                  <c:v>56889</c:v>
                </c:pt>
                <c:pt idx="2">
                  <c:v>49638</c:v>
                </c:pt>
                <c:pt idx="3">
                  <c:v>53529</c:v>
                </c:pt>
                <c:pt idx="4">
                  <c:v>44963</c:v>
                </c:pt>
              </c:numCache>
            </c:numRef>
          </c:val>
          <c:smooth val="0"/>
          <c:extLst>
            <c:ext xmlns:c16="http://schemas.microsoft.com/office/drawing/2014/chart" uri="{C3380CC4-5D6E-409C-BE32-E72D297353CC}">
              <c16:uniqueId val="{00000001-6BA8-4932-AF30-CF90FA7238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3.3</c:v>
                </c:pt>
                <c:pt idx="2">
                  <c:v>2.14</c:v>
                </c:pt>
                <c:pt idx="3">
                  <c:v>1.31</c:v>
                </c:pt>
                <c:pt idx="4">
                  <c:v>0.67</c:v>
                </c:pt>
              </c:numCache>
            </c:numRef>
          </c:val>
          <c:extLst>
            <c:ext xmlns:c16="http://schemas.microsoft.com/office/drawing/2014/chart" uri="{C3380CC4-5D6E-409C-BE32-E72D297353CC}">
              <c16:uniqueId val="{00000000-0B86-47B4-BC06-841F31FFE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1.55</c:v>
                </c:pt>
                <c:pt idx="1">
                  <c:v>3.41</c:v>
                </c:pt>
                <c:pt idx="2">
                  <c:v>5.1100000000000003</c:v>
                </c:pt>
                <c:pt idx="3">
                  <c:v>7.39</c:v>
                </c:pt>
                <c:pt idx="4">
                  <c:v>7.75</c:v>
                </c:pt>
              </c:numCache>
            </c:numRef>
          </c:val>
          <c:extLst>
            <c:ext xmlns:c16="http://schemas.microsoft.com/office/drawing/2014/chart" uri="{C3380CC4-5D6E-409C-BE32-E72D297353CC}">
              <c16:uniqueId val="{00000001-0B86-47B4-BC06-841F31FFEB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2.56</c:v>
                </c:pt>
                <c:pt idx="1">
                  <c:v>1.48</c:v>
                </c:pt>
                <c:pt idx="2">
                  <c:v>0.66</c:v>
                </c:pt>
                <c:pt idx="3">
                  <c:v>1.48</c:v>
                </c:pt>
                <c:pt idx="4">
                  <c:v>-0.34</c:v>
                </c:pt>
              </c:numCache>
            </c:numRef>
          </c:val>
          <c:smooth val="0"/>
          <c:extLst>
            <c:ext xmlns:c16="http://schemas.microsoft.com/office/drawing/2014/chart" uri="{C3380CC4-5D6E-409C-BE32-E72D297353CC}">
              <c16:uniqueId val="{00000002-0B86-47B4-BC06-841F31FFEB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0-77B1-4BE3-A1FE-21B756F278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0.71</c:v>
                </c:pt>
                <c:pt idx="1">
                  <c:v>#N/A</c:v>
                </c:pt>
                <c:pt idx="2">
                  <c:v>0.3</c:v>
                </c:pt>
                <c:pt idx="3">
                  <c:v>#N/A</c:v>
                </c:pt>
                <c:pt idx="4">
                  <c:v>0.03</c:v>
                </c:pt>
                <c:pt idx="5">
                  <c:v>#N/A</c:v>
                </c:pt>
                <c:pt idx="6">
                  <c:v>0</c:v>
                </c:pt>
                <c:pt idx="7">
                  <c:v>0</c:v>
                </c:pt>
                <c:pt idx="8">
                  <c:v>0</c:v>
                </c:pt>
                <c:pt idx="9">
                  <c:v>0</c:v>
                </c:pt>
              </c:numCache>
            </c:numRef>
          </c:val>
          <c:extLst>
            <c:ext xmlns:c16="http://schemas.microsoft.com/office/drawing/2014/chart" uri="{C3380CC4-5D6E-409C-BE32-E72D297353CC}">
              <c16:uniqueId val="{00000001-77B1-4BE3-A1FE-21B756F2783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0.09</c:v>
                </c:pt>
                <c:pt idx="6">
                  <c:v>#N/A</c:v>
                </c:pt>
                <c:pt idx="7">
                  <c:v>0.13</c:v>
                </c:pt>
                <c:pt idx="8">
                  <c:v>#N/A</c:v>
                </c:pt>
                <c:pt idx="9">
                  <c:v>0.15</c:v>
                </c:pt>
              </c:numCache>
            </c:numRef>
          </c:val>
          <c:extLst>
            <c:ext xmlns:c16="http://schemas.microsoft.com/office/drawing/2014/chart" uri="{C3380CC4-5D6E-409C-BE32-E72D297353CC}">
              <c16:uniqueId val="{00000002-77B1-4BE3-A1FE-21B756F27835}"/>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0.4</c:v>
                </c:pt>
                <c:pt idx="4">
                  <c:v>#N/A</c:v>
                </c:pt>
                <c:pt idx="5">
                  <c:v>0.5</c:v>
                </c:pt>
                <c:pt idx="6">
                  <c:v>#N/A</c:v>
                </c:pt>
                <c:pt idx="7">
                  <c:v>0.54</c:v>
                </c:pt>
                <c:pt idx="8">
                  <c:v>#N/A</c:v>
                </c:pt>
                <c:pt idx="9">
                  <c:v>0.61</c:v>
                </c:pt>
              </c:numCache>
            </c:numRef>
          </c:val>
          <c:extLst>
            <c:ext xmlns:c16="http://schemas.microsoft.com/office/drawing/2014/chart" uri="{C3380CC4-5D6E-409C-BE32-E72D297353CC}">
              <c16:uniqueId val="{00000003-77B1-4BE3-A1FE-21B756F2783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3.65</c:v>
                </c:pt>
                <c:pt idx="2">
                  <c:v>#N/A</c:v>
                </c:pt>
                <c:pt idx="3">
                  <c:v>3.21</c:v>
                </c:pt>
                <c:pt idx="4">
                  <c:v>#N/A</c:v>
                </c:pt>
                <c:pt idx="5">
                  <c:v>2.09</c:v>
                </c:pt>
                <c:pt idx="6">
                  <c:v>#N/A</c:v>
                </c:pt>
                <c:pt idx="7">
                  <c:v>1.44</c:v>
                </c:pt>
                <c:pt idx="8">
                  <c:v>#N/A</c:v>
                </c:pt>
                <c:pt idx="9">
                  <c:v>0.62</c:v>
                </c:pt>
              </c:numCache>
            </c:numRef>
          </c:val>
          <c:extLst>
            <c:ext xmlns:c16="http://schemas.microsoft.com/office/drawing/2014/chart" uri="{C3380CC4-5D6E-409C-BE32-E72D297353CC}">
              <c16:uniqueId val="{00000004-77B1-4BE3-A1FE-21B756F2783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0.46</c:v>
                </c:pt>
                <c:pt idx="1">
                  <c:v>#N/A</c:v>
                </c:pt>
                <c:pt idx="2">
                  <c:v>1.1000000000000001</c:v>
                </c:pt>
                <c:pt idx="3">
                  <c:v>#N/A</c:v>
                </c:pt>
                <c:pt idx="4">
                  <c:v>0.63</c:v>
                </c:pt>
                <c:pt idx="5">
                  <c:v>#N/A</c:v>
                </c:pt>
                <c:pt idx="6">
                  <c:v>#N/A</c:v>
                </c:pt>
                <c:pt idx="7">
                  <c:v>1.19</c:v>
                </c:pt>
                <c:pt idx="8">
                  <c:v>#N/A</c:v>
                </c:pt>
                <c:pt idx="9">
                  <c:v>0.63</c:v>
                </c:pt>
              </c:numCache>
            </c:numRef>
          </c:val>
          <c:extLst>
            <c:ext xmlns:c16="http://schemas.microsoft.com/office/drawing/2014/chart" uri="{C3380CC4-5D6E-409C-BE32-E72D297353CC}">
              <c16:uniqueId val="{00000005-77B1-4BE3-A1FE-21B756F2783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0.93</c:v>
                </c:pt>
                <c:pt idx="2">
                  <c:v>#N/A</c:v>
                </c:pt>
                <c:pt idx="3">
                  <c:v>0.84</c:v>
                </c:pt>
                <c:pt idx="4">
                  <c:v>#N/A</c:v>
                </c:pt>
                <c:pt idx="5">
                  <c:v>0.6</c:v>
                </c:pt>
                <c:pt idx="6">
                  <c:v>#N/A</c:v>
                </c:pt>
                <c:pt idx="7">
                  <c:v>0.62</c:v>
                </c:pt>
                <c:pt idx="8">
                  <c:v>#N/A</c:v>
                </c:pt>
                <c:pt idx="9">
                  <c:v>1.36</c:v>
                </c:pt>
              </c:numCache>
            </c:numRef>
          </c:val>
          <c:extLst>
            <c:ext xmlns:c16="http://schemas.microsoft.com/office/drawing/2014/chart" uri="{C3380CC4-5D6E-409C-BE32-E72D297353CC}">
              <c16:uniqueId val="{00000006-77B1-4BE3-A1FE-21B756F2783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2.66</c:v>
                </c:pt>
                <c:pt idx="2">
                  <c:v>#N/A</c:v>
                </c:pt>
                <c:pt idx="3">
                  <c:v>2.75</c:v>
                </c:pt>
                <c:pt idx="4">
                  <c:v>#N/A</c:v>
                </c:pt>
                <c:pt idx="5">
                  <c:v>2.96</c:v>
                </c:pt>
                <c:pt idx="6">
                  <c:v>#N/A</c:v>
                </c:pt>
                <c:pt idx="7">
                  <c:v>2.96</c:v>
                </c:pt>
                <c:pt idx="8">
                  <c:v>#N/A</c:v>
                </c:pt>
                <c:pt idx="9">
                  <c:v>2.97</c:v>
                </c:pt>
              </c:numCache>
            </c:numRef>
          </c:val>
          <c:extLst>
            <c:ext xmlns:c16="http://schemas.microsoft.com/office/drawing/2014/chart" uri="{C3380CC4-5D6E-409C-BE32-E72D297353CC}">
              <c16:uniqueId val="{00000007-77B1-4BE3-A1FE-21B756F278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3.21</c:v>
                </c:pt>
                <c:pt idx="2">
                  <c:v>#N/A</c:v>
                </c:pt>
                <c:pt idx="3">
                  <c:v>3.42</c:v>
                </c:pt>
                <c:pt idx="4">
                  <c:v>#N/A</c:v>
                </c:pt>
                <c:pt idx="5">
                  <c:v>3.66</c:v>
                </c:pt>
                <c:pt idx="6">
                  <c:v>#N/A</c:v>
                </c:pt>
                <c:pt idx="7">
                  <c:v>3.97</c:v>
                </c:pt>
                <c:pt idx="8">
                  <c:v>#N/A</c:v>
                </c:pt>
                <c:pt idx="9">
                  <c:v>4.3099999999999996</c:v>
                </c:pt>
              </c:numCache>
            </c:numRef>
          </c:val>
          <c:extLst>
            <c:ext xmlns:c16="http://schemas.microsoft.com/office/drawing/2014/chart" uri="{C3380CC4-5D6E-409C-BE32-E72D297353CC}">
              <c16:uniqueId val="{00000008-77B1-4BE3-A1FE-21B756F2783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1.23</c:v>
                </c:pt>
                <c:pt idx="1">
                  <c:v>#N/A</c:v>
                </c:pt>
                <c:pt idx="2">
                  <c:v>2.74</c:v>
                </c:pt>
                <c:pt idx="3">
                  <c:v>#N/A</c:v>
                </c:pt>
                <c:pt idx="4">
                  <c:v>2.0499999999999998</c:v>
                </c:pt>
                <c:pt idx="5">
                  <c:v>#N/A</c:v>
                </c:pt>
                <c:pt idx="6">
                  <c:v>4.4800000000000004</c:v>
                </c:pt>
                <c:pt idx="7">
                  <c:v>#N/A</c:v>
                </c:pt>
                <c:pt idx="8">
                  <c:v>4.4000000000000004</c:v>
                </c:pt>
                <c:pt idx="9">
                  <c:v>#N/A</c:v>
                </c:pt>
              </c:numCache>
            </c:numRef>
          </c:val>
          <c:extLst>
            <c:ext xmlns:c16="http://schemas.microsoft.com/office/drawing/2014/chart" uri="{C3380CC4-5D6E-409C-BE32-E72D297353CC}">
              <c16:uniqueId val="{00000009-77B1-4BE3-A1FE-21B756F278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14324</c:v>
                </c:pt>
                <c:pt idx="5">
                  <c:v>14006</c:v>
                </c:pt>
                <c:pt idx="8">
                  <c:v>13934</c:v>
                </c:pt>
                <c:pt idx="11">
                  <c:v>13774</c:v>
                </c:pt>
                <c:pt idx="14">
                  <c:v>13784</c:v>
                </c:pt>
              </c:numCache>
            </c:numRef>
          </c:val>
          <c:extLst>
            <c:ext xmlns:c16="http://schemas.microsoft.com/office/drawing/2014/chart" uri="{C3380CC4-5D6E-409C-BE32-E72D297353CC}">
              <c16:uniqueId val="{00000000-0B48-490B-B232-62FD375996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1</c:v>
                </c:pt>
                <c:pt idx="12">
                  <c:v>1</c:v>
                </c:pt>
              </c:numCache>
            </c:numRef>
          </c:val>
          <c:extLst>
            <c:ext xmlns:c16="http://schemas.microsoft.com/office/drawing/2014/chart" uri="{C3380CC4-5D6E-409C-BE32-E72D297353CC}">
              <c16:uniqueId val="{00000001-0B48-490B-B232-62FD375996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145</c:v>
                </c:pt>
                <c:pt idx="6">
                  <c:v>144</c:v>
                </c:pt>
                <c:pt idx="9">
                  <c:v>186</c:v>
                </c:pt>
                <c:pt idx="12">
                  <c:v>244</c:v>
                </c:pt>
              </c:numCache>
            </c:numRef>
          </c:val>
          <c:extLst>
            <c:ext xmlns:c16="http://schemas.microsoft.com/office/drawing/2014/chart" uri="{C3380CC4-5D6E-409C-BE32-E72D297353CC}">
              <c16:uniqueId val="{00000002-0B48-490B-B232-62FD375996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48-490B-B232-62FD375996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2399</c:v>
                </c:pt>
                <c:pt idx="3">
                  <c:v>2524</c:v>
                </c:pt>
                <c:pt idx="6">
                  <c:v>2753</c:v>
                </c:pt>
                <c:pt idx="9">
                  <c:v>2963</c:v>
                </c:pt>
                <c:pt idx="12">
                  <c:v>2938</c:v>
                </c:pt>
              </c:numCache>
            </c:numRef>
          </c:val>
          <c:extLst>
            <c:ext xmlns:c16="http://schemas.microsoft.com/office/drawing/2014/chart" uri="{C3380CC4-5D6E-409C-BE32-E72D297353CC}">
              <c16:uniqueId val="{00000004-0B48-490B-B232-62FD375996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48-490B-B232-62FD375996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48-490B-B232-62FD375996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16312</c:v>
                </c:pt>
                <c:pt idx="3">
                  <c:v>16156</c:v>
                </c:pt>
                <c:pt idx="6">
                  <c:v>15715</c:v>
                </c:pt>
                <c:pt idx="9">
                  <c:v>15480</c:v>
                </c:pt>
                <c:pt idx="12">
                  <c:v>15680</c:v>
                </c:pt>
              </c:numCache>
            </c:numRef>
          </c:val>
          <c:extLst>
            <c:ext xmlns:c16="http://schemas.microsoft.com/office/drawing/2014/chart" uri="{C3380CC4-5D6E-409C-BE32-E72D297353CC}">
              <c16:uniqueId val="{00000007-0B48-490B-B232-62FD375996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4424</c:v>
                </c:pt>
                <c:pt idx="2">
                  <c:v>#N/A</c:v>
                </c:pt>
                <c:pt idx="3">
                  <c:v>#N/A</c:v>
                </c:pt>
                <c:pt idx="4">
                  <c:v>4820</c:v>
                </c:pt>
                <c:pt idx="5">
                  <c:v>#N/A</c:v>
                </c:pt>
                <c:pt idx="6">
                  <c:v>#N/A</c:v>
                </c:pt>
                <c:pt idx="7">
                  <c:v>4678</c:v>
                </c:pt>
                <c:pt idx="8">
                  <c:v>#N/A</c:v>
                </c:pt>
                <c:pt idx="9">
                  <c:v>#N/A</c:v>
                </c:pt>
                <c:pt idx="10">
                  <c:v>4856</c:v>
                </c:pt>
                <c:pt idx="11">
                  <c:v>#N/A</c:v>
                </c:pt>
                <c:pt idx="12">
                  <c:v>#N/A</c:v>
                </c:pt>
                <c:pt idx="13">
                  <c:v>5079</c:v>
                </c:pt>
                <c:pt idx="14">
                  <c:v>#N/A</c:v>
                </c:pt>
              </c:numCache>
            </c:numRef>
          </c:val>
          <c:smooth val="0"/>
          <c:extLst>
            <c:ext xmlns:c16="http://schemas.microsoft.com/office/drawing/2014/chart" uri="{C3380CC4-5D6E-409C-BE32-E72D297353CC}">
              <c16:uniqueId val="{00000008-0B48-490B-B232-62FD375996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125693</c:v>
                </c:pt>
                <c:pt idx="5">
                  <c:v>125495</c:v>
                </c:pt>
                <c:pt idx="8">
                  <c:v>123348</c:v>
                </c:pt>
                <c:pt idx="11">
                  <c:v>120831</c:v>
                </c:pt>
                <c:pt idx="14">
                  <c:v>118447</c:v>
                </c:pt>
              </c:numCache>
            </c:numRef>
          </c:val>
          <c:extLst>
            <c:ext xmlns:c16="http://schemas.microsoft.com/office/drawing/2014/chart" uri="{C3380CC4-5D6E-409C-BE32-E72D297353CC}">
              <c16:uniqueId val="{00000000-B813-498E-A290-AD69C28550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27667</c:v>
                </c:pt>
                <c:pt idx="5">
                  <c:v>26599</c:v>
                </c:pt>
                <c:pt idx="8">
                  <c:v>25029</c:v>
                </c:pt>
                <c:pt idx="11">
                  <c:v>23764</c:v>
                </c:pt>
                <c:pt idx="14">
                  <c:v>23179</c:v>
                </c:pt>
              </c:numCache>
            </c:numRef>
          </c:val>
          <c:extLst>
            <c:ext xmlns:c16="http://schemas.microsoft.com/office/drawing/2014/chart" uri="{C3380CC4-5D6E-409C-BE32-E72D297353CC}">
              <c16:uniqueId val="{00000001-B813-498E-A290-AD69C28550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9512</c:v>
                </c:pt>
                <c:pt idx="5">
                  <c:v>10885</c:v>
                </c:pt>
                <c:pt idx="8">
                  <c:v>10709</c:v>
                </c:pt>
                <c:pt idx="11">
                  <c:v>10290</c:v>
                </c:pt>
                <c:pt idx="14">
                  <c:v>10100</c:v>
                </c:pt>
              </c:numCache>
            </c:numRef>
          </c:val>
          <c:extLst>
            <c:ext xmlns:c16="http://schemas.microsoft.com/office/drawing/2014/chart" uri="{C3380CC4-5D6E-409C-BE32-E72D297353CC}">
              <c16:uniqueId val="{00000002-B813-498E-A290-AD69C28550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13-498E-A290-AD69C28550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13-498E-A290-AD69C28550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2159</c:v>
                </c:pt>
                <c:pt idx="3">
                  <c:v>2039</c:v>
                </c:pt>
                <c:pt idx="6">
                  <c:v>1940</c:v>
                </c:pt>
                <c:pt idx="9">
                  <c:v>1677</c:v>
                </c:pt>
                <c:pt idx="12">
                  <c:v>1482</c:v>
                </c:pt>
              </c:numCache>
            </c:numRef>
          </c:val>
          <c:extLst>
            <c:ext xmlns:c16="http://schemas.microsoft.com/office/drawing/2014/chart" uri="{C3380CC4-5D6E-409C-BE32-E72D297353CC}">
              <c16:uniqueId val="{00000005-B813-498E-A290-AD69C28550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18939</c:v>
                </c:pt>
                <c:pt idx="3">
                  <c:v>18034</c:v>
                </c:pt>
                <c:pt idx="6">
                  <c:v>17180</c:v>
                </c:pt>
                <c:pt idx="9">
                  <c:v>16203</c:v>
                </c:pt>
                <c:pt idx="12">
                  <c:v>16337</c:v>
                </c:pt>
              </c:numCache>
            </c:numRef>
          </c:val>
          <c:extLst>
            <c:ext xmlns:c16="http://schemas.microsoft.com/office/drawing/2014/chart" uri="{C3380CC4-5D6E-409C-BE32-E72D297353CC}">
              <c16:uniqueId val="{00000006-B813-498E-A290-AD69C28550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3024</c:v>
                </c:pt>
                <c:pt idx="3">
                  <c:v>2684</c:v>
                </c:pt>
                <c:pt idx="6">
                  <c:v>2340</c:v>
                </c:pt>
                <c:pt idx="9">
                  <c:v>1991</c:v>
                </c:pt>
                <c:pt idx="12">
                  <c:v>1637</c:v>
                </c:pt>
              </c:numCache>
            </c:numRef>
          </c:val>
          <c:extLst>
            <c:ext xmlns:c16="http://schemas.microsoft.com/office/drawing/2014/chart" uri="{C3380CC4-5D6E-409C-BE32-E72D297353CC}">
              <c16:uniqueId val="{00000007-B813-498E-A290-AD69C28550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31470</c:v>
                </c:pt>
                <c:pt idx="3">
                  <c:v>31246</c:v>
                </c:pt>
                <c:pt idx="6">
                  <c:v>29822</c:v>
                </c:pt>
                <c:pt idx="9">
                  <c:v>28110</c:v>
                </c:pt>
                <c:pt idx="12">
                  <c:v>26539</c:v>
                </c:pt>
              </c:numCache>
            </c:numRef>
          </c:val>
          <c:extLst>
            <c:ext xmlns:c16="http://schemas.microsoft.com/office/drawing/2014/chart" uri="{C3380CC4-5D6E-409C-BE32-E72D297353CC}">
              <c16:uniqueId val="{00000008-B813-498E-A290-AD69C28550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1950</c:v>
                </c:pt>
                <c:pt idx="3">
                  <c:v>1787</c:v>
                </c:pt>
                <c:pt idx="6">
                  <c:v>1598</c:v>
                </c:pt>
                <c:pt idx="9">
                  <c:v>1448</c:v>
                </c:pt>
                <c:pt idx="12">
                  <c:v>1333</c:v>
                </c:pt>
              </c:numCache>
            </c:numRef>
          </c:val>
          <c:extLst>
            <c:ext xmlns:c16="http://schemas.microsoft.com/office/drawing/2014/chart" uri="{C3380CC4-5D6E-409C-BE32-E72D297353CC}">
              <c16:uniqueId val="{00000009-B813-498E-A290-AD69C28550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150574</c:v>
                </c:pt>
                <c:pt idx="3">
                  <c:v>148477</c:v>
                </c:pt>
                <c:pt idx="6">
                  <c:v>144190</c:v>
                </c:pt>
                <c:pt idx="9">
                  <c:v>141986</c:v>
                </c:pt>
                <c:pt idx="12">
                  <c:v>138299</c:v>
                </c:pt>
              </c:numCache>
            </c:numRef>
          </c:val>
          <c:extLst>
            <c:ext xmlns:c16="http://schemas.microsoft.com/office/drawing/2014/chart" uri="{C3380CC4-5D6E-409C-BE32-E72D297353CC}">
              <c16:uniqueId val="{0000000A-B813-498E-A290-AD69C28550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45245</c:v>
                </c:pt>
                <c:pt idx="2">
                  <c:v>#N/A</c:v>
                </c:pt>
                <c:pt idx="3">
                  <c:v>#N/A</c:v>
                </c:pt>
                <c:pt idx="4">
                  <c:v>41290</c:v>
                </c:pt>
                <c:pt idx="5">
                  <c:v>#N/A</c:v>
                </c:pt>
                <c:pt idx="6">
                  <c:v>#N/A</c:v>
                </c:pt>
                <c:pt idx="7">
                  <c:v>37982</c:v>
                </c:pt>
                <c:pt idx="8">
                  <c:v>#N/A</c:v>
                </c:pt>
                <c:pt idx="9">
                  <c:v>#N/A</c:v>
                </c:pt>
                <c:pt idx="10">
                  <c:v>36530</c:v>
                </c:pt>
                <c:pt idx="11">
                  <c:v>#N/A</c:v>
                </c:pt>
                <c:pt idx="12">
                  <c:v>#N/A</c:v>
                </c:pt>
                <c:pt idx="13">
                  <c:v>33903</c:v>
                </c:pt>
                <c:pt idx="14">
                  <c:v>#N/A</c:v>
                </c:pt>
              </c:numCache>
            </c:numRef>
          </c:val>
          <c:smooth val="0"/>
          <c:extLst>
            <c:ext xmlns:c16="http://schemas.microsoft.com/office/drawing/2014/chart" uri="{C3380CC4-5D6E-409C-BE32-E72D297353CC}">
              <c16:uniqueId val="{0000000B-B813-498E-A290-AD69C28550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3646</c:v>
                </c:pt>
                <c:pt idx="1">
                  <c:v>5235</c:v>
                </c:pt>
                <c:pt idx="2">
                  <c:v>5449</c:v>
                </c:pt>
              </c:numCache>
            </c:numRef>
          </c:val>
          <c:extLst>
            <c:ext xmlns:c16="http://schemas.microsoft.com/office/drawing/2014/chart" uri="{C3380CC4-5D6E-409C-BE32-E72D297353CC}">
              <c16:uniqueId val="{00000000-F12C-4E88-BF73-5DB27AA47F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1135</c:v>
                </c:pt>
                <c:pt idx="1">
                  <c:v>1135</c:v>
                </c:pt>
                <c:pt idx="2">
                  <c:v>1135</c:v>
                </c:pt>
              </c:numCache>
            </c:numRef>
          </c:val>
          <c:extLst>
            <c:ext xmlns:c16="http://schemas.microsoft.com/office/drawing/2014/chart" uri="{C3380CC4-5D6E-409C-BE32-E72D297353CC}">
              <c16:uniqueId val="{00000001-F12C-4E88-BF73-5DB27AA47F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8801</c:v>
                </c:pt>
                <c:pt idx="1">
                  <c:v>6347</c:v>
                </c:pt>
                <c:pt idx="2">
                  <c:v>5593</c:v>
                </c:pt>
              </c:numCache>
            </c:numRef>
          </c:val>
          <c:extLst>
            <c:ext xmlns:c16="http://schemas.microsoft.com/office/drawing/2014/chart" uri="{C3380CC4-5D6E-409C-BE32-E72D297353CC}">
              <c16:uniqueId val="{00000002-F12C-4E88-BF73-5DB27AA47F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{27823A67-F9D8-4866-B6F8-0BFE9B4C640C}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0F1-4CEA-979E-AC7099CDFC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{A4BA83FB-5B39-49D6-8990-F8E5051648AA}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F1-4CEA-979E-AC7099CDFC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{4E0CD59F-2634-4245-B7EA-EF5422017A45}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F1-4CEA-979E-AC7099CDFC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{EDB29DCF-EC5E-42E7-9016-59717F264285}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F1-4CEA-979E-AC7099CDFC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{93DF6949-6B5B-4800-8F2D-651CEA58ED32}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F1-4CEA-979E-AC7099CDFC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{FE8E5A13-6A18-41E9-B0FA-C4698C1AFA8C}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0F1-4CEA-979E-AC7099CDFC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{22C4C0E4-33D6-4C26-B959-8CA582ACB054}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0F1-4CEA-979E-AC7099CDFC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{590F4C6A-C30E-410B-B75F-25C83CE8C1E0}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0F1-4CEA-979E-AC7099CDFC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{0F5CFA3B-A051-4E68-9881-B8716D0690D8}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0F1-4CEA-979E-AC7099CDFC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67.7</c:v>
                </c:pt>
                <c:pt idx="24">
                  <c:v>68.2</c:v>
                </c:pt>
                <c:pt idx="32">
                  <c:v>69.599999999999994</c:v>
                </c:pt>
              </c:numCache>
            </c:numRef>
          </c:xVal>
          <c:yVal>
            <c:numRef>
              <c:f>公会計指標分析・財政指標組合せ分析表!$BP$51:$DC$51</c:f>
              <c:numCache>
                <c:formatCode>#,##0.0;"▲ "#,##0.0</c:formatCode>
                <c:ptCount val="40"/>
                <c:pt idx="16">
                  <c:v>62.9</c:v>
                </c:pt>
                <c:pt idx="24">
                  <c:v>61.1</c:v>
                </c:pt>
                <c:pt idx="32">
                  <c:v>57.2</c:v>
                </c:pt>
              </c:numCache>
            </c:numRef>
          </c:yVal>
          <c:smooth val="0"/>
          <c:extLst>
            <c:ext xmlns:c16="http://schemas.microsoft.com/office/drawing/2014/chart" uri="{C3380CC4-5D6E-409C-BE32-E72D297353CC}">
              <c16:uniqueId val="{00000009-D0F1-4CEA-979E-AC7099CDFC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{CCDFE9E2-94CF-4E04-ADEA-51170E6CF43C}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0F1-4CEA-979E-AC7099CDFC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{0460CF30-D979-4E2B-84AB-C77B2654CE81}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F1-4CEA-979E-AC7099CDFC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{55BB2890-99C7-4528-BA3C-5A558144E586}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F1-4CEA-979E-AC7099CDFC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{6169B32C-D90D-469A-B2B3-70203DC2426A}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F1-4CEA-979E-AC7099CDFC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{58594182-6F15-4B97-917C-DB15F27068DC}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F1-4CEA-979E-AC7099CDFC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{830784BD-DC37-48F7-A50A-AE3043AC9C98}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0F1-4CEA-979E-AC7099CDFC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{874A7BD5-8866-410A-A55A-8A702CDCFB62}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0F1-4CEA-979E-AC7099CDFC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{F1DFCC4E-8619-42D5-94FA-0F8CDAC5A28E}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0F1-4CEA-979E-AC7099CDFC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{CA2E3710-DDB3-4ACA-BE0F-C574B8F53EFC}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0F1-4CEA-979E-AC7099CDFC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D0F1-4CEA-979E-AC7099CDFCE9}"/>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{EA6CF228-09F2-4E0D-86ED-B96CE683FDB1}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00-4C1D-B899-F0C7A4946C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{2B265725-EF7A-43F3-9CF7-C14542A47FB7}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00-4C1D-B899-F0C7A4946C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{9E8AB3F0-BB8D-4AF5-8267-1396B86A6D5D}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00-4C1D-B899-F0C7A4946C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{27493B8E-7754-44D0-9FC3-8CCFF7C3510D}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00-4C1D-B899-F0C7A4946C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{4E0F93FB-1252-4024-973E-C360A7ED913C}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00-4C1D-B899-F0C7A4946C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{BBDA18BF-9B66-480E-9357-DE66FAF68090}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00-4C1D-B899-F0C7A4946C1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{FF34457D-3625-4DC1-B6DB-C6D12E2A59AE}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00-4C1D-B899-F0C7A4946C1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{D4E4EB94-4DB6-4970-9172-E0B376DF5AE4}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00-4C1D-B899-F0C7A4946C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{46E15AE6-D57C-4EF6-ADC5-F18B9BD196C9}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00-4C1D-B899-F0C7A4946C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7.5</c:v>
                </c:pt>
                <c:pt idx="24">
                  <c:v>7.9</c:v>
                </c:pt>
                <c:pt idx="32">
                  <c:v>8.1</c:v>
                </c:pt>
              </c:numCache>
            </c:numRef>
          </c:xVal>
          <c:yVal>
            <c:numRef>
              <c:f>公会計指標分析・財政指標組合せ分析表!$BP$73:$DC$73</c:f>
              <c:numCache>
                <c:formatCode>#,##0.0;"▲ "#,##0.0</c:formatCode>
                <c:ptCount val="40"/>
                <c:pt idx="0">
                  <c:v>73.3</c:v>
                </c:pt>
                <c:pt idx="8">
                  <c:v>67.3</c:v>
                </c:pt>
                <c:pt idx="16">
                  <c:v>62.9</c:v>
                </c:pt>
                <c:pt idx="24">
                  <c:v>61.1</c:v>
                </c:pt>
                <c:pt idx="32">
                  <c:v>57.2</c:v>
                </c:pt>
              </c:numCache>
            </c:numRef>
          </c:yVal>
          <c:smooth val="0"/>
          <c:extLst>
            <c:ext xmlns:c16="http://schemas.microsoft.com/office/drawing/2014/chart" uri="{C3380CC4-5D6E-409C-BE32-E72D297353CC}">
              <c16:uniqueId val="{00000009-3300-4C1D-B899-F0C7A4946C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{AB3EA601-F798-40F6-812F-DB745B746C65}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00-4C1D-B899-F0C7A4946C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{0797CABD-D5E4-4C0D-976E-CCB2B730CC6D}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00-4C1D-B899-F0C7A4946C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{B1C6B727-01FF-4398-BE56-5913A0D13497}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00-4C1D-B899-F0C7A4946C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{F8FED50E-8387-4719-95B1-20634F8AC6A8}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00-4C1D-B899-F0C7A4946C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{7AC0CE0D-6991-4AFE-897F-F3C962E3FACC}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00-4C1D-B899-F0C7A4946C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{3B8597CD-4B26-43E4-8DD9-F832989F1DA2}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00-4C1D-B899-F0C7A4946C1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{792EC314-733B-4F22-AAF2-8563478F4C2D}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00-4C1D-B899-F0C7A4946C1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{AE05B054-9376-42BF-89AC-C3D0FFC998C9}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00-4C1D-B899-F0C7A4946C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{7173AEF6-DA99-49B6-A1C5-BBAB26337177}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00-4C1D-B899-F0C7A4946C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3300-4C1D-B899-F0C7A4946C10}"/>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新規起債発行の抑制などにより減少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傾向にあった元利</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償還金が平成３０年度は増加したこと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などにより，実質</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公債費比率（３ヵ年平均）は，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ポイント悪化したところである。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今後も，新規起債発行の抑制や交付税措置のある起債</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の活用などにより，元利償還金の縮減を図っていく。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（単年度実質公債費比率参考）</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平成３０年度　８．６％</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平成２９年度　８．１％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平成２８年度　７．７％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減債基金のうち、満期一括償還地方債の償還財源とし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新規起債発行の抑制に伴う地方債現在高の減少や職員</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数の減少に伴う退職手当負担額の減少等により，将来負</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担額は減少傾向にある。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今後も，新規起債発行の抑制や職員数の見直しなどを</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行い，将来負担額の縮減を図っていく。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北海道函館市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決算剰余金１／２相当の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億円を財政調整基金に，寄付金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振興基金に積立てた一方で，公共施設の維持補修や市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有地割賦購入等により公共施設整備等基金を６．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億円，地域の振興に資する事業のため地域振興基金を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億円取崩したほか，大雪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に伴う除雪費分の財源調整のため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億円を財政調整基金から取崩したこと等により，基金全体としては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今後も厳しい財政状況が続くと見込まれるため，全体として基金残高は減少傾向にあるが，行財政改革の推進等により，可能な限り基</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金に頼らない財政運営を行うよう努める。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・地域振興基金：市民の連帯の強化および地域振興に資する事業を行うため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・公共施設整備等基金：市の公共施設その他の施設の整備等のため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寄付金１．１億円を積立てた一方で，魚種転換，ＩＴ設備導入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や病院事業の経営支援など地域振興に資する事業のため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取崩したことにより残高減となった。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競輪益金０．１億円を積立てた一方で，特定建築物耐震化支援事業や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公共施設の大規模維持補修費等のため６．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億円を取崩したこ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とにより残高減となった。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・観光振興基金：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中国デジタルプロモーションの財源として０．１億円を取崩したことにより残高減となった。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など</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公共施設の老朽化による維持補修や解体事業などの増加が見込まれるため，残高は今後も減少していく見通し。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大雪に伴う除雪費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億円を取崩した一方で，決算剰余金の１／２積立て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引き続き厳しい財政状況が続くと見込まれるが，行財政改革を推し進め，中長期的な財政見通しに立った健全な財政運営を図り，基金の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取崩しなど緊急避難的な措置を取らないよう努め，また，決算剰余金の１／２を着実に積立てていく。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当初予算では財源調整分として５億円の繰入を計上していたが，不用額の決算状況などを勘案し，繰入を取りやめたことから，残高の増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減は運用収入の積立て分（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引き続き厳しい財政状況が続くと見込まれるが，行財政改革を推し進め，中長期的な財政見通しに立った健全な財政運営を図り，基金の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取崩しなど緊急避難的な措置を取らないよう努めていく。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2A698B-7189-46E3-8AF6-E51B07EB0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3C0088-E4D3-4FF4-95D0-5003247B3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31C670D-E65B-48D8-9EEB-185CA15760E3}"/>
            </a:ext>
          </a:extLst>
        </xdr:cNvPr>
        <xdr:cNvSpPr/>
      </xdr:nvSpPr>
      <xdr:spPr>
        <a:xfrm>
          <a:off x="355600" y="63500"/>
          <a:ext cx="11733213"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19072A2-4291-4C12-B679-9EDAEEE21976}"/>
            </a:ext>
          </a:extLst>
        </xdr:cNvPr>
        <xdr:cNvSpPr/>
      </xdr:nvSpPr>
      <xdr:spPr>
        <a:xfrm>
          <a:off x="15773400" y="161925"/>
          <a:ext cx="3644900" cy="16351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AAD6EDD-10B7-4031-8481-7EF8C567953E}"/>
            </a:ext>
          </a:extLst>
        </xdr:cNvPr>
        <xdr:cNvSpPr/>
      </xdr:nvSpPr>
      <xdr:spPr>
        <a:xfrm>
          <a:off x="15789275" y="163512"/>
          <a:ext cx="3609975" cy="1603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24A4AA2-4C72-4560-83EB-44B94968D21D}"/>
            </a:ext>
          </a:extLst>
        </xdr:cNvPr>
        <xdr:cNvSpPr/>
      </xdr:nvSpPr>
      <xdr:spPr>
        <a:xfrm>
          <a:off x="15809913" y="160337"/>
          <a:ext cx="3557587" cy="1444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52B7FFE-EF01-4879-90A5-21D7A4A848F1}"/>
            </a:ext>
          </a:extLst>
        </xdr:cNvPr>
        <xdr:cNvSpPr/>
      </xdr:nvSpPr>
      <xdr:spPr>
        <a:xfrm>
          <a:off x="13179425" y="161925"/>
          <a:ext cx="2460625" cy="16351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2BC50C5-3019-481B-BF4A-81A8BD44D274}"/>
            </a:ext>
          </a:extLst>
        </xdr:cNvPr>
        <xdr:cNvSpPr/>
      </xdr:nvSpPr>
      <xdr:spPr>
        <a:xfrm>
          <a:off x="13204825" y="163512"/>
          <a:ext cx="2416175" cy="1603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276BEE1-945C-4A6C-A382-C1CE06BF8B21}"/>
            </a:ext>
          </a:extLst>
        </xdr:cNvPr>
        <xdr:cNvSpPr/>
      </xdr:nvSpPr>
      <xdr:spPr>
        <a:xfrm>
          <a:off x="13230225" y="160337"/>
          <a:ext cx="2373313" cy="157163"/>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6FE656F-C9F6-477B-8DCE-0E887C457547}"/>
            </a:ext>
          </a:extLst>
        </xdr:cNvPr>
        <xdr:cNvSpPr/>
      </xdr:nvSpPr>
      <xdr:spPr>
        <a:xfrm>
          <a:off x="458787" y="346075"/>
          <a:ext cx="9339263" cy="15398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434C38D-A51E-4222-9D8B-24E75605B42F}"/>
            </a:ext>
          </a:extLst>
        </xdr:cNvPr>
        <xdr:cNvSpPr/>
      </xdr:nvSpPr>
      <xdr:spPr>
        <a:xfrm>
          <a:off x="581025" y="377825"/>
          <a:ext cx="1287463"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57BBFBF-0111-4958-B9DF-B91AE81C052D}"/>
            </a:ext>
          </a:extLst>
        </xdr:cNvPr>
        <xdr:cNvSpPr/>
      </xdr:nvSpPr>
      <xdr:spPr>
        <a:xfrm>
          <a:off x="1814513" y="377825"/>
          <a:ext cx="1233487"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1BFEB6D-ACAB-4AF5-9662-20422D849C65}"/>
            </a:ext>
          </a:extLst>
        </xdr:cNvPr>
        <xdr:cNvSpPr/>
      </xdr:nvSpPr>
      <xdr:spPr>
        <a:xfrm>
          <a:off x="3048000" y="377825"/>
          <a:ext cx="14097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0960340-B87F-41A0-B879-B74F8AE3D2FC}"/>
            </a:ext>
          </a:extLst>
        </xdr:cNvPr>
        <xdr:cNvSpPr/>
      </xdr:nvSpPr>
      <xdr:spPr>
        <a:xfrm>
          <a:off x="4457700" y="396875"/>
          <a:ext cx="1874838" cy="739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4A4807D-095A-4A96-A275-A45AC9B4DBE6}"/>
            </a:ext>
          </a:extLst>
        </xdr:cNvPr>
        <xdr:cNvSpPr/>
      </xdr:nvSpPr>
      <xdr:spPr>
        <a:xfrm>
          <a:off x="6332538" y="396875"/>
          <a:ext cx="1174750" cy="739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AB259EA-4D0B-402E-B9CE-CB3FE48D1E34}"/>
            </a:ext>
          </a:extLst>
        </xdr:cNvPr>
        <xdr:cNvSpPr/>
      </xdr:nvSpPr>
      <xdr:spPr>
        <a:xfrm>
          <a:off x="7566025" y="409575"/>
          <a:ext cx="592138" cy="739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47D6AD4-8515-4AD7-9319-7C8AB7A5BDB8}"/>
            </a:ext>
          </a:extLst>
        </xdr:cNvPr>
        <xdr:cNvSpPr/>
      </xdr:nvSpPr>
      <xdr:spPr>
        <a:xfrm>
          <a:off x="4457700" y="9810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20DB169-336A-436E-B441-00CF3ABE77DA}"/>
            </a:ext>
          </a:extLst>
        </xdr:cNvPr>
        <xdr:cNvSpPr/>
      </xdr:nvSpPr>
      <xdr:spPr>
        <a:xfrm>
          <a:off x="6396038" y="98107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A7A62C-3DD2-4481-A5D3-D9458CDB9565}"/>
            </a:ext>
          </a:extLst>
        </xdr:cNvPr>
        <xdr:cNvSpPr/>
      </xdr:nvSpPr>
      <xdr:spPr>
        <a:xfrm>
          <a:off x="10260013" y="346075"/>
          <a:ext cx="1409700" cy="10604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1C139F0-535E-41DC-AEF2-91837B1486D3}"/>
            </a:ext>
          </a:extLst>
        </xdr:cNvPr>
        <xdr:cNvSpPr/>
      </xdr:nvSpPr>
      <xdr:spPr>
        <a:xfrm>
          <a:off x="10501313" y="409575"/>
          <a:ext cx="1233488" cy="9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9069E58-A36A-446D-BAA1-DD52C198C0F0}"/>
            </a:ext>
          </a:extLst>
        </xdr:cNvPr>
        <xdr:cNvSpPr/>
      </xdr:nvSpPr>
      <xdr:spPr>
        <a:xfrm>
          <a:off x="10501313" y="51435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4FD5C3D-B402-44A2-A53B-7C277A0B6D01}"/>
            </a:ext>
          </a:extLst>
        </xdr:cNvPr>
        <xdr:cNvSpPr/>
      </xdr:nvSpPr>
      <xdr:spPr>
        <a:xfrm>
          <a:off x="10501313" y="83820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0B29109-8282-42F9-9E9B-7C695E6B0646}"/>
            </a:ext>
          </a:extLst>
        </xdr:cNvPr>
        <xdr:cNvCxnSpPr/>
      </xdr:nvCxnSpPr>
      <xdr:spPr>
        <a:xfrm flipH="1">
          <a:off x="10328275" y="484187"/>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BD777A1-DF21-4585-BC27-7CF4031430E3}"/>
            </a:ext>
          </a:extLst>
        </xdr:cNvPr>
        <xdr:cNvSpPr/>
      </xdr:nvSpPr>
      <xdr:spPr>
        <a:xfrm>
          <a:off x="10382250" y="46037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0356113-4F08-4CBB-B06E-D6DFB16250C8}"/>
            </a:ext>
          </a:extLst>
        </xdr:cNvPr>
        <xdr:cNvSpPr/>
      </xdr:nvSpPr>
      <xdr:spPr>
        <a:xfrm>
          <a:off x="10382250" y="6032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DC07F94-7434-46E8-BE6C-28A8D658BE7A}"/>
            </a:ext>
          </a:extLst>
        </xdr:cNvPr>
        <xdr:cNvCxnSpPr/>
      </xdr:nvCxnSpPr>
      <xdr:spPr>
        <a:xfrm>
          <a:off x="10426700" y="8382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4437D95-B478-4C9B-B8AC-F46248BC2DDA}"/>
            </a:ext>
          </a:extLst>
        </xdr:cNvPr>
        <xdr:cNvCxnSpPr/>
      </xdr:nvCxnSpPr>
      <xdr:spPr>
        <a:xfrm>
          <a:off x="10347325" y="8382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93900F1-9B79-4273-964A-BB126C0E50D4}"/>
            </a:ext>
          </a:extLst>
        </xdr:cNvPr>
        <xdr:cNvCxnSpPr/>
      </xdr:nvCxnSpPr>
      <xdr:spPr>
        <a:xfrm flipV="1">
          <a:off x="10426700" y="10668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AD743CD-DC62-495D-A9CC-9EBF32603403}"/>
            </a:ext>
          </a:extLst>
        </xdr:cNvPr>
        <xdr:cNvCxnSpPr/>
      </xdr:nvCxnSpPr>
      <xdr:spPr>
        <a:xfrm>
          <a:off x="10347325" y="12001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1598660-83F1-49B2-B88C-A39284FA9780}"/>
            </a:ext>
          </a:extLst>
        </xdr:cNvPr>
        <xdr:cNvSpPr txBox="1"/>
      </xdr:nvSpPr>
      <xdr:spPr>
        <a:xfrm>
          <a:off x="419100" y="19907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861CF39-296C-4347-BB37-80232BAD1639}"/>
            </a:ext>
          </a:extLst>
        </xdr:cNvPr>
        <xdr:cNvSpPr txBox="1"/>
      </xdr:nvSpPr>
      <xdr:spPr>
        <a:xfrm>
          <a:off x="419100" y="22685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F59AAC1-536F-4156-AB14-028D554DFDAB}"/>
            </a:ext>
          </a:extLst>
        </xdr:cNvPr>
        <xdr:cNvSpPr txBox="1"/>
      </xdr:nvSpPr>
      <xdr:spPr>
        <a:xfrm>
          <a:off x="419100" y="2546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CD5D12D-47EF-472D-B75F-E0BFEB94951D}"/>
            </a:ext>
          </a:extLst>
        </xdr:cNvPr>
        <xdr:cNvSpPr txBox="1"/>
      </xdr:nvSpPr>
      <xdr:spPr>
        <a:xfrm>
          <a:off x="419100" y="28194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76FC94B-6F65-4606-BC8E-49F87CBC7D47}"/>
            </a:ext>
          </a:extLst>
        </xdr:cNvPr>
        <xdr:cNvSpPr/>
      </xdr:nvSpPr>
      <xdr:spPr>
        <a:xfrm>
          <a:off x="1184275" y="3387725"/>
          <a:ext cx="3927475" cy="203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87FED93-9A52-4A7B-A1D6-8F672F6A37A9}"/>
            </a:ext>
          </a:extLst>
        </xdr:cNvPr>
        <xdr:cNvSpPr/>
      </xdr:nvSpPr>
      <xdr:spPr>
        <a:xfrm>
          <a:off x="1857552" y="364356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67FEFE97-DBDF-4339-8FE2-C54666ACDA11}"/>
            </a:ext>
          </a:extLst>
        </xdr:cNvPr>
        <xdr:cNvSpPr/>
      </xdr:nvSpPr>
      <xdr:spPr>
        <a:xfrm>
          <a:off x="3555677" y="3626896"/>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B186568-46CE-429C-9C97-44507BC2228D}"/>
            </a:ext>
          </a:extLst>
        </xdr:cNvPr>
        <xdr:cNvSpPr/>
      </xdr:nvSpPr>
      <xdr:spPr>
        <a:xfrm>
          <a:off x="5060950" y="3457575"/>
          <a:ext cx="14097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E1B3DBE-E986-4507-B0D6-F4DC9F6CFE7C}"/>
            </a:ext>
          </a:extLst>
        </xdr:cNvPr>
        <xdr:cNvSpPr/>
      </xdr:nvSpPr>
      <xdr:spPr>
        <a:xfrm>
          <a:off x="5060950" y="35909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7F36EB0-AC3C-46B0-A16F-1E4264C7E68E}"/>
            </a:ext>
          </a:extLst>
        </xdr:cNvPr>
        <xdr:cNvSpPr/>
      </xdr:nvSpPr>
      <xdr:spPr>
        <a:xfrm>
          <a:off x="6470650" y="3457575"/>
          <a:ext cx="14097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A74848F-88E5-4FF1-98E2-15879F1EEF42}"/>
            </a:ext>
          </a:extLst>
        </xdr:cNvPr>
        <xdr:cNvSpPr/>
      </xdr:nvSpPr>
      <xdr:spPr>
        <a:xfrm>
          <a:off x="6470650" y="35909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2AB673E-9EF1-4CB8-A205-9347CF65222A}"/>
            </a:ext>
          </a:extLst>
        </xdr:cNvPr>
        <xdr:cNvSpPr/>
      </xdr:nvSpPr>
      <xdr:spPr>
        <a:xfrm>
          <a:off x="8007350" y="3457575"/>
          <a:ext cx="14097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0367E55-183C-44C0-8B0E-FED89E00595F}"/>
            </a:ext>
          </a:extLst>
        </xdr:cNvPr>
        <xdr:cNvSpPr/>
      </xdr:nvSpPr>
      <xdr:spPr>
        <a:xfrm>
          <a:off x="8007350" y="35909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9224E94-98FF-489E-AF46-BF4A19B24B76}"/>
            </a:ext>
          </a:extLst>
        </xdr:cNvPr>
        <xdr:cNvSpPr/>
      </xdr:nvSpPr>
      <xdr:spPr>
        <a:xfrm>
          <a:off x="1184275" y="395287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5C9715F-AAB8-4BB6-879A-B2F0FB58E0BC}"/>
            </a:ext>
          </a:extLst>
        </xdr:cNvPr>
        <xdr:cNvSpPr/>
      </xdr:nvSpPr>
      <xdr:spPr>
        <a:xfrm>
          <a:off x="5364163" y="395287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95D782D-D2E3-4C14-974D-B958C877460C}"/>
            </a:ext>
          </a:extLst>
        </xdr:cNvPr>
        <xdr:cNvSpPr/>
      </xdr:nvSpPr>
      <xdr:spPr>
        <a:xfrm>
          <a:off x="5364163" y="401637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B3B2C2A-C0F3-4DA2-A1DA-B413B1F44816}"/>
            </a:ext>
          </a:extLst>
        </xdr:cNvPr>
        <xdr:cNvSpPr txBox="1"/>
      </xdr:nvSpPr>
      <xdr:spPr>
        <a:xfrm>
          <a:off x="5426075" y="422592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耐用年数を超えている資産が多いこともあり平均より高い水準にある。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16FECD6-58D7-4F86-89A5-40F3BC86A6EA}"/>
            </a:ext>
          </a:extLst>
        </xdr:cNvPr>
        <xdr:cNvSpPr txBox="1"/>
      </xdr:nvSpPr>
      <xdr:spPr>
        <a:xfrm>
          <a:off x="1160463" y="3771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D4C5B8F-3679-4A0C-AC9A-D3B4097094E6}"/>
            </a:ext>
          </a:extLst>
        </xdr:cNvPr>
        <xdr:cNvCxnSpPr/>
      </xdr:nvCxnSpPr>
      <xdr:spPr>
        <a:xfrm>
          <a:off x="1184275" y="599281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3D21EB8-52DD-431F-9842-CBAC861C16C8}"/>
            </a:ext>
          </a:extLst>
        </xdr:cNvPr>
        <xdr:cNvSpPr txBox="1"/>
      </xdr:nvSpPr>
      <xdr:spPr>
        <a:xfrm>
          <a:off x="804244"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ED40BBFE-3ACA-48C9-8D9F-0B9DFA0C8FCD}"/>
            </a:ext>
          </a:extLst>
        </xdr:cNvPr>
        <xdr:cNvCxnSpPr/>
      </xdr:nvCxnSpPr>
      <xdr:spPr>
        <a:xfrm>
          <a:off x="1184275" y="55848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FA4DF6D-CE3A-4393-8BAB-8E62F58FDE93}"/>
            </a:ext>
          </a:extLst>
        </xdr:cNvPr>
        <xdr:cNvSpPr txBox="1"/>
      </xdr:nvSpPr>
      <xdr:spPr>
        <a:xfrm>
          <a:off x="804244" y="5500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8EE93B9-567D-4FDB-8BDA-A9DFDBC90CFD}"/>
            </a:ext>
          </a:extLst>
        </xdr:cNvPr>
        <xdr:cNvCxnSpPr/>
      </xdr:nvCxnSpPr>
      <xdr:spPr>
        <a:xfrm>
          <a:off x="1184275" y="51816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A647482F-5BA9-4589-AD22-700124004C43}"/>
            </a:ext>
          </a:extLst>
        </xdr:cNvPr>
        <xdr:cNvSpPr txBox="1"/>
      </xdr:nvSpPr>
      <xdr:spPr>
        <a:xfrm>
          <a:off x="804244" y="5087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6BFD3D2F-CBDD-4AEF-937F-94EF440E8938}"/>
            </a:ext>
          </a:extLst>
        </xdr:cNvPr>
        <xdr:cNvCxnSpPr/>
      </xdr:nvCxnSpPr>
      <xdr:spPr>
        <a:xfrm>
          <a:off x="1184275" y="47688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D450C7EF-1864-41DF-A89E-7025F06675CA}"/>
            </a:ext>
          </a:extLst>
        </xdr:cNvPr>
        <xdr:cNvSpPr txBox="1"/>
      </xdr:nvSpPr>
      <xdr:spPr>
        <a:xfrm>
          <a:off x="804244"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13970E2-CD77-49CE-8C1F-0A52B3689C45}"/>
            </a:ext>
          </a:extLst>
        </xdr:cNvPr>
        <xdr:cNvCxnSpPr/>
      </xdr:nvCxnSpPr>
      <xdr:spPr>
        <a:xfrm>
          <a:off x="1184275" y="43656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663E6114-972B-4CA2-AB0B-CF4125374426}"/>
            </a:ext>
          </a:extLst>
        </xdr:cNvPr>
        <xdr:cNvSpPr txBox="1"/>
      </xdr:nvSpPr>
      <xdr:spPr>
        <a:xfrm>
          <a:off x="804244" y="427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19DE4017-33B4-472E-AA9E-0F2D32FFFCAF}"/>
            </a:ext>
          </a:extLst>
        </xdr:cNvPr>
        <xdr:cNvCxnSpPr/>
      </xdr:nvCxnSpPr>
      <xdr:spPr>
        <a:xfrm>
          <a:off x="1184275" y="39528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6B745766-237B-4263-AF76-2C4FA25C52AB}"/>
            </a:ext>
          </a:extLst>
        </xdr:cNvPr>
        <xdr:cNvSpPr txBox="1"/>
      </xdr:nvSpPr>
      <xdr:spPr>
        <a:xfrm>
          <a:off x="804244" y="3868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6F437C89-9977-47A8-B9F7-6C3A3AE1A930}"/>
            </a:ext>
          </a:extLst>
        </xdr:cNvPr>
        <xdr:cNvSpPr/>
      </xdr:nvSpPr>
      <xdr:spPr>
        <a:xfrm>
          <a:off x="1184275" y="395287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D8ED4A66-6188-45A9-A5D1-9EDDCE7F9E1C}"/>
            </a:ext>
          </a:extLst>
        </xdr:cNvPr>
        <xdr:cNvCxnSpPr/>
      </xdr:nvCxnSpPr>
      <xdr:spPr>
        <a:xfrm flipV="1">
          <a:off x="4417695" y="4472686"/>
          <a:ext cx="1270" cy="12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6BF41871-7AAF-4F94-8EB9-53E1232785FA}"/>
            </a:ext>
          </a:extLst>
        </xdr:cNvPr>
        <xdr:cNvSpPr txBox="1"/>
      </xdr:nvSpPr>
      <xdr:spPr>
        <a:xfrm>
          <a:off x="4470400"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10E18034-F5A1-42C9-9E7F-EFE37D6AC30D}"/>
            </a:ext>
          </a:extLst>
        </xdr:cNvPr>
        <xdr:cNvCxnSpPr/>
      </xdr:nvCxnSpPr>
      <xdr:spPr>
        <a:xfrm>
          <a:off x="4335463" y="568325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A5109848-AF4E-4174-B159-C7721F60DBCC}"/>
            </a:ext>
          </a:extLst>
        </xdr:cNvPr>
        <xdr:cNvSpPr txBox="1"/>
      </xdr:nvSpPr>
      <xdr:spPr>
        <a:xfrm>
          <a:off x="4470400" y="42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2693284D-98CE-42ED-80A8-EFFD0A9E074B}"/>
            </a:ext>
          </a:extLst>
        </xdr:cNvPr>
        <xdr:cNvCxnSpPr/>
      </xdr:nvCxnSpPr>
      <xdr:spPr>
        <a:xfrm>
          <a:off x="4335463" y="4472686"/>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CF110C13-6727-40BB-869D-ADC1A87B5D08}"/>
            </a:ext>
          </a:extLst>
        </xdr:cNvPr>
        <xdr:cNvSpPr txBox="1"/>
      </xdr:nvSpPr>
      <xdr:spPr>
        <a:xfrm>
          <a:off x="4470400" y="5074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697D5EC5-19E8-4F36-A45B-CBA2C0D46CD2}"/>
            </a:ext>
          </a:extLst>
        </xdr:cNvPr>
        <xdr:cNvSpPr/>
      </xdr:nvSpPr>
      <xdr:spPr>
        <a:xfrm>
          <a:off x="4368800" y="50962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FDE1BACC-9BAE-4951-A8BD-8B8B4632CECB}"/>
            </a:ext>
          </a:extLst>
        </xdr:cNvPr>
        <xdr:cNvSpPr/>
      </xdr:nvSpPr>
      <xdr:spPr>
        <a:xfrm>
          <a:off x="3714750" y="513080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E92C87DE-4C83-433D-ACBF-044113470EA0}"/>
            </a:ext>
          </a:extLst>
        </xdr:cNvPr>
        <xdr:cNvSpPr/>
      </xdr:nvSpPr>
      <xdr:spPr>
        <a:xfrm>
          <a:off x="3009900" y="5161026"/>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511A376A-04D9-4378-BE96-C9C0D35E6FD0}"/>
            </a:ext>
          </a:extLst>
        </xdr:cNvPr>
        <xdr:cNvSpPr/>
      </xdr:nvSpPr>
      <xdr:spPr>
        <a:xfrm>
          <a:off x="2305050" y="5122164"/>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CFDD9827-960D-45CA-B674-D5C8C2ED72AF}"/>
            </a:ext>
          </a:extLst>
        </xdr:cNvPr>
        <xdr:cNvSpPr txBox="1"/>
      </xdr:nvSpPr>
      <xdr:spPr>
        <a:xfrm>
          <a:off x="4256088"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B3DA5CF3-203F-4284-BD9A-705FE81BEBB8}"/>
            </a:ext>
          </a:extLst>
        </xdr:cNvPr>
        <xdr:cNvSpPr txBox="1"/>
      </xdr:nvSpPr>
      <xdr:spPr>
        <a:xfrm>
          <a:off x="3602038"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260D7C3-1FF3-4EC1-9F80-4A42C3CED1FE}"/>
            </a:ext>
          </a:extLst>
        </xdr:cNvPr>
        <xdr:cNvSpPr txBox="1"/>
      </xdr:nvSpPr>
      <xdr:spPr>
        <a:xfrm>
          <a:off x="2897188"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42575A9-2725-4E31-9E7D-9627F245C1E0}"/>
            </a:ext>
          </a:extLst>
        </xdr:cNvPr>
        <xdr:cNvSpPr txBox="1"/>
      </xdr:nvSpPr>
      <xdr:spPr>
        <a:xfrm>
          <a:off x="2192338"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0935328-996B-436B-9667-4D8B2BB1C4FC}"/>
            </a:ext>
          </a:extLst>
        </xdr:cNvPr>
        <xdr:cNvSpPr txBox="1"/>
      </xdr:nvSpPr>
      <xdr:spPr>
        <a:xfrm>
          <a:off x="1487488"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39497</xdr:rowOff>
    </xdr:from>
    <xdr:to>
      <xdr:col>23</xdr:col>
      <xdr:colOff>136525</xdr:colOff>
      <xdr:row>29</xdr:row>
      <xdr:rowOff>141097</xdr:rowOff>
    </xdr:to>
    <xdr:sp macro="" textlink="">
      <xdr:nvSpPr>
        <xdr:cNvPr id="77" name="楕円 76">
          <a:extLst>
            <a:ext uri="{FF2B5EF4-FFF2-40B4-BE49-F238E27FC236}">
              <a16:creationId xmlns:a16="http://schemas.microsoft.com/office/drawing/2014/main" id="{A43605CD-5C3F-43A5-B2B4-19EC29451469}"/>
            </a:ext>
          </a:extLst>
        </xdr:cNvPr>
        <xdr:cNvSpPr/>
      </xdr:nvSpPr>
      <xdr:spPr>
        <a:xfrm>
          <a:off x="4368800" y="47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62374</xdr:rowOff>
    </xdr:from>
    <xdr:ext cx="405111" cy="259045"/>
    <xdr:sp macro="" textlink="">
      <xdr:nvSpPr>
        <xdr:cNvPr id="78" name="有形固定資産減価償却率該当値テキスト">
          <a:extLst>
            <a:ext uri="{FF2B5EF4-FFF2-40B4-BE49-F238E27FC236}">
              <a16:creationId xmlns:a16="http://schemas.microsoft.com/office/drawing/2014/main" id="{906E61BD-A463-47C4-A793-32BEEF025A74}"/>
            </a:ext>
          </a:extLst>
        </xdr:cNvPr>
        <xdr:cNvSpPr txBox="1"/>
      </xdr:nvSpPr>
      <xdr:spPr>
        <a:xfrm>
          <a:off x="4470400" y="459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79" name="楕円 78">
          <a:extLst>
            <a:ext uri="{FF2B5EF4-FFF2-40B4-BE49-F238E27FC236}">
              <a16:creationId xmlns:a16="http://schemas.microsoft.com/office/drawing/2014/main" id="{58DF57A5-BF7B-418E-9E87-F74282AEDD43}"/>
            </a:ext>
          </a:extLst>
        </xdr:cNvPr>
        <xdr:cNvSpPr/>
      </xdr:nvSpPr>
      <xdr:spPr>
        <a:xfrm>
          <a:off x="3714750" y="4795774"/>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150749</xdr:rowOff>
    </xdr:to>
    <xdr:cxnSp macro="">
      <xdr:nvCxnSpPr>
        <xdr:cNvPr id="80" name="直線コネクタ 79">
          <a:extLst>
            <a:ext uri="{FF2B5EF4-FFF2-40B4-BE49-F238E27FC236}">
              <a16:creationId xmlns:a16="http://schemas.microsoft.com/office/drawing/2014/main" id="{B540860D-E9E9-4DF9-85A6-D8890B3A0BAB}"/>
            </a:ext>
          </a:extLst>
        </xdr:cNvPr>
        <xdr:cNvCxnSpPr/>
      </xdr:nvCxnSpPr>
      <xdr:spPr>
        <a:xfrm flipV="1">
          <a:off x="3765550" y="4786122"/>
          <a:ext cx="65405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1" name="楕円 80">
          <a:extLst>
            <a:ext uri="{FF2B5EF4-FFF2-40B4-BE49-F238E27FC236}">
              <a16:creationId xmlns:a16="http://schemas.microsoft.com/office/drawing/2014/main" id="{27D6E5A9-BBCD-41CB-9158-FAD42C48858D}"/>
            </a:ext>
          </a:extLst>
        </xdr:cNvPr>
        <xdr:cNvSpPr/>
      </xdr:nvSpPr>
      <xdr:spPr>
        <a:xfrm>
          <a:off x="3009900" y="4817364"/>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889</xdr:rowOff>
    </xdr:to>
    <xdr:cxnSp macro="">
      <xdr:nvCxnSpPr>
        <xdr:cNvPr id="82" name="直線コネクタ 81">
          <a:extLst>
            <a:ext uri="{FF2B5EF4-FFF2-40B4-BE49-F238E27FC236}">
              <a16:creationId xmlns:a16="http://schemas.microsoft.com/office/drawing/2014/main" id="{C01677BF-FA8A-4DA6-9EC3-5402453C6C6E}"/>
            </a:ext>
          </a:extLst>
        </xdr:cNvPr>
        <xdr:cNvCxnSpPr/>
      </xdr:nvCxnSpPr>
      <xdr:spPr>
        <a:xfrm flipV="1">
          <a:off x="3060700" y="4846574"/>
          <a:ext cx="70485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a:extLst>
            <a:ext uri="{FF2B5EF4-FFF2-40B4-BE49-F238E27FC236}">
              <a16:creationId xmlns:a16="http://schemas.microsoft.com/office/drawing/2014/main" id="{637AB98A-708A-432E-83A9-40677F92AB24}"/>
            </a:ext>
          </a:extLst>
        </xdr:cNvPr>
        <xdr:cNvSpPr txBox="1"/>
      </xdr:nvSpPr>
      <xdr:spPr>
        <a:xfrm>
          <a:off x="3564582" y="521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a:extLst>
            <a:ext uri="{FF2B5EF4-FFF2-40B4-BE49-F238E27FC236}">
              <a16:creationId xmlns:a16="http://schemas.microsoft.com/office/drawing/2014/main" id="{6CAEE134-89DD-4DC4-99B5-91BE0D7F5F79}"/>
            </a:ext>
          </a:extLst>
        </xdr:cNvPr>
        <xdr:cNvSpPr txBox="1"/>
      </xdr:nvSpPr>
      <xdr:spPr>
        <a:xfrm>
          <a:off x="2872432" y="524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a:extLst>
            <a:ext uri="{FF2B5EF4-FFF2-40B4-BE49-F238E27FC236}">
              <a16:creationId xmlns:a16="http://schemas.microsoft.com/office/drawing/2014/main" id="{5B55C8A9-1ABA-448F-B380-14A78C202763}"/>
            </a:ext>
          </a:extLst>
        </xdr:cNvPr>
        <xdr:cNvSpPr txBox="1"/>
      </xdr:nvSpPr>
      <xdr:spPr>
        <a:xfrm>
          <a:off x="2167582" y="49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46626</xdr:rowOff>
    </xdr:from>
    <xdr:ext cx="405111" cy="259045"/>
    <xdr:sp macro="" textlink="">
      <xdr:nvSpPr>
        <xdr:cNvPr id="86" name="n_1mainValue有形固定資産減価償却率">
          <a:extLst>
            <a:ext uri="{FF2B5EF4-FFF2-40B4-BE49-F238E27FC236}">
              <a16:creationId xmlns:a16="http://schemas.microsoft.com/office/drawing/2014/main" id="{A3FB6AEF-20A7-4B51-BB0D-6D39BA852FDC}"/>
            </a:ext>
          </a:extLst>
        </xdr:cNvPr>
        <xdr:cNvSpPr txBox="1"/>
      </xdr:nvSpPr>
      <xdr:spPr>
        <a:xfrm>
          <a:off x="3564582" y="458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7" name="n_2mainValue有形固定資産減価償却率">
          <a:extLst>
            <a:ext uri="{FF2B5EF4-FFF2-40B4-BE49-F238E27FC236}">
              <a16:creationId xmlns:a16="http://schemas.microsoft.com/office/drawing/2014/main" id="{FDB13449-CBB4-47D4-A48D-D5C5E96B7F85}"/>
            </a:ext>
          </a:extLst>
        </xdr:cNvPr>
        <xdr:cNvSpPr txBox="1"/>
      </xdr:nvSpPr>
      <xdr:spPr>
        <a:xfrm>
          <a:off x="2872432" y="460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59E3D5E-A963-4A14-8375-3DBE9B68BE41}"/>
            </a:ext>
          </a:extLst>
        </xdr:cNvPr>
        <xdr:cNvSpPr/>
      </xdr:nvSpPr>
      <xdr:spPr>
        <a:xfrm>
          <a:off x="10474325" y="3387725"/>
          <a:ext cx="3913188" cy="203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5D968646-F29E-4FAB-8E99-0F6F170416FA}"/>
            </a:ext>
          </a:extLst>
        </xdr:cNvPr>
        <xdr:cNvSpPr/>
      </xdr:nvSpPr>
      <xdr:spPr>
        <a:xfrm>
          <a:off x="11458843" y="3643567"/>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8BE0910E-40F2-437F-AB87-143A2044AFD7}"/>
            </a:ext>
          </a:extLst>
        </xdr:cNvPr>
        <xdr:cNvSpPr/>
      </xdr:nvSpPr>
      <xdr:spPr>
        <a:xfrm>
          <a:off x="12794203" y="3626896"/>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BD2DE1F-B714-41AA-A833-B2EC74F67B5E}"/>
            </a:ext>
          </a:extLst>
        </xdr:cNvPr>
        <xdr:cNvSpPr/>
      </xdr:nvSpPr>
      <xdr:spPr>
        <a:xfrm>
          <a:off x="14351000" y="3457575"/>
          <a:ext cx="14097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997B9C2D-C8AD-4ECE-8B3F-D40BE6019837}"/>
            </a:ext>
          </a:extLst>
        </xdr:cNvPr>
        <xdr:cNvSpPr/>
      </xdr:nvSpPr>
      <xdr:spPr>
        <a:xfrm>
          <a:off x="14351000" y="35909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A241600B-77BA-4D11-871F-2E238B8D9B3E}"/>
            </a:ext>
          </a:extLst>
        </xdr:cNvPr>
        <xdr:cNvSpPr/>
      </xdr:nvSpPr>
      <xdr:spPr>
        <a:xfrm>
          <a:off x="15760700" y="3457575"/>
          <a:ext cx="14097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4BA82BC-39A6-4140-A256-FFC262E6B703}"/>
            </a:ext>
          </a:extLst>
        </xdr:cNvPr>
        <xdr:cNvSpPr/>
      </xdr:nvSpPr>
      <xdr:spPr>
        <a:xfrm>
          <a:off x="15760700" y="35909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CC42C330-9010-4962-A759-F4EB64DB9899}"/>
            </a:ext>
          </a:extLst>
        </xdr:cNvPr>
        <xdr:cNvSpPr/>
      </xdr:nvSpPr>
      <xdr:spPr>
        <a:xfrm>
          <a:off x="17283113" y="3457575"/>
          <a:ext cx="14097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A6536287-691D-4578-A186-562609BCCC4D}"/>
            </a:ext>
          </a:extLst>
        </xdr:cNvPr>
        <xdr:cNvSpPr/>
      </xdr:nvSpPr>
      <xdr:spPr>
        <a:xfrm>
          <a:off x="17283113" y="35909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B02BC7B9-3B52-4CB4-BF59-54FF170C1505}"/>
            </a:ext>
          </a:extLst>
        </xdr:cNvPr>
        <xdr:cNvSpPr/>
      </xdr:nvSpPr>
      <xdr:spPr>
        <a:xfrm>
          <a:off x="10474325" y="3952875"/>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CB951737-0FF0-492B-B438-C397C0A7FB8D}"/>
            </a:ext>
          </a:extLst>
        </xdr:cNvPr>
        <xdr:cNvSpPr/>
      </xdr:nvSpPr>
      <xdr:spPr>
        <a:xfrm>
          <a:off x="14639925" y="395287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7121B628-25B9-4E41-A0CC-CEB6DF531F43}"/>
            </a:ext>
          </a:extLst>
        </xdr:cNvPr>
        <xdr:cNvSpPr/>
      </xdr:nvSpPr>
      <xdr:spPr>
        <a:xfrm>
          <a:off x="14639925" y="401637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6E199009-432F-4CEF-ADB7-812DB63941A1}"/>
            </a:ext>
          </a:extLst>
        </xdr:cNvPr>
        <xdr:cNvSpPr txBox="1"/>
      </xdr:nvSpPr>
      <xdr:spPr>
        <a:xfrm>
          <a:off x="14716125" y="422592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債務償還比率については，平均程度であり，今後も新規市債発行の抑制や財源の確保に努めていく。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15A48BDE-AA67-4F57-9805-F73C40962D9C}"/>
            </a:ext>
          </a:extLst>
        </xdr:cNvPr>
        <xdr:cNvSpPr txBox="1"/>
      </xdr:nvSpPr>
      <xdr:spPr>
        <a:xfrm>
          <a:off x="10436225" y="3771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767D1F67-E827-411A-8C49-3F429D52F642}"/>
            </a:ext>
          </a:extLst>
        </xdr:cNvPr>
        <xdr:cNvCxnSpPr/>
      </xdr:nvCxnSpPr>
      <xdr:spPr>
        <a:xfrm>
          <a:off x="10474325" y="599281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4B66BD9D-230C-454C-B797-C61CF254254D}"/>
            </a:ext>
          </a:extLst>
        </xdr:cNvPr>
        <xdr:cNvCxnSpPr/>
      </xdr:nvCxnSpPr>
      <xdr:spPr>
        <a:xfrm>
          <a:off x="10474325" y="565679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581C596F-68CB-47AD-85D2-EAAB1A14B2FF}"/>
            </a:ext>
          </a:extLst>
        </xdr:cNvPr>
        <xdr:cNvSpPr txBox="1"/>
      </xdr:nvSpPr>
      <xdr:spPr>
        <a:xfrm>
          <a:off x="10131303" y="5562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DF631EFF-C111-4076-B424-2BED333A5553}"/>
            </a:ext>
          </a:extLst>
        </xdr:cNvPr>
        <xdr:cNvCxnSpPr/>
      </xdr:nvCxnSpPr>
      <xdr:spPr>
        <a:xfrm>
          <a:off x="10474325" y="531600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595F2248-2306-4B06-856D-A23B6552B42D}"/>
            </a:ext>
          </a:extLst>
        </xdr:cNvPr>
        <xdr:cNvSpPr txBox="1"/>
      </xdr:nvSpPr>
      <xdr:spPr>
        <a:xfrm>
          <a:off x="10028711" y="52222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D67EF7D3-BEC8-441F-A6DA-D78463DCC5BC}"/>
            </a:ext>
          </a:extLst>
        </xdr:cNvPr>
        <xdr:cNvCxnSpPr/>
      </xdr:nvCxnSpPr>
      <xdr:spPr>
        <a:xfrm>
          <a:off x="10474325" y="49752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8391CF87-DE70-4F6C-86C1-E44FEC566A79}"/>
            </a:ext>
          </a:extLst>
        </xdr:cNvPr>
        <xdr:cNvSpPr txBox="1"/>
      </xdr:nvSpPr>
      <xdr:spPr>
        <a:xfrm>
          <a:off x="10028711" y="4881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B5AF0029-ECA9-46D1-9C9E-CB931B6467D1}"/>
            </a:ext>
          </a:extLst>
        </xdr:cNvPr>
        <xdr:cNvCxnSpPr/>
      </xdr:nvCxnSpPr>
      <xdr:spPr>
        <a:xfrm>
          <a:off x="10474325" y="463444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2723049A-01B3-4E55-9CEF-F8B501EA41C3}"/>
            </a:ext>
          </a:extLst>
        </xdr:cNvPr>
        <xdr:cNvSpPr txBox="1"/>
      </xdr:nvSpPr>
      <xdr:spPr>
        <a:xfrm>
          <a:off x="10028711" y="45406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DEBE8470-24E9-47DE-B80E-00E2358B286A}"/>
            </a:ext>
          </a:extLst>
        </xdr:cNvPr>
        <xdr:cNvCxnSpPr/>
      </xdr:nvCxnSpPr>
      <xdr:spPr>
        <a:xfrm>
          <a:off x="10474325" y="429365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B2C09D7C-5C04-48D4-9F12-B8B495EC9F51}"/>
            </a:ext>
          </a:extLst>
        </xdr:cNvPr>
        <xdr:cNvSpPr txBox="1"/>
      </xdr:nvSpPr>
      <xdr:spPr>
        <a:xfrm>
          <a:off x="9970864" y="420938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3CB60C06-C3A1-49C2-8C52-ACDCD79EA982}"/>
            </a:ext>
          </a:extLst>
        </xdr:cNvPr>
        <xdr:cNvCxnSpPr/>
      </xdr:nvCxnSpPr>
      <xdr:spPr>
        <a:xfrm>
          <a:off x="10474325" y="395287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B0F797FB-6881-40AE-B800-C5B23FB3286F}"/>
            </a:ext>
          </a:extLst>
        </xdr:cNvPr>
        <xdr:cNvSpPr txBox="1"/>
      </xdr:nvSpPr>
      <xdr:spPr>
        <a:xfrm>
          <a:off x="9970864" y="3868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D6CE5998-9BAE-48A8-8444-590037ACB3F0}"/>
            </a:ext>
          </a:extLst>
        </xdr:cNvPr>
        <xdr:cNvSpPr/>
      </xdr:nvSpPr>
      <xdr:spPr>
        <a:xfrm>
          <a:off x="10474325" y="3952875"/>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54C5EBE8-A898-4DC1-A3ED-33A18AB6A409}"/>
            </a:ext>
          </a:extLst>
        </xdr:cNvPr>
        <xdr:cNvCxnSpPr/>
      </xdr:nvCxnSpPr>
      <xdr:spPr>
        <a:xfrm flipV="1">
          <a:off x="13693458" y="4273268"/>
          <a:ext cx="1269" cy="138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53115B1E-A948-49FE-8CBF-D6DC9F5404EC}"/>
            </a:ext>
          </a:extLst>
        </xdr:cNvPr>
        <xdr:cNvSpPr txBox="1"/>
      </xdr:nvSpPr>
      <xdr:spPr>
        <a:xfrm>
          <a:off x="13746163" y="5660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7E7604E-1754-4669-BF5E-809CBB17A27D}"/>
            </a:ext>
          </a:extLst>
        </xdr:cNvPr>
        <xdr:cNvCxnSpPr/>
      </xdr:nvCxnSpPr>
      <xdr:spPr>
        <a:xfrm>
          <a:off x="13620750" y="565679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a:extLst>
            <a:ext uri="{FF2B5EF4-FFF2-40B4-BE49-F238E27FC236}">
              <a16:creationId xmlns:a16="http://schemas.microsoft.com/office/drawing/2014/main" id="{84322D91-7B13-4222-A165-8D6BCA61A0E1}"/>
            </a:ext>
          </a:extLst>
        </xdr:cNvPr>
        <xdr:cNvSpPr txBox="1"/>
      </xdr:nvSpPr>
      <xdr:spPr>
        <a:xfrm>
          <a:off x="13746163" y="40580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a:extLst>
            <a:ext uri="{FF2B5EF4-FFF2-40B4-BE49-F238E27FC236}">
              <a16:creationId xmlns:a16="http://schemas.microsoft.com/office/drawing/2014/main" id="{7D1AE4F7-1F55-4F7B-B178-D89ED6BFA6DC}"/>
            </a:ext>
          </a:extLst>
        </xdr:cNvPr>
        <xdr:cNvCxnSpPr/>
      </xdr:nvCxnSpPr>
      <xdr:spPr>
        <a:xfrm>
          <a:off x="13620750" y="427326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a:extLst>
            <a:ext uri="{FF2B5EF4-FFF2-40B4-BE49-F238E27FC236}">
              <a16:creationId xmlns:a16="http://schemas.microsoft.com/office/drawing/2014/main" id="{C8BA39B4-8191-4F4F-8F40-86E269F54268}"/>
            </a:ext>
          </a:extLst>
        </xdr:cNvPr>
        <xdr:cNvSpPr txBox="1"/>
      </xdr:nvSpPr>
      <xdr:spPr>
        <a:xfrm>
          <a:off x="13746163" y="4856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a:extLst>
            <a:ext uri="{FF2B5EF4-FFF2-40B4-BE49-F238E27FC236}">
              <a16:creationId xmlns:a16="http://schemas.microsoft.com/office/drawing/2014/main" id="{DD5BEF59-CDD6-44E2-A602-6952354DE8F0}"/>
            </a:ext>
          </a:extLst>
        </xdr:cNvPr>
        <xdr:cNvSpPr/>
      </xdr:nvSpPr>
      <xdr:spPr>
        <a:xfrm>
          <a:off x="13658850" y="487356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a:extLst>
            <a:ext uri="{FF2B5EF4-FFF2-40B4-BE49-F238E27FC236}">
              <a16:creationId xmlns:a16="http://schemas.microsoft.com/office/drawing/2014/main" id="{AADEFAFE-E56B-4EDB-93E3-C15D9055D92D}"/>
            </a:ext>
          </a:extLst>
        </xdr:cNvPr>
        <xdr:cNvSpPr/>
      </xdr:nvSpPr>
      <xdr:spPr>
        <a:xfrm>
          <a:off x="12990513" y="485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64A1BA4C-AB73-462A-BF05-AEA197418D9C}"/>
            </a:ext>
          </a:extLst>
        </xdr:cNvPr>
        <xdr:cNvSpPr txBox="1"/>
      </xdr:nvSpPr>
      <xdr:spPr>
        <a:xfrm>
          <a:off x="13531850"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2CCE476C-8BDB-41E4-8555-29E21A8CFEFD}"/>
            </a:ext>
          </a:extLst>
        </xdr:cNvPr>
        <xdr:cNvSpPr txBox="1"/>
      </xdr:nvSpPr>
      <xdr:spPr>
        <a:xfrm>
          <a:off x="12877800"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998D5B1-EE5A-4BB6-B82C-3853AFD2B71A}"/>
            </a:ext>
          </a:extLst>
        </xdr:cNvPr>
        <xdr:cNvSpPr txBox="1"/>
      </xdr:nvSpPr>
      <xdr:spPr>
        <a:xfrm>
          <a:off x="12172950"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394950E-FEDB-474C-A32F-88229CF44333}"/>
            </a:ext>
          </a:extLst>
        </xdr:cNvPr>
        <xdr:cNvSpPr txBox="1"/>
      </xdr:nvSpPr>
      <xdr:spPr>
        <a:xfrm>
          <a:off x="11468100"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716C4331-93C2-45CD-8410-C8D01A31D6F5}"/>
            </a:ext>
          </a:extLst>
        </xdr:cNvPr>
        <xdr:cNvSpPr txBox="1"/>
      </xdr:nvSpPr>
      <xdr:spPr>
        <a:xfrm>
          <a:off x="10763250" y="60339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152724</xdr:rowOff>
    </xdr:from>
    <xdr:to>
      <xdr:col>76</xdr:col>
      <xdr:colOff>73025</xdr:colOff>
      <xdr:row>30</xdr:row>
      <xdr:rowOff>82874</xdr:rowOff>
    </xdr:to>
    <xdr:sp macro="" textlink="">
      <xdr:nvSpPr>
        <xdr:cNvPr id="129" name="楕円 128">
          <a:extLst>
            <a:ext uri="{FF2B5EF4-FFF2-40B4-BE49-F238E27FC236}">
              <a16:creationId xmlns:a16="http://schemas.microsoft.com/office/drawing/2014/main" id="{1562C029-98AA-4FA5-96A1-08494FAF39E8}"/>
            </a:ext>
          </a:extLst>
        </xdr:cNvPr>
        <xdr:cNvSpPr/>
      </xdr:nvSpPr>
      <xdr:spPr>
        <a:xfrm>
          <a:off x="13658850" y="484854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4151</xdr:rowOff>
    </xdr:from>
    <xdr:ext cx="469744" cy="259045"/>
    <xdr:sp macro="" textlink="">
      <xdr:nvSpPr>
        <xdr:cNvPr id="130" name="債務償還比率該当値テキスト">
          <a:extLst>
            <a:ext uri="{FF2B5EF4-FFF2-40B4-BE49-F238E27FC236}">
              <a16:creationId xmlns:a16="http://schemas.microsoft.com/office/drawing/2014/main" id="{C1DDB012-5F76-408D-8FFD-FB878734A42E}"/>
            </a:ext>
          </a:extLst>
        </xdr:cNvPr>
        <xdr:cNvSpPr txBox="1"/>
      </xdr:nvSpPr>
      <xdr:spPr>
        <a:xfrm>
          <a:off x="13746163" y="469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167118</xdr:rowOff>
    </xdr:from>
    <xdr:to>
      <xdr:col>72</xdr:col>
      <xdr:colOff>123825</xdr:colOff>
      <xdr:row>30</xdr:row>
      <xdr:rowOff>97268</xdr:rowOff>
    </xdr:to>
    <xdr:sp macro="" textlink="">
      <xdr:nvSpPr>
        <xdr:cNvPr id="131" name="楕円 130">
          <a:extLst>
            <a:ext uri="{FF2B5EF4-FFF2-40B4-BE49-F238E27FC236}">
              <a16:creationId xmlns:a16="http://schemas.microsoft.com/office/drawing/2014/main" id="{84B8B0BA-9492-4E68-843B-936975A21BAD}"/>
            </a:ext>
          </a:extLst>
        </xdr:cNvPr>
        <xdr:cNvSpPr/>
      </xdr:nvSpPr>
      <xdr:spPr>
        <a:xfrm>
          <a:off x="12990513" y="4858180"/>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32074</xdr:rowOff>
    </xdr:from>
    <xdr:to>
      <xdr:col>76</xdr:col>
      <xdr:colOff>22225</xdr:colOff>
      <xdr:row>30</xdr:row>
      <xdr:rowOff>46468</xdr:rowOff>
    </xdr:to>
    <xdr:cxnSp macro="">
      <xdr:nvCxnSpPr>
        <xdr:cNvPr id="132" name="直線コネクタ 131">
          <a:extLst>
            <a:ext uri="{FF2B5EF4-FFF2-40B4-BE49-F238E27FC236}">
              <a16:creationId xmlns:a16="http://schemas.microsoft.com/office/drawing/2014/main" id="{C00F3C68-FB92-4C38-970A-C344536DB740}"/>
            </a:ext>
          </a:extLst>
        </xdr:cNvPr>
        <xdr:cNvCxnSpPr/>
      </xdr:nvCxnSpPr>
      <xdr:spPr>
        <a:xfrm flipV="1">
          <a:off x="13041313" y="4889824"/>
          <a:ext cx="65405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a:extLst>
            <a:ext uri="{FF2B5EF4-FFF2-40B4-BE49-F238E27FC236}">
              <a16:creationId xmlns:a16="http://schemas.microsoft.com/office/drawing/2014/main" id="{EF522A1B-5F87-48EF-80A0-420F08E73896}"/>
            </a:ext>
          </a:extLst>
        </xdr:cNvPr>
        <xdr:cNvSpPr txBox="1"/>
      </xdr:nvSpPr>
      <xdr:spPr>
        <a:xfrm>
          <a:off x="12808027" y="495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113795</xdr:rowOff>
    </xdr:from>
    <xdr:ext cx="469744" cy="259045"/>
    <xdr:sp macro="" textlink="">
      <xdr:nvSpPr>
        <xdr:cNvPr id="134" name="n_1mainValue債務償還比率">
          <a:extLst>
            <a:ext uri="{FF2B5EF4-FFF2-40B4-BE49-F238E27FC236}">
              <a16:creationId xmlns:a16="http://schemas.microsoft.com/office/drawing/2014/main" id="{3A2D9C20-1464-40FE-8DFC-B0E75FE52C8C}"/>
            </a:ext>
          </a:extLst>
        </xdr:cNvPr>
        <xdr:cNvSpPr txBox="1"/>
      </xdr:nvSpPr>
      <xdr:spPr>
        <a:xfrm>
          <a:off x="12808027" y="464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0857FEB4-3870-4B93-9316-3887D87E6699}"/>
            </a:ext>
          </a:extLst>
        </xdr:cNvPr>
        <xdr:cNvSpPr/>
      </xdr:nvSpPr>
      <xdr:spPr>
        <a:xfrm>
          <a:off x="1184275" y="6791325"/>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70111E72-A620-47F8-A1DF-1C16FB1B3B12}"/>
            </a:ext>
          </a:extLst>
        </xdr:cNvPr>
        <xdr:cNvSpPr/>
      </xdr:nvSpPr>
      <xdr:spPr>
        <a:xfrm>
          <a:off x="1184275" y="1034415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7AC7DB30-DF06-43E7-AA96-537925A72BA0}"/>
            </a:ext>
          </a:extLst>
        </xdr:cNvPr>
        <xdr:cNvSpPr txBox="1"/>
      </xdr:nvSpPr>
      <xdr:spPr>
        <a:xfrm>
          <a:off x="857250" y="70262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A6FA04E8-D78D-4300-9757-A597C9D29834}"/>
            </a:ext>
          </a:extLst>
        </xdr:cNvPr>
        <xdr:cNvSpPr txBox="1"/>
      </xdr:nvSpPr>
      <xdr:spPr>
        <a:xfrm>
          <a:off x="6470650" y="9550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5E2C402C-02E9-443D-B33D-95A79396102E}"/>
            </a:ext>
          </a:extLst>
        </xdr:cNvPr>
        <xdr:cNvSpPr txBox="1"/>
      </xdr:nvSpPr>
      <xdr:spPr>
        <a:xfrm>
          <a:off x="857250" y="10553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1F91347E-88B4-467A-8A6B-46185F193BB0}"/>
            </a:ext>
          </a:extLst>
        </xdr:cNvPr>
        <xdr:cNvSpPr txBox="1"/>
      </xdr:nvSpPr>
      <xdr:spPr>
        <a:xfrm>
          <a:off x="6470650" y="13157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F38B3B-AD53-4B06-BF72-74A75A03A4D4}"/>
            </a:ext>
          </a:extLst>
        </xdr:cNvPr>
        <xdr:cNvSpPr/>
      </xdr:nvSpPr>
      <xdr:spPr>
        <a:xfrm>
          <a:off x="592138" y="127000"/>
          <a:ext cx="11742737"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8932E4-9F62-4C70-A0B2-EF0067D9BB05}"/>
            </a:ext>
          </a:extLst>
        </xdr:cNvPr>
        <xdr:cNvSpPr/>
      </xdr:nvSpPr>
      <xdr:spPr>
        <a:xfrm>
          <a:off x="17621250" y="180975"/>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1DD0AB-5D20-40F7-9022-C4DD50141499}"/>
            </a:ext>
          </a:extLst>
        </xdr:cNvPr>
        <xdr:cNvSpPr/>
      </xdr:nvSpPr>
      <xdr:spPr>
        <a:xfrm>
          <a:off x="17640300" y="206375"/>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E18918-AFF3-4F81-88C7-EAEFF2D2B427}"/>
            </a:ext>
          </a:extLst>
        </xdr:cNvPr>
        <xdr:cNvSpPr/>
      </xdr:nvSpPr>
      <xdr:spPr>
        <a:xfrm>
          <a:off x="17665700" y="231775"/>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A3DF49-FD78-453D-9A88-C518D1D2D59E}"/>
            </a:ext>
          </a:extLst>
        </xdr:cNvPr>
        <xdr:cNvSpPr/>
      </xdr:nvSpPr>
      <xdr:spPr>
        <a:xfrm>
          <a:off x="15041563" y="180975"/>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4934B2-19D6-42D6-931F-176ACA38F645}"/>
            </a:ext>
          </a:extLst>
        </xdr:cNvPr>
        <xdr:cNvSpPr/>
      </xdr:nvSpPr>
      <xdr:spPr>
        <a:xfrm>
          <a:off x="15066963" y="206375"/>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B3514B-BC5C-4294-8AED-63BD8397FCB0}"/>
            </a:ext>
          </a:extLst>
        </xdr:cNvPr>
        <xdr:cNvSpPr/>
      </xdr:nvSpPr>
      <xdr:spPr>
        <a:xfrm>
          <a:off x="15092363" y="231775"/>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D728F9-FF96-4860-8855-4D2C56449404}"/>
            </a:ext>
          </a:extLst>
        </xdr:cNvPr>
        <xdr:cNvSpPr/>
      </xdr:nvSpPr>
      <xdr:spPr>
        <a:xfrm>
          <a:off x="704850" y="841375"/>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CE40A3-3592-4340-A55F-96973BF8ED08}"/>
            </a:ext>
          </a:extLst>
        </xdr:cNvPr>
        <xdr:cNvSpPr/>
      </xdr:nvSpPr>
      <xdr:spPr>
        <a:xfrm>
          <a:off x="831850" y="873125"/>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273860-6EB1-4DA5-B7A7-1F71F1E5056F}"/>
            </a:ext>
          </a:extLst>
        </xdr:cNvPr>
        <xdr:cNvSpPr/>
      </xdr:nvSpPr>
      <xdr:spPr>
        <a:xfrm>
          <a:off x="2065338" y="873125"/>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81E32E-7CB4-412B-801F-FBE277B68D00}"/>
            </a:ext>
          </a:extLst>
        </xdr:cNvPr>
        <xdr:cNvSpPr/>
      </xdr:nvSpPr>
      <xdr:spPr>
        <a:xfrm>
          <a:off x="3298825" y="873125"/>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21903D-DA75-4C89-81C4-6DAFCE02248A}"/>
            </a:ext>
          </a:extLst>
        </xdr:cNvPr>
        <xdr:cNvSpPr/>
      </xdr:nvSpPr>
      <xdr:spPr>
        <a:xfrm>
          <a:off x="4708525" y="892175"/>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FAD3B0-F77C-4E41-857B-C0971BEA1172}"/>
            </a:ext>
          </a:extLst>
        </xdr:cNvPr>
        <xdr:cNvSpPr/>
      </xdr:nvSpPr>
      <xdr:spPr>
        <a:xfrm>
          <a:off x="6583363" y="892175"/>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6D2ADE-C450-49D8-BE62-2537B82B5B83}"/>
            </a:ext>
          </a:extLst>
        </xdr:cNvPr>
        <xdr:cNvSpPr/>
      </xdr:nvSpPr>
      <xdr:spPr>
        <a:xfrm>
          <a:off x="7816850" y="904875"/>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6846A0-7941-480B-9C1D-2000F20D80A9}"/>
            </a:ext>
          </a:extLst>
        </xdr:cNvPr>
        <xdr:cNvSpPr/>
      </xdr:nvSpPr>
      <xdr:spPr>
        <a:xfrm>
          <a:off x="4708525" y="1619250"/>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C5FFAB-0DCA-4BB0-9400-C9CF5CCC2F33}"/>
            </a:ext>
          </a:extLst>
        </xdr:cNvPr>
        <xdr:cNvSpPr/>
      </xdr:nvSpPr>
      <xdr:spPr>
        <a:xfrm>
          <a:off x="6646863" y="1619250"/>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DA40FE-C857-456C-8E5A-0A45E0350162}"/>
            </a:ext>
          </a:extLst>
        </xdr:cNvPr>
        <xdr:cNvSpPr/>
      </xdr:nvSpPr>
      <xdr:spPr>
        <a:xfrm>
          <a:off x="10245725" y="841375"/>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DBF3B2-C3B3-4CD0-9B7D-268FF40A2D6A}"/>
            </a:ext>
          </a:extLst>
        </xdr:cNvPr>
        <xdr:cNvSpPr/>
      </xdr:nvSpPr>
      <xdr:spPr>
        <a:xfrm>
          <a:off x="10491788" y="904875"/>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DA5DAC-29A8-45E4-A88C-9847906583FE}"/>
            </a:ext>
          </a:extLst>
        </xdr:cNvPr>
        <xdr:cNvSpPr/>
      </xdr:nvSpPr>
      <xdr:spPr>
        <a:xfrm>
          <a:off x="10491788" y="1152525"/>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434370-2AB5-41DE-B552-B8F851F00C0D}"/>
            </a:ext>
          </a:extLst>
        </xdr:cNvPr>
        <xdr:cNvSpPr/>
      </xdr:nvSpPr>
      <xdr:spPr>
        <a:xfrm>
          <a:off x="10491788" y="1463675"/>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313F79-3C9B-4284-BD6C-0E01618627D8}"/>
            </a:ext>
          </a:extLst>
        </xdr:cNvPr>
        <xdr:cNvCxnSpPr/>
      </xdr:nvCxnSpPr>
      <xdr:spPr>
        <a:xfrm flipH="1">
          <a:off x="10328275" y="98425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CD56AE-E95F-40FC-ABA6-0FD447003EF9}"/>
            </a:ext>
          </a:extLst>
        </xdr:cNvPr>
        <xdr:cNvSpPr/>
      </xdr:nvSpPr>
      <xdr:spPr>
        <a:xfrm>
          <a:off x="10382250" y="9429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84D6DB-D846-4D3E-96FB-B87CA9A792BE}"/>
            </a:ext>
          </a:extLst>
        </xdr:cNvPr>
        <xdr:cNvSpPr/>
      </xdr:nvSpPr>
      <xdr:spPr>
        <a:xfrm>
          <a:off x="10382250" y="119062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533F67-496B-483C-9324-3AED8DF5B666}"/>
            </a:ext>
          </a:extLst>
        </xdr:cNvPr>
        <xdr:cNvCxnSpPr/>
      </xdr:nvCxnSpPr>
      <xdr:spPr>
        <a:xfrm>
          <a:off x="10412413" y="14478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614698-FB9B-4143-8BB8-885764C8D64C}"/>
            </a:ext>
          </a:extLst>
        </xdr:cNvPr>
        <xdr:cNvCxnSpPr/>
      </xdr:nvCxnSpPr>
      <xdr:spPr>
        <a:xfrm>
          <a:off x="10347325" y="14478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5AD126-DAEF-4924-9A0F-032D77BF15C5}"/>
            </a:ext>
          </a:extLst>
        </xdr:cNvPr>
        <xdr:cNvCxnSpPr/>
      </xdr:nvCxnSpPr>
      <xdr:spPr>
        <a:xfrm flipV="1">
          <a:off x="10412413" y="166687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BC2B8C-725B-439B-B25F-CCE609615776}"/>
            </a:ext>
          </a:extLst>
        </xdr:cNvPr>
        <xdr:cNvCxnSpPr/>
      </xdr:nvCxnSpPr>
      <xdr:spPr>
        <a:xfrm>
          <a:off x="10347325" y="18002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9417CC-0FA7-4F27-BD52-44391ED0D306}"/>
            </a:ext>
          </a:extLst>
        </xdr:cNvPr>
        <xdr:cNvSpPr txBox="1"/>
      </xdr:nvSpPr>
      <xdr:spPr>
        <a:xfrm>
          <a:off x="655638" y="2641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C2DDE1-784A-457D-A21F-C5163350A42B}"/>
            </a:ext>
          </a:extLst>
        </xdr:cNvPr>
        <xdr:cNvSpPr txBox="1"/>
      </xdr:nvSpPr>
      <xdr:spPr>
        <a:xfrm>
          <a:off x="655638" y="2940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461D81-D7D8-41C0-9318-154124BEFB1D}"/>
            </a:ext>
          </a:extLst>
        </xdr:cNvPr>
        <xdr:cNvSpPr txBox="1"/>
      </xdr:nvSpPr>
      <xdr:spPr>
        <a:xfrm>
          <a:off x="655638"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D2C4C44-2160-4955-9565-FAD5B162A2C5}"/>
            </a:ext>
          </a:extLst>
        </xdr:cNvPr>
        <xdr:cNvSpPr/>
      </xdr:nvSpPr>
      <xdr:spPr>
        <a:xfrm>
          <a:off x="704850" y="39624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32D9C25-56D2-465A-B7C7-D4796F90AB1C}"/>
            </a:ext>
          </a:extLst>
        </xdr:cNvPr>
        <xdr:cNvSpPr/>
      </xdr:nvSpPr>
      <xdr:spPr>
        <a:xfrm>
          <a:off x="83185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DB3B422-B5B2-4407-B5AA-A90340759767}"/>
            </a:ext>
          </a:extLst>
        </xdr:cNvPr>
        <xdr:cNvSpPr/>
      </xdr:nvSpPr>
      <xdr:spPr>
        <a:xfrm>
          <a:off x="83185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06CAE8-0076-404E-A071-A2EE7DFEB5F7}"/>
            </a:ext>
          </a:extLst>
        </xdr:cNvPr>
        <xdr:cNvSpPr/>
      </xdr:nvSpPr>
      <xdr:spPr>
        <a:xfrm>
          <a:off x="176212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20ADFC3-3F5D-42EE-825B-D251EE906107}"/>
            </a:ext>
          </a:extLst>
        </xdr:cNvPr>
        <xdr:cNvSpPr/>
      </xdr:nvSpPr>
      <xdr:spPr>
        <a:xfrm>
          <a:off x="176212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21C6E47-9507-4DDA-8F14-30AA065C9C93}"/>
            </a:ext>
          </a:extLst>
        </xdr:cNvPr>
        <xdr:cNvSpPr/>
      </xdr:nvSpPr>
      <xdr:spPr>
        <a:xfrm>
          <a:off x="281940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388536F-0D84-4773-A2D5-F2E10700924B}"/>
            </a:ext>
          </a:extLst>
        </xdr:cNvPr>
        <xdr:cNvSpPr/>
      </xdr:nvSpPr>
      <xdr:spPr>
        <a:xfrm>
          <a:off x="281940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39D4736-B855-4ABB-B912-446B4D695D6C}"/>
            </a:ext>
          </a:extLst>
        </xdr:cNvPr>
        <xdr:cNvSpPr/>
      </xdr:nvSpPr>
      <xdr:spPr>
        <a:xfrm>
          <a:off x="704850" y="50387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573360F-F2A5-4702-99B1-51D2B98E66FB}"/>
            </a:ext>
          </a:extLst>
        </xdr:cNvPr>
        <xdr:cNvSpPr txBox="1"/>
      </xdr:nvSpPr>
      <xdr:spPr>
        <a:xfrm>
          <a:off x="681038"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A3460B7-8E11-4477-8BB2-10E04AEDCC0D}"/>
            </a:ext>
          </a:extLst>
        </xdr:cNvPr>
        <xdr:cNvCxnSpPr/>
      </xdr:nvCxnSpPr>
      <xdr:spPr>
        <a:xfrm>
          <a:off x="704850" y="7200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41B8FAA-AFBE-4986-A984-D94AF3FA9A07}"/>
            </a:ext>
          </a:extLst>
        </xdr:cNvPr>
        <xdr:cNvSpPr txBox="1"/>
      </xdr:nvSpPr>
      <xdr:spPr>
        <a:xfrm>
          <a:off x="394486" y="7068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AB1881F-26C2-47E3-BFAD-E6E973B50AD4}"/>
            </a:ext>
          </a:extLst>
        </xdr:cNvPr>
        <xdr:cNvCxnSpPr/>
      </xdr:nvCxnSpPr>
      <xdr:spPr>
        <a:xfrm>
          <a:off x="704850" y="6838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823E5CB-C6FB-412D-829D-EC2540C76BE6}"/>
            </a:ext>
          </a:extLst>
        </xdr:cNvPr>
        <xdr:cNvSpPr txBox="1"/>
      </xdr:nvSpPr>
      <xdr:spPr>
        <a:xfrm>
          <a:off x="344654" y="6706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BB073C7-ABD8-4BA7-AA8A-F570CF4E6B67}"/>
            </a:ext>
          </a:extLst>
        </xdr:cNvPr>
        <xdr:cNvCxnSpPr/>
      </xdr:nvCxnSpPr>
      <xdr:spPr>
        <a:xfrm>
          <a:off x="704850" y="64770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8C9979C-4EE6-493A-8F85-65208953B994}"/>
            </a:ext>
          </a:extLst>
        </xdr:cNvPr>
        <xdr:cNvSpPr txBox="1"/>
      </xdr:nvSpPr>
      <xdr:spPr>
        <a:xfrm>
          <a:off x="344654" y="6344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C698458-9DFF-4D11-B1AD-19A6D28F6A1C}"/>
            </a:ext>
          </a:extLst>
        </xdr:cNvPr>
        <xdr:cNvCxnSpPr/>
      </xdr:nvCxnSpPr>
      <xdr:spPr>
        <a:xfrm>
          <a:off x="704850" y="6124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C468A3A-8192-4E11-BF06-B0D5685FEFD0}"/>
            </a:ext>
          </a:extLst>
        </xdr:cNvPr>
        <xdr:cNvSpPr txBox="1"/>
      </xdr:nvSpPr>
      <xdr:spPr>
        <a:xfrm>
          <a:off x="344654" y="599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1D4F648-3E8B-46CA-A0E2-DEE88549FC6D}"/>
            </a:ext>
          </a:extLst>
        </xdr:cNvPr>
        <xdr:cNvCxnSpPr/>
      </xdr:nvCxnSpPr>
      <xdr:spPr>
        <a:xfrm>
          <a:off x="704850" y="5762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B1C3458-B451-479C-AC80-D67524D087DF}"/>
            </a:ext>
          </a:extLst>
        </xdr:cNvPr>
        <xdr:cNvSpPr txBox="1"/>
      </xdr:nvSpPr>
      <xdr:spPr>
        <a:xfrm>
          <a:off x="344654" y="5629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C221DE5-ED5F-442E-9584-C59E41150E6D}"/>
            </a:ext>
          </a:extLst>
        </xdr:cNvPr>
        <xdr:cNvCxnSpPr/>
      </xdr:nvCxnSpPr>
      <xdr:spPr>
        <a:xfrm>
          <a:off x="704850" y="54006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A857731-8549-4B5C-AF44-AA141F95A687}"/>
            </a:ext>
          </a:extLst>
        </xdr:cNvPr>
        <xdr:cNvSpPr txBox="1"/>
      </xdr:nvSpPr>
      <xdr:spPr>
        <a:xfrm>
          <a:off x="280534" y="526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613782A-1C27-40B0-944F-9D73E88E75DE}"/>
            </a:ext>
          </a:extLst>
        </xdr:cNvPr>
        <xdr:cNvCxnSpPr/>
      </xdr:nvCxnSpPr>
      <xdr:spPr>
        <a:xfrm>
          <a:off x="704850" y="5038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11C6B77-362D-4D9E-84F4-F80DCEA3B11C}"/>
            </a:ext>
          </a:extLst>
        </xdr:cNvPr>
        <xdr:cNvSpPr txBox="1"/>
      </xdr:nvSpPr>
      <xdr:spPr>
        <a:xfrm>
          <a:off x="280534" y="490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80F32A4-2F24-4B09-82F1-CF3691676151}"/>
            </a:ext>
          </a:extLst>
        </xdr:cNvPr>
        <xdr:cNvSpPr/>
      </xdr:nvSpPr>
      <xdr:spPr>
        <a:xfrm>
          <a:off x="704850" y="50387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625D048B-2C99-4F2C-BF31-04DD7C1AE19C}"/>
            </a:ext>
          </a:extLst>
        </xdr:cNvPr>
        <xdr:cNvCxnSpPr/>
      </xdr:nvCxnSpPr>
      <xdr:spPr>
        <a:xfrm flipV="1">
          <a:off x="4291965" y="5440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B0ABA57A-2C08-4A26-898A-7171AE778255}"/>
            </a:ext>
          </a:extLst>
        </xdr:cNvPr>
        <xdr:cNvSpPr txBox="1"/>
      </xdr:nvSpPr>
      <xdr:spPr>
        <a:xfrm>
          <a:off x="43307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91711DED-45F9-47F1-BCAB-92EACB7A364A}"/>
            </a:ext>
          </a:extLst>
        </xdr:cNvPr>
        <xdr:cNvCxnSpPr/>
      </xdr:nvCxnSpPr>
      <xdr:spPr>
        <a:xfrm>
          <a:off x="4217988" y="66675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624B4ED5-87C7-4A47-8892-AC3FD3215501}"/>
            </a:ext>
          </a:extLst>
        </xdr:cNvPr>
        <xdr:cNvSpPr txBox="1"/>
      </xdr:nvSpPr>
      <xdr:spPr>
        <a:xfrm>
          <a:off x="4330700" y="522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C0E0BAD9-A753-4C9C-AA1D-8D4C210E8E02}"/>
            </a:ext>
          </a:extLst>
        </xdr:cNvPr>
        <xdr:cNvCxnSpPr/>
      </xdr:nvCxnSpPr>
      <xdr:spPr>
        <a:xfrm>
          <a:off x="4217988" y="54406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2589E3D6-23C5-4E8C-97F2-35981A71B194}"/>
            </a:ext>
          </a:extLst>
        </xdr:cNvPr>
        <xdr:cNvSpPr txBox="1"/>
      </xdr:nvSpPr>
      <xdr:spPr>
        <a:xfrm>
          <a:off x="4330700" y="602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690318E9-6358-4364-97EB-A1C8A4FD6D2A}"/>
            </a:ext>
          </a:extLst>
        </xdr:cNvPr>
        <xdr:cNvSpPr/>
      </xdr:nvSpPr>
      <xdr:spPr>
        <a:xfrm>
          <a:off x="42418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665B9121-5142-4966-8D65-618211B0F8F3}"/>
            </a:ext>
          </a:extLst>
        </xdr:cNvPr>
        <xdr:cNvSpPr/>
      </xdr:nvSpPr>
      <xdr:spPr>
        <a:xfrm>
          <a:off x="3475038" y="60737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3873A2F-5D95-447C-B897-BC2D83201C5E}"/>
            </a:ext>
          </a:extLst>
        </xdr:cNvPr>
        <xdr:cNvSpPr/>
      </xdr:nvSpPr>
      <xdr:spPr>
        <a:xfrm>
          <a:off x="2643188" y="60966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8C70D447-23D1-4EB3-9950-B41698A1DC7B}"/>
            </a:ext>
          </a:extLst>
        </xdr:cNvPr>
        <xdr:cNvSpPr/>
      </xdr:nvSpPr>
      <xdr:spPr>
        <a:xfrm>
          <a:off x="1825625"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81FF313-645B-4BAC-B644-E7B3ED2324BA}"/>
            </a:ext>
          </a:extLst>
        </xdr:cNvPr>
        <xdr:cNvSpPr txBox="1"/>
      </xdr:nvSpPr>
      <xdr:spPr>
        <a:xfrm>
          <a:off x="411638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5BE0B11-7C84-4FCB-8BA2-1692E5BF798A}"/>
            </a:ext>
          </a:extLst>
        </xdr:cNvPr>
        <xdr:cNvSpPr txBox="1"/>
      </xdr:nvSpPr>
      <xdr:spPr>
        <a:xfrm>
          <a:off x="3349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AAD110-2AD9-42F2-8AEA-58CED5AF5F07}"/>
            </a:ext>
          </a:extLst>
        </xdr:cNvPr>
        <xdr:cNvSpPr txBox="1"/>
      </xdr:nvSpPr>
      <xdr:spPr>
        <a:xfrm>
          <a:off x="25177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F4E076-EBD4-4A80-8AA7-91A0DB685DCF}"/>
            </a:ext>
          </a:extLst>
        </xdr:cNvPr>
        <xdr:cNvSpPr txBox="1"/>
      </xdr:nvSpPr>
      <xdr:spPr>
        <a:xfrm>
          <a:off x="1700213"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5E0A31-7D5C-4982-A0FB-7CC5EDD8C4D4}"/>
            </a:ext>
          </a:extLst>
        </xdr:cNvPr>
        <xdr:cNvSpPr txBox="1"/>
      </xdr:nvSpPr>
      <xdr:spPr>
        <a:xfrm>
          <a:off x="882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23495</xdr:rowOff>
    </xdr:from>
    <xdr:to>
      <xdr:col>24</xdr:col>
      <xdr:colOff>114300</xdr:colOff>
      <xdr:row>35</xdr:row>
      <xdr:rowOff>125095</xdr:rowOff>
    </xdr:to>
    <xdr:sp macro="" textlink="">
      <xdr:nvSpPr>
        <xdr:cNvPr id="71" name="楕円 70">
          <a:extLst>
            <a:ext uri="{FF2B5EF4-FFF2-40B4-BE49-F238E27FC236}">
              <a16:creationId xmlns:a16="http://schemas.microsoft.com/office/drawing/2014/main" id="{39737BEE-EECA-42F7-942E-BE27FADB043D}"/>
            </a:ext>
          </a:extLst>
        </xdr:cNvPr>
        <xdr:cNvSpPr/>
      </xdr:nvSpPr>
      <xdr:spPr>
        <a:xfrm>
          <a:off x="42418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46372</xdr:rowOff>
    </xdr:from>
    <xdr:ext cx="405111" cy="259045"/>
    <xdr:sp macro="" textlink="">
      <xdr:nvSpPr>
        <xdr:cNvPr id="72" name="【道路】&#10;有形固定資産減価償却率該当値テキスト">
          <a:extLst>
            <a:ext uri="{FF2B5EF4-FFF2-40B4-BE49-F238E27FC236}">
              <a16:creationId xmlns:a16="http://schemas.microsoft.com/office/drawing/2014/main" id="{CFB36D89-17DE-403C-BEDC-A7B5151B5E76}"/>
            </a:ext>
          </a:extLst>
        </xdr:cNvPr>
        <xdr:cNvSpPr txBox="1"/>
      </xdr:nvSpPr>
      <xdr:spPr>
        <a:xfrm>
          <a:off x="4330700"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3" name="楕円 72">
          <a:extLst>
            <a:ext uri="{FF2B5EF4-FFF2-40B4-BE49-F238E27FC236}">
              <a16:creationId xmlns:a16="http://schemas.microsoft.com/office/drawing/2014/main" id="{2F39E137-4894-4BD6-B18A-8265BD7ECA53}"/>
            </a:ext>
          </a:extLst>
        </xdr:cNvPr>
        <xdr:cNvSpPr/>
      </xdr:nvSpPr>
      <xdr:spPr>
        <a:xfrm>
          <a:off x="3475038" y="57023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74295</xdr:rowOff>
    </xdr:from>
    <xdr:to>
      <xdr:col>24</xdr:col>
      <xdr:colOff>63500</xdr:colOff>
      <xdr:row>35</xdr:row>
      <xdr:rowOff>85725</xdr:rowOff>
    </xdr:to>
    <xdr:cxnSp macro="">
      <xdr:nvCxnSpPr>
        <xdr:cNvPr id="74" name="直線コネクタ 73">
          <a:extLst>
            <a:ext uri="{FF2B5EF4-FFF2-40B4-BE49-F238E27FC236}">
              <a16:creationId xmlns:a16="http://schemas.microsoft.com/office/drawing/2014/main" id="{A884E206-AFFA-4EE6-9DA7-5B0DE2300B14}"/>
            </a:ext>
          </a:extLst>
        </xdr:cNvPr>
        <xdr:cNvCxnSpPr/>
      </xdr:nvCxnSpPr>
      <xdr:spPr>
        <a:xfrm flipV="1">
          <a:off x="3525838" y="5741670"/>
          <a:ext cx="76676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52070</xdr:rowOff>
    </xdr:from>
    <xdr:to>
      <xdr:col>15</xdr:col>
      <xdr:colOff>101600</xdr:colOff>
      <xdr:row>35</xdr:row>
      <xdr:rowOff>153670</xdr:rowOff>
    </xdr:to>
    <xdr:sp macro="" textlink="">
      <xdr:nvSpPr>
        <xdr:cNvPr id="75" name="楕円 74">
          <a:extLst>
            <a:ext uri="{FF2B5EF4-FFF2-40B4-BE49-F238E27FC236}">
              <a16:creationId xmlns:a16="http://schemas.microsoft.com/office/drawing/2014/main" id="{83E9306D-32B3-4913-9B12-DF7B392A924B}"/>
            </a:ext>
          </a:extLst>
        </xdr:cNvPr>
        <xdr:cNvSpPr/>
      </xdr:nvSpPr>
      <xdr:spPr>
        <a:xfrm>
          <a:off x="2643188"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85725</xdr:rowOff>
    </xdr:from>
    <xdr:to>
      <xdr:col>19</xdr:col>
      <xdr:colOff>177800</xdr:colOff>
      <xdr:row>35</xdr:row>
      <xdr:rowOff>102870</xdr:rowOff>
    </xdr:to>
    <xdr:cxnSp macro="">
      <xdr:nvCxnSpPr>
        <xdr:cNvPr id="76" name="直線コネクタ 75">
          <a:extLst>
            <a:ext uri="{FF2B5EF4-FFF2-40B4-BE49-F238E27FC236}">
              <a16:creationId xmlns:a16="http://schemas.microsoft.com/office/drawing/2014/main" id="{1C5E340D-0D99-41C5-9BDD-803A68F659C4}"/>
            </a:ext>
          </a:extLst>
        </xdr:cNvPr>
        <xdr:cNvCxnSpPr/>
      </xdr:nvCxnSpPr>
      <xdr:spPr>
        <a:xfrm flipV="1">
          <a:off x="2693988" y="5753100"/>
          <a:ext cx="8318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7" name="n_1aveValue【道路】&#10;有形固定資産減価償却率">
          <a:extLst>
            <a:ext uri="{FF2B5EF4-FFF2-40B4-BE49-F238E27FC236}">
              <a16:creationId xmlns:a16="http://schemas.microsoft.com/office/drawing/2014/main" id="{E725BF23-F4B3-42C6-BC65-17725D481522}"/>
            </a:ext>
          </a:extLst>
        </xdr:cNvPr>
        <xdr:cNvSpPr txBox="1"/>
      </xdr:nvSpPr>
      <xdr:spPr>
        <a:xfrm>
          <a:off x="3324869"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8" name="n_2aveValue【道路】&#10;有形固定資産減価償却率">
          <a:extLst>
            <a:ext uri="{FF2B5EF4-FFF2-40B4-BE49-F238E27FC236}">
              <a16:creationId xmlns:a16="http://schemas.microsoft.com/office/drawing/2014/main" id="{2DDC76D4-5E4B-43B1-A6F1-509FB82A5349}"/>
            </a:ext>
          </a:extLst>
        </xdr:cNvPr>
        <xdr:cNvSpPr txBox="1"/>
      </xdr:nvSpPr>
      <xdr:spPr>
        <a:xfrm>
          <a:off x="2505719"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a:extLst>
            <a:ext uri="{FF2B5EF4-FFF2-40B4-BE49-F238E27FC236}">
              <a16:creationId xmlns:a16="http://schemas.microsoft.com/office/drawing/2014/main" id="{6649598D-35BC-46BB-84EE-5B3CF0224994}"/>
            </a:ext>
          </a:extLst>
        </xdr:cNvPr>
        <xdr:cNvSpPr txBox="1"/>
      </xdr:nvSpPr>
      <xdr:spPr>
        <a:xfrm>
          <a:off x="1688157"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80" name="n_1mainValue【道路】&#10;有形固定資産減価償却率">
          <a:extLst>
            <a:ext uri="{FF2B5EF4-FFF2-40B4-BE49-F238E27FC236}">
              <a16:creationId xmlns:a16="http://schemas.microsoft.com/office/drawing/2014/main" id="{A5B529BD-3A01-41F0-86F6-7A56EEB21183}"/>
            </a:ext>
          </a:extLst>
        </xdr:cNvPr>
        <xdr:cNvSpPr txBox="1"/>
      </xdr:nvSpPr>
      <xdr:spPr>
        <a:xfrm>
          <a:off x="3324869"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170197</xdr:rowOff>
    </xdr:from>
    <xdr:ext cx="405111" cy="259045"/>
    <xdr:sp macro="" textlink="">
      <xdr:nvSpPr>
        <xdr:cNvPr id="81" name="n_2mainValue【道路】&#10;有形固定資産減価償却率">
          <a:extLst>
            <a:ext uri="{FF2B5EF4-FFF2-40B4-BE49-F238E27FC236}">
              <a16:creationId xmlns:a16="http://schemas.microsoft.com/office/drawing/2014/main" id="{D21B4293-DC8B-4437-9752-846ADD89A2BB}"/>
            </a:ext>
          </a:extLst>
        </xdr:cNvPr>
        <xdr:cNvSpPr txBox="1"/>
      </xdr:nvSpPr>
      <xdr:spPr>
        <a:xfrm>
          <a:off x="2505719"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B503EC-9A6A-4394-B029-F891CD4B57E6}"/>
            </a:ext>
          </a:extLst>
        </xdr:cNvPr>
        <xdr:cNvSpPr/>
      </xdr:nvSpPr>
      <xdr:spPr>
        <a:xfrm>
          <a:off x="6118225" y="3962400"/>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D56E96BF-FD19-4D7D-9220-8CD4905D8B29}"/>
            </a:ext>
          </a:extLst>
        </xdr:cNvPr>
        <xdr:cNvSpPr/>
      </xdr:nvSpPr>
      <xdr:spPr>
        <a:xfrm>
          <a:off x="6230938"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53D44D2-3C67-4501-9DE9-898C241B88F4}"/>
            </a:ext>
          </a:extLst>
        </xdr:cNvPr>
        <xdr:cNvSpPr/>
      </xdr:nvSpPr>
      <xdr:spPr>
        <a:xfrm>
          <a:off x="6230938"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71BBC08-22DF-4ECC-995E-CEC83C17EA8E}"/>
            </a:ext>
          </a:extLst>
        </xdr:cNvPr>
        <xdr:cNvSpPr/>
      </xdr:nvSpPr>
      <xdr:spPr>
        <a:xfrm>
          <a:off x="717550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9053AFE4-54EF-4507-B285-A68919F7BE4B}"/>
            </a:ext>
          </a:extLst>
        </xdr:cNvPr>
        <xdr:cNvSpPr/>
      </xdr:nvSpPr>
      <xdr:spPr>
        <a:xfrm>
          <a:off x="717550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2209B60-6EC8-4F61-8D26-0B3BD2EBD619}"/>
            </a:ext>
          </a:extLst>
        </xdr:cNvPr>
        <xdr:cNvSpPr/>
      </xdr:nvSpPr>
      <xdr:spPr>
        <a:xfrm>
          <a:off x="823277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178999D7-1AA5-4D7E-80A7-EAC19BEDB87E}"/>
            </a:ext>
          </a:extLst>
        </xdr:cNvPr>
        <xdr:cNvSpPr/>
      </xdr:nvSpPr>
      <xdr:spPr>
        <a:xfrm>
          <a:off x="823277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E9FBB03E-4744-4FBD-BF0B-DF03FED7BDE3}"/>
            </a:ext>
          </a:extLst>
        </xdr:cNvPr>
        <xdr:cNvSpPr/>
      </xdr:nvSpPr>
      <xdr:spPr>
        <a:xfrm>
          <a:off x="6118225" y="5038725"/>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2DEB604-A88A-4273-9FD9-16C1B57D6834}"/>
            </a:ext>
          </a:extLst>
        </xdr:cNvPr>
        <xdr:cNvSpPr txBox="1"/>
      </xdr:nvSpPr>
      <xdr:spPr>
        <a:xfrm>
          <a:off x="60801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2798D2C-F937-47AC-81A1-CDA7D4018E49}"/>
            </a:ext>
          </a:extLst>
        </xdr:cNvPr>
        <xdr:cNvCxnSpPr/>
      </xdr:nvCxnSpPr>
      <xdr:spPr>
        <a:xfrm>
          <a:off x="6118225" y="72009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54D8D243-3D33-4EF0-BAF7-E72AAC89C28B}"/>
            </a:ext>
          </a:extLst>
        </xdr:cNvPr>
        <xdr:cNvCxnSpPr/>
      </xdr:nvCxnSpPr>
      <xdr:spPr>
        <a:xfrm>
          <a:off x="6118225" y="67722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FB2E6C18-393A-46EE-9929-21A717B28427}"/>
            </a:ext>
          </a:extLst>
        </xdr:cNvPr>
        <xdr:cNvSpPr txBox="1"/>
      </xdr:nvSpPr>
      <xdr:spPr>
        <a:xfrm>
          <a:off x="5679621" y="663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C3D7A3B9-B4D9-4D7E-A57D-8E62544F7E01}"/>
            </a:ext>
          </a:extLst>
        </xdr:cNvPr>
        <xdr:cNvCxnSpPr/>
      </xdr:nvCxnSpPr>
      <xdr:spPr>
        <a:xfrm>
          <a:off x="6118225" y="63341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1FBA73D2-4305-4E2F-8A45-77FE16C717A1}"/>
            </a:ext>
          </a:extLst>
        </xdr:cNvPr>
        <xdr:cNvSpPr txBox="1"/>
      </xdr:nvSpPr>
      <xdr:spPr>
        <a:xfrm>
          <a:off x="5629789" y="6201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19F15369-D95C-4CA6-AB6C-1F5B636434C8}"/>
            </a:ext>
          </a:extLst>
        </xdr:cNvPr>
        <xdr:cNvCxnSpPr/>
      </xdr:nvCxnSpPr>
      <xdr:spPr>
        <a:xfrm>
          <a:off x="6118225" y="59055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B6C6141E-2426-4076-A628-12533024DAFA}"/>
            </a:ext>
          </a:extLst>
        </xdr:cNvPr>
        <xdr:cNvSpPr txBox="1"/>
      </xdr:nvSpPr>
      <xdr:spPr>
        <a:xfrm>
          <a:off x="5629789" y="5772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7401213B-A0AB-47B3-BEFA-871D4325D0B4}"/>
            </a:ext>
          </a:extLst>
        </xdr:cNvPr>
        <xdr:cNvCxnSpPr/>
      </xdr:nvCxnSpPr>
      <xdr:spPr>
        <a:xfrm>
          <a:off x="6118225" y="5476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E717C819-1740-42B9-B623-DB5C37DA93A0}"/>
            </a:ext>
          </a:extLst>
        </xdr:cNvPr>
        <xdr:cNvSpPr txBox="1"/>
      </xdr:nvSpPr>
      <xdr:spPr>
        <a:xfrm>
          <a:off x="5629789" y="5344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D5B4930E-EEFE-494B-A81B-AEB3AC2C553B}"/>
            </a:ext>
          </a:extLst>
        </xdr:cNvPr>
        <xdr:cNvCxnSpPr/>
      </xdr:nvCxnSpPr>
      <xdr:spPr>
        <a:xfrm>
          <a:off x="6118225" y="5038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212E286B-FE8E-406A-A047-97CD35C8D78C}"/>
            </a:ext>
          </a:extLst>
        </xdr:cNvPr>
        <xdr:cNvSpPr txBox="1"/>
      </xdr:nvSpPr>
      <xdr:spPr>
        <a:xfrm>
          <a:off x="5629789" y="4906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377CDE44-2F50-4273-A475-8C0E5DCC281E}"/>
            </a:ext>
          </a:extLst>
        </xdr:cNvPr>
        <xdr:cNvSpPr/>
      </xdr:nvSpPr>
      <xdr:spPr>
        <a:xfrm>
          <a:off x="6118225" y="5038725"/>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a:extLst>
            <a:ext uri="{FF2B5EF4-FFF2-40B4-BE49-F238E27FC236}">
              <a16:creationId xmlns:a16="http://schemas.microsoft.com/office/drawing/2014/main" id="{DE3C07D9-FCDA-469D-B113-3A7DBE147415}"/>
            </a:ext>
          </a:extLst>
        </xdr:cNvPr>
        <xdr:cNvCxnSpPr/>
      </xdr:nvCxnSpPr>
      <xdr:spPr>
        <a:xfrm flipV="1">
          <a:off x="9691053" y="5505564"/>
          <a:ext cx="0" cy="1256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a:extLst>
            <a:ext uri="{FF2B5EF4-FFF2-40B4-BE49-F238E27FC236}">
              <a16:creationId xmlns:a16="http://schemas.microsoft.com/office/drawing/2014/main" id="{7306C055-7407-4739-B428-CFD6716347CA}"/>
            </a:ext>
          </a:extLst>
        </xdr:cNvPr>
        <xdr:cNvSpPr txBox="1"/>
      </xdr:nvSpPr>
      <xdr:spPr>
        <a:xfrm>
          <a:off x="9729788" y="67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a:extLst>
            <a:ext uri="{FF2B5EF4-FFF2-40B4-BE49-F238E27FC236}">
              <a16:creationId xmlns:a16="http://schemas.microsoft.com/office/drawing/2014/main" id="{330958F1-9470-42F0-B759-9B1E3A2890B9}"/>
            </a:ext>
          </a:extLst>
        </xdr:cNvPr>
        <xdr:cNvCxnSpPr/>
      </xdr:nvCxnSpPr>
      <xdr:spPr>
        <a:xfrm>
          <a:off x="9617075" y="67621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a:extLst>
            <a:ext uri="{FF2B5EF4-FFF2-40B4-BE49-F238E27FC236}">
              <a16:creationId xmlns:a16="http://schemas.microsoft.com/office/drawing/2014/main" id="{B2F57425-FE5C-4BD1-9275-AE75E2BF1437}"/>
            </a:ext>
          </a:extLst>
        </xdr:cNvPr>
        <xdr:cNvSpPr txBox="1"/>
      </xdr:nvSpPr>
      <xdr:spPr>
        <a:xfrm>
          <a:off x="9729788" y="52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a:extLst>
            <a:ext uri="{FF2B5EF4-FFF2-40B4-BE49-F238E27FC236}">
              <a16:creationId xmlns:a16="http://schemas.microsoft.com/office/drawing/2014/main" id="{40D9E0FA-65C6-4CA4-8FAB-1B18591846CC}"/>
            </a:ext>
          </a:extLst>
        </xdr:cNvPr>
        <xdr:cNvCxnSpPr/>
      </xdr:nvCxnSpPr>
      <xdr:spPr>
        <a:xfrm>
          <a:off x="9617075" y="550556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a:extLst>
            <a:ext uri="{FF2B5EF4-FFF2-40B4-BE49-F238E27FC236}">
              <a16:creationId xmlns:a16="http://schemas.microsoft.com/office/drawing/2014/main" id="{9693C31D-4D82-4070-AAAF-4BE398744C10}"/>
            </a:ext>
          </a:extLst>
        </xdr:cNvPr>
        <xdr:cNvSpPr txBox="1"/>
      </xdr:nvSpPr>
      <xdr:spPr>
        <a:xfrm>
          <a:off x="9729788" y="644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a:extLst>
            <a:ext uri="{FF2B5EF4-FFF2-40B4-BE49-F238E27FC236}">
              <a16:creationId xmlns:a16="http://schemas.microsoft.com/office/drawing/2014/main" id="{42005D57-1323-457B-A893-6AB74E1A3C77}"/>
            </a:ext>
          </a:extLst>
        </xdr:cNvPr>
        <xdr:cNvSpPr/>
      </xdr:nvSpPr>
      <xdr:spPr>
        <a:xfrm>
          <a:off x="9655175" y="658154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a:extLst>
            <a:ext uri="{FF2B5EF4-FFF2-40B4-BE49-F238E27FC236}">
              <a16:creationId xmlns:a16="http://schemas.microsoft.com/office/drawing/2014/main" id="{290C8AED-9704-453A-B34D-E68160D47989}"/>
            </a:ext>
          </a:extLst>
        </xdr:cNvPr>
        <xdr:cNvSpPr/>
      </xdr:nvSpPr>
      <xdr:spPr>
        <a:xfrm>
          <a:off x="8874125" y="659660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a:extLst>
            <a:ext uri="{FF2B5EF4-FFF2-40B4-BE49-F238E27FC236}">
              <a16:creationId xmlns:a16="http://schemas.microsoft.com/office/drawing/2014/main" id="{2DC7DE59-45FF-4ECB-8D9F-CE060FFC9985}"/>
            </a:ext>
          </a:extLst>
        </xdr:cNvPr>
        <xdr:cNvSpPr/>
      </xdr:nvSpPr>
      <xdr:spPr>
        <a:xfrm>
          <a:off x="8056563" y="660442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a:extLst>
            <a:ext uri="{FF2B5EF4-FFF2-40B4-BE49-F238E27FC236}">
              <a16:creationId xmlns:a16="http://schemas.microsoft.com/office/drawing/2014/main" id="{F5EB9EE9-DB59-462F-8586-C4114C62A1D6}"/>
            </a:ext>
          </a:extLst>
        </xdr:cNvPr>
        <xdr:cNvSpPr/>
      </xdr:nvSpPr>
      <xdr:spPr>
        <a:xfrm>
          <a:off x="7224713" y="65994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12549C7-7849-4D08-B840-B57747FC4361}"/>
            </a:ext>
          </a:extLst>
        </xdr:cNvPr>
        <xdr:cNvSpPr txBox="1"/>
      </xdr:nvSpPr>
      <xdr:spPr>
        <a:xfrm>
          <a:off x="95154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A44E26A-46DA-4778-8F94-4CE4BEB61F12}"/>
            </a:ext>
          </a:extLst>
        </xdr:cNvPr>
        <xdr:cNvSpPr txBox="1"/>
      </xdr:nvSpPr>
      <xdr:spPr>
        <a:xfrm>
          <a:off x="8748713"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CC7225A-777E-46CC-B397-A6F466CD62AE}"/>
            </a:ext>
          </a:extLst>
        </xdr:cNvPr>
        <xdr:cNvSpPr txBox="1"/>
      </xdr:nvSpPr>
      <xdr:spPr>
        <a:xfrm>
          <a:off x="79311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3646349-F946-47F1-977F-B74A33CE9F99}"/>
            </a:ext>
          </a:extLst>
        </xdr:cNvPr>
        <xdr:cNvSpPr txBox="1"/>
      </xdr:nvSpPr>
      <xdr:spPr>
        <a:xfrm>
          <a:off x="7099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0972479-99A5-4415-8527-5E39CFAA272E}"/>
            </a:ext>
          </a:extLst>
        </xdr:cNvPr>
        <xdr:cNvSpPr txBox="1"/>
      </xdr:nvSpPr>
      <xdr:spPr>
        <a:xfrm>
          <a:off x="628173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139334</xdr:rowOff>
    </xdr:from>
    <xdr:to>
      <xdr:col>55</xdr:col>
      <xdr:colOff>50800</xdr:colOff>
      <xdr:row>41</xdr:row>
      <xdr:rowOff>69484</xdr:rowOff>
    </xdr:to>
    <xdr:sp macro="" textlink="">
      <xdr:nvSpPr>
        <xdr:cNvPr id="118" name="楕円 117">
          <a:extLst>
            <a:ext uri="{FF2B5EF4-FFF2-40B4-BE49-F238E27FC236}">
              <a16:creationId xmlns:a16="http://schemas.microsoft.com/office/drawing/2014/main" id="{F90D3E31-59BA-493C-A31B-E616D875D667}"/>
            </a:ext>
          </a:extLst>
        </xdr:cNvPr>
        <xdr:cNvSpPr/>
      </xdr:nvSpPr>
      <xdr:spPr>
        <a:xfrm>
          <a:off x="9655175" y="6616334"/>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a:extLst>
            <a:ext uri="{FF2B5EF4-FFF2-40B4-BE49-F238E27FC236}">
              <a16:creationId xmlns:a16="http://schemas.microsoft.com/office/drawing/2014/main" id="{D4172791-21C8-42C8-A26F-0632E5C9B0FA}"/>
            </a:ext>
          </a:extLst>
        </xdr:cNvPr>
        <xdr:cNvSpPr txBox="1"/>
      </xdr:nvSpPr>
      <xdr:spPr>
        <a:xfrm>
          <a:off x="9729788" y="655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141186</xdr:rowOff>
    </xdr:from>
    <xdr:to>
      <xdr:col>50</xdr:col>
      <xdr:colOff>165100</xdr:colOff>
      <xdr:row>41</xdr:row>
      <xdr:rowOff>71336</xdr:rowOff>
    </xdr:to>
    <xdr:sp macro="" textlink="">
      <xdr:nvSpPr>
        <xdr:cNvPr id="120" name="楕円 119">
          <a:extLst>
            <a:ext uri="{FF2B5EF4-FFF2-40B4-BE49-F238E27FC236}">
              <a16:creationId xmlns:a16="http://schemas.microsoft.com/office/drawing/2014/main" id="{0AED4B4E-420A-4B91-89ED-849865B34570}"/>
            </a:ext>
          </a:extLst>
        </xdr:cNvPr>
        <xdr:cNvSpPr/>
      </xdr:nvSpPr>
      <xdr:spPr>
        <a:xfrm>
          <a:off x="8874125" y="66181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18684</xdr:rowOff>
    </xdr:from>
    <xdr:to>
      <xdr:col>55</xdr:col>
      <xdr:colOff>0</xdr:colOff>
      <xdr:row>41</xdr:row>
      <xdr:rowOff>20536</xdr:rowOff>
    </xdr:to>
    <xdr:cxnSp macro="">
      <xdr:nvCxnSpPr>
        <xdr:cNvPr id="121" name="直線コネクタ 120">
          <a:extLst>
            <a:ext uri="{FF2B5EF4-FFF2-40B4-BE49-F238E27FC236}">
              <a16:creationId xmlns:a16="http://schemas.microsoft.com/office/drawing/2014/main" id="{9F567F33-1567-47A1-807E-8B0E76408F3A}"/>
            </a:ext>
          </a:extLst>
        </xdr:cNvPr>
        <xdr:cNvCxnSpPr/>
      </xdr:nvCxnSpPr>
      <xdr:spPr>
        <a:xfrm flipV="1">
          <a:off x="8924925" y="6657609"/>
          <a:ext cx="766763"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143060</xdr:rowOff>
    </xdr:from>
    <xdr:to>
      <xdr:col>46</xdr:col>
      <xdr:colOff>38100</xdr:colOff>
      <xdr:row>41</xdr:row>
      <xdr:rowOff>73210</xdr:rowOff>
    </xdr:to>
    <xdr:sp macro="" textlink="">
      <xdr:nvSpPr>
        <xdr:cNvPr id="122" name="楕円 121">
          <a:extLst>
            <a:ext uri="{FF2B5EF4-FFF2-40B4-BE49-F238E27FC236}">
              <a16:creationId xmlns:a16="http://schemas.microsoft.com/office/drawing/2014/main" id="{5C9D51C0-BA35-48CF-83B2-C6DFD3D5C349}"/>
            </a:ext>
          </a:extLst>
        </xdr:cNvPr>
        <xdr:cNvSpPr/>
      </xdr:nvSpPr>
      <xdr:spPr>
        <a:xfrm>
          <a:off x="8056563" y="66200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20536</xdr:rowOff>
    </xdr:from>
    <xdr:to>
      <xdr:col>50</xdr:col>
      <xdr:colOff>114300</xdr:colOff>
      <xdr:row>41</xdr:row>
      <xdr:rowOff>22410</xdr:rowOff>
    </xdr:to>
    <xdr:cxnSp macro="">
      <xdr:nvCxnSpPr>
        <xdr:cNvPr id="123" name="直線コネクタ 122">
          <a:extLst>
            <a:ext uri="{FF2B5EF4-FFF2-40B4-BE49-F238E27FC236}">
              <a16:creationId xmlns:a16="http://schemas.microsoft.com/office/drawing/2014/main" id="{77246EBC-638C-46D5-A338-454843D9530E}"/>
            </a:ext>
          </a:extLst>
        </xdr:cNvPr>
        <xdr:cNvCxnSpPr/>
      </xdr:nvCxnSpPr>
      <xdr:spPr>
        <a:xfrm flipV="1">
          <a:off x="8107363" y="6659461"/>
          <a:ext cx="817562"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a:extLst>
            <a:ext uri="{FF2B5EF4-FFF2-40B4-BE49-F238E27FC236}">
              <a16:creationId xmlns:a16="http://schemas.microsoft.com/office/drawing/2014/main" id="{E5B79FC7-CC03-4CFF-AA0F-3E302DAC31EC}"/>
            </a:ext>
          </a:extLst>
        </xdr:cNvPr>
        <xdr:cNvSpPr txBox="1"/>
      </xdr:nvSpPr>
      <xdr:spPr>
        <a:xfrm>
          <a:off x="8691640" y="638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a:extLst>
            <a:ext uri="{FF2B5EF4-FFF2-40B4-BE49-F238E27FC236}">
              <a16:creationId xmlns:a16="http://schemas.microsoft.com/office/drawing/2014/main" id="{F2927749-4EEE-419A-A05F-116150266177}"/>
            </a:ext>
          </a:extLst>
        </xdr:cNvPr>
        <xdr:cNvSpPr txBox="1"/>
      </xdr:nvSpPr>
      <xdr:spPr>
        <a:xfrm>
          <a:off x="7886777" y="63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a:extLst>
            <a:ext uri="{FF2B5EF4-FFF2-40B4-BE49-F238E27FC236}">
              <a16:creationId xmlns:a16="http://schemas.microsoft.com/office/drawing/2014/main" id="{DEE74927-49F2-4DC3-8492-B3BC22323D5F}"/>
            </a:ext>
          </a:extLst>
        </xdr:cNvPr>
        <xdr:cNvSpPr txBox="1"/>
      </xdr:nvSpPr>
      <xdr:spPr>
        <a:xfrm>
          <a:off x="7054927" y="638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62463</xdr:rowOff>
    </xdr:from>
    <xdr:ext cx="469744" cy="259045"/>
    <xdr:sp macro="" textlink="">
      <xdr:nvSpPr>
        <xdr:cNvPr id="127" name="n_1mainValue【道路】&#10;一人当たり延長">
          <a:extLst>
            <a:ext uri="{FF2B5EF4-FFF2-40B4-BE49-F238E27FC236}">
              <a16:creationId xmlns:a16="http://schemas.microsoft.com/office/drawing/2014/main" id="{B10F917F-10DE-4A7C-81D2-F573F4A7C0DE}"/>
            </a:ext>
          </a:extLst>
        </xdr:cNvPr>
        <xdr:cNvSpPr txBox="1"/>
      </xdr:nvSpPr>
      <xdr:spPr>
        <a:xfrm>
          <a:off x="8691640" y="67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64337</xdr:rowOff>
    </xdr:from>
    <xdr:ext cx="469744" cy="259045"/>
    <xdr:sp macro="" textlink="">
      <xdr:nvSpPr>
        <xdr:cNvPr id="128" name="n_2mainValue【道路】&#10;一人当たり延長">
          <a:extLst>
            <a:ext uri="{FF2B5EF4-FFF2-40B4-BE49-F238E27FC236}">
              <a16:creationId xmlns:a16="http://schemas.microsoft.com/office/drawing/2014/main" id="{A6586738-2453-454A-968A-C24D9E51B19A}"/>
            </a:ext>
          </a:extLst>
        </xdr:cNvPr>
        <xdr:cNvSpPr txBox="1"/>
      </xdr:nvSpPr>
      <xdr:spPr>
        <a:xfrm>
          <a:off x="7886777" y="67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24A4A92E-3EC5-40B0-A1C7-967F0A782FE4}"/>
            </a:ext>
          </a:extLst>
        </xdr:cNvPr>
        <xdr:cNvSpPr/>
      </xdr:nvSpPr>
      <xdr:spPr>
        <a:xfrm>
          <a:off x="704850" y="756285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89B3C9A9-644B-4ACD-8E7E-2FCC7821101E}"/>
            </a:ext>
          </a:extLst>
        </xdr:cNvPr>
        <xdr:cNvSpPr/>
      </xdr:nvSpPr>
      <xdr:spPr>
        <a:xfrm>
          <a:off x="83185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D06FB022-BE78-4F78-852A-D3AE0B64FC55}"/>
            </a:ext>
          </a:extLst>
        </xdr:cNvPr>
        <xdr:cNvSpPr/>
      </xdr:nvSpPr>
      <xdr:spPr>
        <a:xfrm>
          <a:off x="83185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74F0C616-712C-40EA-B3E6-CDE645AB1155}"/>
            </a:ext>
          </a:extLst>
        </xdr:cNvPr>
        <xdr:cNvSpPr/>
      </xdr:nvSpPr>
      <xdr:spPr>
        <a:xfrm>
          <a:off x="176212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2260147-B8CF-4F90-A0C8-D578EA3C3545}"/>
            </a:ext>
          </a:extLst>
        </xdr:cNvPr>
        <xdr:cNvSpPr/>
      </xdr:nvSpPr>
      <xdr:spPr>
        <a:xfrm>
          <a:off x="176212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BDA2F582-CA84-469B-ABC9-F56D6DEF5912}"/>
            </a:ext>
          </a:extLst>
        </xdr:cNvPr>
        <xdr:cNvSpPr/>
      </xdr:nvSpPr>
      <xdr:spPr>
        <a:xfrm>
          <a:off x="281940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7C9896DA-9AE5-4FC2-8E0B-329D4666BDEC}"/>
            </a:ext>
          </a:extLst>
        </xdr:cNvPr>
        <xdr:cNvSpPr/>
      </xdr:nvSpPr>
      <xdr:spPr>
        <a:xfrm>
          <a:off x="281940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FA4A5A1F-C668-44DB-8241-1C7159954155}"/>
            </a:ext>
          </a:extLst>
        </xdr:cNvPr>
        <xdr:cNvSpPr/>
      </xdr:nvSpPr>
      <xdr:spPr>
        <a:xfrm>
          <a:off x="704850" y="863917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7A206B66-BFDD-4F77-9492-F4523487EA9E}"/>
            </a:ext>
          </a:extLst>
        </xdr:cNvPr>
        <xdr:cNvSpPr txBox="1"/>
      </xdr:nvSpPr>
      <xdr:spPr>
        <a:xfrm>
          <a:off x="681038"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BD9C6C93-63A8-426C-A634-238082D77FE2}"/>
            </a:ext>
          </a:extLst>
        </xdr:cNvPr>
        <xdr:cNvCxnSpPr/>
      </xdr:nvCxnSpPr>
      <xdr:spPr>
        <a:xfrm>
          <a:off x="704850" y="10801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A5962061-DC52-4B64-8543-C0E27F8DCA8F}"/>
            </a:ext>
          </a:extLst>
        </xdr:cNvPr>
        <xdr:cNvCxnSpPr/>
      </xdr:nvCxnSpPr>
      <xdr:spPr>
        <a:xfrm>
          <a:off x="704850" y="10439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A0A16101-363C-4D20-BB92-1166DB5CF76A}"/>
            </a:ext>
          </a:extLst>
        </xdr:cNvPr>
        <xdr:cNvSpPr txBox="1"/>
      </xdr:nvSpPr>
      <xdr:spPr>
        <a:xfrm>
          <a:off x="394486" y="10306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F4238BA-A652-4E4A-8EBD-DD9C5745E4D8}"/>
            </a:ext>
          </a:extLst>
        </xdr:cNvPr>
        <xdr:cNvCxnSpPr/>
      </xdr:nvCxnSpPr>
      <xdr:spPr>
        <a:xfrm>
          <a:off x="704850" y="10077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591E109A-F9A8-4423-B928-0464D1E4F547}"/>
            </a:ext>
          </a:extLst>
        </xdr:cNvPr>
        <xdr:cNvSpPr txBox="1"/>
      </xdr:nvSpPr>
      <xdr:spPr>
        <a:xfrm>
          <a:off x="344654" y="9944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1AAF1D0-DE5A-486A-B78E-7AF743BE7F71}"/>
            </a:ext>
          </a:extLst>
        </xdr:cNvPr>
        <xdr:cNvCxnSpPr/>
      </xdr:nvCxnSpPr>
      <xdr:spPr>
        <a:xfrm>
          <a:off x="704850" y="9715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66F647D2-7231-4A35-86A4-7203AFF49281}"/>
            </a:ext>
          </a:extLst>
        </xdr:cNvPr>
        <xdr:cNvSpPr txBox="1"/>
      </xdr:nvSpPr>
      <xdr:spPr>
        <a:xfrm>
          <a:off x="344654" y="9582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FA3997-A833-4445-9CCE-822C5A2E0790}"/>
            </a:ext>
          </a:extLst>
        </xdr:cNvPr>
        <xdr:cNvCxnSpPr/>
      </xdr:nvCxnSpPr>
      <xdr:spPr>
        <a:xfrm>
          <a:off x="704850" y="9363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194A4302-6ADE-484B-A70F-4E6F0EC3B232}"/>
            </a:ext>
          </a:extLst>
        </xdr:cNvPr>
        <xdr:cNvSpPr txBox="1"/>
      </xdr:nvSpPr>
      <xdr:spPr>
        <a:xfrm>
          <a:off x="344654"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7CA4C671-059C-4AEE-A2C3-CDFF0661F045}"/>
            </a:ext>
          </a:extLst>
        </xdr:cNvPr>
        <xdr:cNvCxnSpPr/>
      </xdr:nvCxnSpPr>
      <xdr:spPr>
        <a:xfrm>
          <a:off x="704850" y="90011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1AD039F0-A461-465E-B28D-97F45CD9791C}"/>
            </a:ext>
          </a:extLst>
        </xdr:cNvPr>
        <xdr:cNvSpPr txBox="1"/>
      </xdr:nvSpPr>
      <xdr:spPr>
        <a:xfrm>
          <a:off x="344654" y="886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8F6D804-8AB8-438F-8D1A-8F680CF8110D}"/>
            </a:ext>
          </a:extLst>
        </xdr:cNvPr>
        <xdr:cNvCxnSpPr/>
      </xdr:nvCxnSpPr>
      <xdr:spPr>
        <a:xfrm>
          <a:off x="704850" y="8639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2A125C88-DAFC-44A7-AAE0-D0989502EE69}"/>
            </a:ext>
          </a:extLst>
        </xdr:cNvPr>
        <xdr:cNvSpPr txBox="1"/>
      </xdr:nvSpPr>
      <xdr:spPr>
        <a:xfrm>
          <a:off x="280534" y="850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29D0FB75-6FE6-4E05-BE03-BE45DC464BE6}"/>
            </a:ext>
          </a:extLst>
        </xdr:cNvPr>
        <xdr:cNvSpPr/>
      </xdr:nvSpPr>
      <xdr:spPr>
        <a:xfrm>
          <a:off x="704850" y="863917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a:extLst>
            <a:ext uri="{FF2B5EF4-FFF2-40B4-BE49-F238E27FC236}">
              <a16:creationId xmlns:a16="http://schemas.microsoft.com/office/drawing/2014/main" id="{0AF59E2B-5E30-4B32-86CD-5F35515C1660}"/>
            </a:ext>
          </a:extLst>
        </xdr:cNvPr>
        <xdr:cNvCxnSpPr/>
      </xdr:nvCxnSpPr>
      <xdr:spPr>
        <a:xfrm flipV="1">
          <a:off x="4291965" y="908875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8266AA07-F74F-488E-99CB-3052AED771C2}"/>
            </a:ext>
          </a:extLst>
        </xdr:cNvPr>
        <xdr:cNvSpPr txBox="1"/>
      </xdr:nvSpPr>
      <xdr:spPr>
        <a:xfrm>
          <a:off x="43307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a:extLst>
            <a:ext uri="{FF2B5EF4-FFF2-40B4-BE49-F238E27FC236}">
              <a16:creationId xmlns:a16="http://schemas.microsoft.com/office/drawing/2014/main" id="{FDE01C26-0F94-4F9A-8BE1-7116EADB404E}"/>
            </a:ext>
          </a:extLst>
        </xdr:cNvPr>
        <xdr:cNvCxnSpPr/>
      </xdr:nvCxnSpPr>
      <xdr:spPr>
        <a:xfrm>
          <a:off x="4217988" y="102260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5084BA70-D047-4C10-AEAE-0C3687E4C32B}"/>
            </a:ext>
          </a:extLst>
        </xdr:cNvPr>
        <xdr:cNvSpPr txBox="1"/>
      </xdr:nvSpPr>
      <xdr:spPr>
        <a:xfrm>
          <a:off x="4330700" y="888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a:extLst>
            <a:ext uri="{FF2B5EF4-FFF2-40B4-BE49-F238E27FC236}">
              <a16:creationId xmlns:a16="http://schemas.microsoft.com/office/drawing/2014/main" id="{53DDBC9F-9E11-4E44-ACE2-414711855D75}"/>
            </a:ext>
          </a:extLst>
        </xdr:cNvPr>
        <xdr:cNvCxnSpPr/>
      </xdr:nvCxnSpPr>
      <xdr:spPr>
        <a:xfrm>
          <a:off x="4217988" y="90887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6B6E6ED8-85EE-4B2F-B265-4E6231C93BF7}"/>
            </a:ext>
          </a:extLst>
        </xdr:cNvPr>
        <xdr:cNvSpPr txBox="1"/>
      </xdr:nvSpPr>
      <xdr:spPr>
        <a:xfrm>
          <a:off x="4330700" y="921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a:extLst>
            <a:ext uri="{FF2B5EF4-FFF2-40B4-BE49-F238E27FC236}">
              <a16:creationId xmlns:a16="http://schemas.microsoft.com/office/drawing/2014/main" id="{9A947C24-1222-4F0B-841B-9A86F3855F72}"/>
            </a:ext>
          </a:extLst>
        </xdr:cNvPr>
        <xdr:cNvSpPr/>
      </xdr:nvSpPr>
      <xdr:spPr>
        <a:xfrm>
          <a:off x="4241800" y="93579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a:extLst>
            <a:ext uri="{FF2B5EF4-FFF2-40B4-BE49-F238E27FC236}">
              <a16:creationId xmlns:a16="http://schemas.microsoft.com/office/drawing/2014/main" id="{C6EA8749-1174-466C-8AE9-9A94FC7476D3}"/>
            </a:ext>
          </a:extLst>
        </xdr:cNvPr>
        <xdr:cNvSpPr/>
      </xdr:nvSpPr>
      <xdr:spPr>
        <a:xfrm>
          <a:off x="3475038" y="938466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a:extLst>
            <a:ext uri="{FF2B5EF4-FFF2-40B4-BE49-F238E27FC236}">
              <a16:creationId xmlns:a16="http://schemas.microsoft.com/office/drawing/2014/main" id="{DBF5E6BB-E155-446D-B9A9-7702AA63EFE3}"/>
            </a:ext>
          </a:extLst>
        </xdr:cNvPr>
        <xdr:cNvSpPr/>
      </xdr:nvSpPr>
      <xdr:spPr>
        <a:xfrm>
          <a:off x="2643188" y="93903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a:extLst>
            <a:ext uri="{FF2B5EF4-FFF2-40B4-BE49-F238E27FC236}">
              <a16:creationId xmlns:a16="http://schemas.microsoft.com/office/drawing/2014/main" id="{B7ED1EFE-7021-4E85-BEA6-563C87870BE7}"/>
            </a:ext>
          </a:extLst>
        </xdr:cNvPr>
        <xdr:cNvSpPr/>
      </xdr:nvSpPr>
      <xdr:spPr>
        <a:xfrm>
          <a:off x="1825625" y="944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46BCDB6-9DF7-4995-A162-67D4B8FD399C}"/>
            </a:ext>
          </a:extLst>
        </xdr:cNvPr>
        <xdr:cNvSpPr txBox="1"/>
      </xdr:nvSpPr>
      <xdr:spPr>
        <a:xfrm>
          <a:off x="411638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D4E249D-5A10-4322-B501-273FEB58E6D3}"/>
            </a:ext>
          </a:extLst>
        </xdr:cNvPr>
        <xdr:cNvSpPr txBox="1"/>
      </xdr:nvSpPr>
      <xdr:spPr>
        <a:xfrm>
          <a:off x="3349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DA1CB06-2EC6-410F-8105-05436ECAE3E9}"/>
            </a:ext>
          </a:extLst>
        </xdr:cNvPr>
        <xdr:cNvSpPr txBox="1"/>
      </xdr:nvSpPr>
      <xdr:spPr>
        <a:xfrm>
          <a:off x="25177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933D41A-F5E0-4C0D-81F9-E6058C76FDDE}"/>
            </a:ext>
          </a:extLst>
        </xdr:cNvPr>
        <xdr:cNvSpPr txBox="1"/>
      </xdr:nvSpPr>
      <xdr:spPr>
        <a:xfrm>
          <a:off x="1700213"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5A74E41-AC0A-4293-A5F1-59C3DECB2B80}"/>
            </a:ext>
          </a:extLst>
        </xdr:cNvPr>
        <xdr:cNvSpPr txBox="1"/>
      </xdr:nvSpPr>
      <xdr:spPr>
        <a:xfrm>
          <a:off x="882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67310</xdr:rowOff>
    </xdr:from>
    <xdr:to>
      <xdr:col>24</xdr:col>
      <xdr:colOff>114300</xdr:colOff>
      <xdr:row>58</xdr:row>
      <xdr:rowOff>168910</xdr:rowOff>
    </xdr:to>
    <xdr:sp macro="" textlink="">
      <xdr:nvSpPr>
        <xdr:cNvPr id="167" name="楕円 166">
          <a:extLst>
            <a:ext uri="{FF2B5EF4-FFF2-40B4-BE49-F238E27FC236}">
              <a16:creationId xmlns:a16="http://schemas.microsoft.com/office/drawing/2014/main" id="{A6B89B80-7BFD-4E5A-A166-51568A583D82}"/>
            </a:ext>
          </a:extLst>
        </xdr:cNvPr>
        <xdr:cNvSpPr/>
      </xdr:nvSpPr>
      <xdr:spPr>
        <a:xfrm>
          <a:off x="4241800" y="945896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45737</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D725DDDF-B69D-4E64-8BE4-8A44139A7CC0}"/>
            </a:ext>
          </a:extLst>
        </xdr:cNvPr>
        <xdr:cNvSpPr txBox="1"/>
      </xdr:nvSpPr>
      <xdr:spPr>
        <a:xfrm>
          <a:off x="4330700"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69" name="楕円 168">
          <a:extLst>
            <a:ext uri="{FF2B5EF4-FFF2-40B4-BE49-F238E27FC236}">
              <a16:creationId xmlns:a16="http://schemas.microsoft.com/office/drawing/2014/main" id="{F9F416A0-2044-477E-B0A3-0C8D9ECBD0EC}"/>
            </a:ext>
          </a:extLst>
        </xdr:cNvPr>
        <xdr:cNvSpPr/>
      </xdr:nvSpPr>
      <xdr:spPr>
        <a:xfrm>
          <a:off x="3475038" y="943991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118110</xdr:rowOff>
    </xdr:to>
    <xdr:cxnSp macro="">
      <xdr:nvCxnSpPr>
        <xdr:cNvPr id="170" name="直線コネクタ 169">
          <a:extLst>
            <a:ext uri="{FF2B5EF4-FFF2-40B4-BE49-F238E27FC236}">
              <a16:creationId xmlns:a16="http://schemas.microsoft.com/office/drawing/2014/main" id="{6E1E4276-8CC1-4C74-B4A0-64AD04F26F4A}"/>
            </a:ext>
          </a:extLst>
        </xdr:cNvPr>
        <xdr:cNvCxnSpPr/>
      </xdr:nvCxnSpPr>
      <xdr:spPr>
        <a:xfrm>
          <a:off x="3525838" y="9490710"/>
          <a:ext cx="766762"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46355</xdr:rowOff>
    </xdr:from>
    <xdr:to>
      <xdr:col>15</xdr:col>
      <xdr:colOff>101600</xdr:colOff>
      <xdr:row>58</xdr:row>
      <xdr:rowOff>147955</xdr:rowOff>
    </xdr:to>
    <xdr:sp macro="" textlink="">
      <xdr:nvSpPr>
        <xdr:cNvPr id="171" name="楕円 170">
          <a:extLst>
            <a:ext uri="{FF2B5EF4-FFF2-40B4-BE49-F238E27FC236}">
              <a16:creationId xmlns:a16="http://schemas.microsoft.com/office/drawing/2014/main" id="{22E02080-80ED-4A10-B78C-75EE356C8A0B}"/>
            </a:ext>
          </a:extLst>
        </xdr:cNvPr>
        <xdr:cNvSpPr/>
      </xdr:nvSpPr>
      <xdr:spPr>
        <a:xfrm>
          <a:off x="2643188"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58</xdr:row>
      <xdr:rowOff>99060</xdr:rowOff>
    </xdr:to>
    <xdr:cxnSp macro="">
      <xdr:nvCxnSpPr>
        <xdr:cNvPr id="172" name="直線コネクタ 171">
          <a:extLst>
            <a:ext uri="{FF2B5EF4-FFF2-40B4-BE49-F238E27FC236}">
              <a16:creationId xmlns:a16="http://schemas.microsoft.com/office/drawing/2014/main" id="{9A3CFD7B-5EF0-4995-B030-19D5FFA97820}"/>
            </a:ext>
          </a:extLst>
        </xdr:cNvPr>
        <xdr:cNvCxnSpPr/>
      </xdr:nvCxnSpPr>
      <xdr:spPr>
        <a:xfrm>
          <a:off x="2693988" y="9488805"/>
          <a:ext cx="8318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750D2C54-CE85-481C-9409-5C3D6FAB803E}"/>
            </a:ext>
          </a:extLst>
        </xdr:cNvPr>
        <xdr:cNvSpPr txBox="1"/>
      </xdr:nvSpPr>
      <xdr:spPr>
        <a:xfrm>
          <a:off x="3324869"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9B06D2D1-EAB4-4521-ACDD-C4E8E6EC2787}"/>
            </a:ext>
          </a:extLst>
        </xdr:cNvPr>
        <xdr:cNvSpPr txBox="1"/>
      </xdr:nvSpPr>
      <xdr:spPr>
        <a:xfrm>
          <a:off x="2505719" y="917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B8B98206-E23B-4217-A577-BB57D368AE1E}"/>
            </a:ext>
          </a:extLst>
        </xdr:cNvPr>
        <xdr:cNvSpPr txBox="1"/>
      </xdr:nvSpPr>
      <xdr:spPr>
        <a:xfrm>
          <a:off x="1688157"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140987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942042AC-7ED7-4BD8-9689-A236CEAE2694}"/>
            </a:ext>
          </a:extLst>
        </xdr:cNvPr>
        <xdr:cNvSpPr txBox="1"/>
      </xdr:nvSpPr>
      <xdr:spPr>
        <a:xfrm>
          <a:off x="3324869" y="953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139082</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D97BA242-6950-4A16-B396-D8A9F23CE63C}"/>
            </a:ext>
          </a:extLst>
        </xdr:cNvPr>
        <xdr:cNvSpPr txBox="1"/>
      </xdr:nvSpPr>
      <xdr:spPr>
        <a:xfrm>
          <a:off x="2505719"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E78BE02E-1182-4B02-969B-8F4BD66C09BE}"/>
            </a:ext>
          </a:extLst>
        </xdr:cNvPr>
        <xdr:cNvSpPr/>
      </xdr:nvSpPr>
      <xdr:spPr>
        <a:xfrm>
          <a:off x="6118225" y="7562850"/>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EE2730CD-C356-4E5D-97EB-11786E17AEC1}"/>
            </a:ext>
          </a:extLst>
        </xdr:cNvPr>
        <xdr:cNvSpPr/>
      </xdr:nvSpPr>
      <xdr:spPr>
        <a:xfrm>
          <a:off x="6230938"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473B563D-C161-417D-84B9-F6F06844FA74}"/>
            </a:ext>
          </a:extLst>
        </xdr:cNvPr>
        <xdr:cNvSpPr/>
      </xdr:nvSpPr>
      <xdr:spPr>
        <a:xfrm>
          <a:off x="6230938"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A56D2280-BF57-4B11-ABAE-44B265A13EE5}"/>
            </a:ext>
          </a:extLst>
        </xdr:cNvPr>
        <xdr:cNvSpPr/>
      </xdr:nvSpPr>
      <xdr:spPr>
        <a:xfrm>
          <a:off x="717550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8ABAC52C-D0B4-45B3-913D-D9491E570796}"/>
            </a:ext>
          </a:extLst>
        </xdr:cNvPr>
        <xdr:cNvSpPr/>
      </xdr:nvSpPr>
      <xdr:spPr>
        <a:xfrm>
          <a:off x="717550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8FCF91EC-BBA3-4C33-B698-7FB575DB9387}"/>
            </a:ext>
          </a:extLst>
        </xdr:cNvPr>
        <xdr:cNvSpPr/>
      </xdr:nvSpPr>
      <xdr:spPr>
        <a:xfrm>
          <a:off x="823277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628B1584-38E8-4EEB-9155-7A37B111264C}"/>
            </a:ext>
          </a:extLst>
        </xdr:cNvPr>
        <xdr:cNvSpPr/>
      </xdr:nvSpPr>
      <xdr:spPr>
        <a:xfrm>
          <a:off x="823277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35EE1C2F-4EA2-4760-BFB9-F1A259BB1A3F}"/>
            </a:ext>
          </a:extLst>
        </xdr:cNvPr>
        <xdr:cNvSpPr/>
      </xdr:nvSpPr>
      <xdr:spPr>
        <a:xfrm>
          <a:off x="6118225" y="8639175"/>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BD939064-4968-4260-8121-DD3652D87C8D}"/>
            </a:ext>
          </a:extLst>
        </xdr:cNvPr>
        <xdr:cNvSpPr txBox="1"/>
      </xdr:nvSpPr>
      <xdr:spPr>
        <a:xfrm>
          <a:off x="60801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80EA5129-365B-4552-A219-E35BAA277ED3}"/>
            </a:ext>
          </a:extLst>
        </xdr:cNvPr>
        <xdr:cNvCxnSpPr/>
      </xdr:nvCxnSpPr>
      <xdr:spPr>
        <a:xfrm>
          <a:off x="6118225" y="108013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46666447-DE96-4734-968D-91373CE9C52A}"/>
            </a:ext>
          </a:extLst>
        </xdr:cNvPr>
        <xdr:cNvCxnSpPr/>
      </xdr:nvCxnSpPr>
      <xdr:spPr>
        <a:xfrm>
          <a:off x="6118225" y="10363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A6DA3498-D799-4287-9E73-F149D04C6426}"/>
            </a:ext>
          </a:extLst>
        </xdr:cNvPr>
        <xdr:cNvSpPr txBox="1"/>
      </xdr:nvSpPr>
      <xdr:spPr>
        <a:xfrm>
          <a:off x="5883727" y="102305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C894B16E-1930-440F-BCDE-C9268809E858}"/>
            </a:ext>
          </a:extLst>
        </xdr:cNvPr>
        <xdr:cNvCxnSpPr/>
      </xdr:nvCxnSpPr>
      <xdr:spPr>
        <a:xfrm>
          <a:off x="6118225" y="99345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a:extLst>
            <a:ext uri="{FF2B5EF4-FFF2-40B4-BE49-F238E27FC236}">
              <a16:creationId xmlns:a16="http://schemas.microsoft.com/office/drawing/2014/main" id="{827D8F98-F527-452E-BA85-2E3281355D07}"/>
            </a:ext>
          </a:extLst>
        </xdr:cNvPr>
        <xdr:cNvSpPr txBox="1"/>
      </xdr:nvSpPr>
      <xdr:spPr>
        <a:xfrm>
          <a:off x="5565669" y="980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BCBB9393-77A0-4EEF-9450-255AE95DD5CE}"/>
            </a:ext>
          </a:extLst>
        </xdr:cNvPr>
        <xdr:cNvCxnSpPr/>
      </xdr:nvCxnSpPr>
      <xdr:spPr>
        <a:xfrm>
          <a:off x="6118225" y="9505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a:extLst>
            <a:ext uri="{FF2B5EF4-FFF2-40B4-BE49-F238E27FC236}">
              <a16:creationId xmlns:a16="http://schemas.microsoft.com/office/drawing/2014/main" id="{48ACB701-DFB8-44E2-B75C-3A5E45B4821C}"/>
            </a:ext>
          </a:extLst>
        </xdr:cNvPr>
        <xdr:cNvSpPr txBox="1"/>
      </xdr:nvSpPr>
      <xdr:spPr>
        <a:xfrm>
          <a:off x="5565669" y="9373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C633805D-A30D-41A9-AE9A-40129804A10D}"/>
            </a:ext>
          </a:extLst>
        </xdr:cNvPr>
        <xdr:cNvCxnSpPr/>
      </xdr:nvCxnSpPr>
      <xdr:spPr>
        <a:xfrm>
          <a:off x="6118225" y="9067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a:extLst>
            <a:ext uri="{FF2B5EF4-FFF2-40B4-BE49-F238E27FC236}">
              <a16:creationId xmlns:a16="http://schemas.microsoft.com/office/drawing/2014/main" id="{50AD8D18-23A4-4717-B151-8A8AE95F81AC}"/>
            </a:ext>
          </a:extLst>
        </xdr:cNvPr>
        <xdr:cNvSpPr txBox="1"/>
      </xdr:nvSpPr>
      <xdr:spPr>
        <a:xfrm>
          <a:off x="5565669" y="8935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7502C96E-D599-4A4A-9CC5-3190A0013251}"/>
            </a:ext>
          </a:extLst>
        </xdr:cNvPr>
        <xdr:cNvCxnSpPr/>
      </xdr:nvCxnSpPr>
      <xdr:spPr>
        <a:xfrm>
          <a:off x="6118225" y="8639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a:extLst>
            <a:ext uri="{FF2B5EF4-FFF2-40B4-BE49-F238E27FC236}">
              <a16:creationId xmlns:a16="http://schemas.microsoft.com/office/drawing/2014/main" id="{90CFFCD5-2382-4D04-A2CA-CC074DCA4E1A}"/>
            </a:ext>
          </a:extLst>
        </xdr:cNvPr>
        <xdr:cNvSpPr txBox="1"/>
      </xdr:nvSpPr>
      <xdr:spPr>
        <a:xfrm>
          <a:off x="5565669" y="850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92165002-2175-4BA1-9943-46DD5D8C6CAE}"/>
            </a:ext>
          </a:extLst>
        </xdr:cNvPr>
        <xdr:cNvSpPr/>
      </xdr:nvSpPr>
      <xdr:spPr>
        <a:xfrm>
          <a:off x="6118225" y="8639175"/>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a:extLst>
            <a:ext uri="{FF2B5EF4-FFF2-40B4-BE49-F238E27FC236}">
              <a16:creationId xmlns:a16="http://schemas.microsoft.com/office/drawing/2014/main" id="{A42EA827-C5D4-4B14-A2B0-BE02987F886D}"/>
            </a:ext>
          </a:extLst>
        </xdr:cNvPr>
        <xdr:cNvCxnSpPr/>
      </xdr:nvCxnSpPr>
      <xdr:spPr>
        <a:xfrm flipV="1">
          <a:off x="9691053" y="9308199"/>
          <a:ext cx="0" cy="105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FF2823F0-A7ED-4D78-A90C-400F02EEFF76}"/>
            </a:ext>
          </a:extLst>
        </xdr:cNvPr>
        <xdr:cNvSpPr txBox="1"/>
      </xdr:nvSpPr>
      <xdr:spPr>
        <a:xfrm>
          <a:off x="9729788" y="10363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a:extLst>
            <a:ext uri="{FF2B5EF4-FFF2-40B4-BE49-F238E27FC236}">
              <a16:creationId xmlns:a16="http://schemas.microsoft.com/office/drawing/2014/main" id="{54267D81-0019-4078-A8CC-6C664BBB1ECE}"/>
            </a:ext>
          </a:extLst>
        </xdr:cNvPr>
        <xdr:cNvCxnSpPr/>
      </xdr:nvCxnSpPr>
      <xdr:spPr>
        <a:xfrm>
          <a:off x="9617075" y="103640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1A2F867B-9DC0-416D-A0FB-5E8EF8AB68C6}"/>
            </a:ext>
          </a:extLst>
        </xdr:cNvPr>
        <xdr:cNvSpPr txBox="1"/>
      </xdr:nvSpPr>
      <xdr:spPr>
        <a:xfrm>
          <a:off x="9729788" y="909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a:extLst>
            <a:ext uri="{FF2B5EF4-FFF2-40B4-BE49-F238E27FC236}">
              <a16:creationId xmlns:a16="http://schemas.microsoft.com/office/drawing/2014/main" id="{2D27F571-2D52-4E91-AF4B-9EC3A003691B}"/>
            </a:ext>
          </a:extLst>
        </xdr:cNvPr>
        <xdr:cNvCxnSpPr/>
      </xdr:nvCxnSpPr>
      <xdr:spPr>
        <a:xfrm>
          <a:off x="9617075" y="930819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a:extLst>
            <a:ext uri="{FF2B5EF4-FFF2-40B4-BE49-F238E27FC236}">
              <a16:creationId xmlns:a16="http://schemas.microsoft.com/office/drawing/2014/main" id="{6AB3EA62-DBA2-429E-9C43-19C2556C145B}"/>
            </a:ext>
          </a:extLst>
        </xdr:cNvPr>
        <xdr:cNvSpPr txBox="1"/>
      </xdr:nvSpPr>
      <xdr:spPr>
        <a:xfrm>
          <a:off x="9729788" y="978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a:extLst>
            <a:ext uri="{FF2B5EF4-FFF2-40B4-BE49-F238E27FC236}">
              <a16:creationId xmlns:a16="http://schemas.microsoft.com/office/drawing/2014/main" id="{A4032871-0B7F-43C0-AD7B-2E37A4D17F6F}"/>
            </a:ext>
          </a:extLst>
        </xdr:cNvPr>
        <xdr:cNvSpPr/>
      </xdr:nvSpPr>
      <xdr:spPr>
        <a:xfrm>
          <a:off x="9655175" y="992043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a:extLst>
            <a:ext uri="{FF2B5EF4-FFF2-40B4-BE49-F238E27FC236}">
              <a16:creationId xmlns:a16="http://schemas.microsoft.com/office/drawing/2014/main" id="{8F5FAE43-FFED-4171-906B-191AACD52F8E}"/>
            </a:ext>
          </a:extLst>
        </xdr:cNvPr>
        <xdr:cNvSpPr/>
      </xdr:nvSpPr>
      <xdr:spPr>
        <a:xfrm>
          <a:off x="8874125" y="99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a:extLst>
            <a:ext uri="{FF2B5EF4-FFF2-40B4-BE49-F238E27FC236}">
              <a16:creationId xmlns:a16="http://schemas.microsoft.com/office/drawing/2014/main" id="{A9AA42D0-49A2-402F-81BE-4BACA92741CF}"/>
            </a:ext>
          </a:extLst>
        </xdr:cNvPr>
        <xdr:cNvSpPr/>
      </xdr:nvSpPr>
      <xdr:spPr>
        <a:xfrm>
          <a:off x="8056563" y="991594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a:extLst>
            <a:ext uri="{FF2B5EF4-FFF2-40B4-BE49-F238E27FC236}">
              <a16:creationId xmlns:a16="http://schemas.microsoft.com/office/drawing/2014/main" id="{C75D85E3-A126-4DE4-8210-420B9763E2A8}"/>
            </a:ext>
          </a:extLst>
        </xdr:cNvPr>
        <xdr:cNvSpPr/>
      </xdr:nvSpPr>
      <xdr:spPr>
        <a:xfrm>
          <a:off x="7224713" y="98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4452AEA-E828-43C8-9FAE-8269A11EEE92}"/>
            </a:ext>
          </a:extLst>
        </xdr:cNvPr>
        <xdr:cNvSpPr txBox="1"/>
      </xdr:nvSpPr>
      <xdr:spPr>
        <a:xfrm>
          <a:off x="95154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FAECB51-14AE-4E35-B299-8AD2578A141C}"/>
            </a:ext>
          </a:extLst>
        </xdr:cNvPr>
        <xdr:cNvSpPr txBox="1"/>
      </xdr:nvSpPr>
      <xdr:spPr>
        <a:xfrm>
          <a:off x="8748713"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9F7DF51-BE15-4C69-9D8C-7C06157C44D4}"/>
            </a:ext>
          </a:extLst>
        </xdr:cNvPr>
        <xdr:cNvSpPr txBox="1"/>
      </xdr:nvSpPr>
      <xdr:spPr>
        <a:xfrm>
          <a:off x="79311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26BA460-FEF1-4ED8-89FA-EC07D7AE5FAC}"/>
            </a:ext>
          </a:extLst>
        </xdr:cNvPr>
        <xdr:cNvSpPr txBox="1"/>
      </xdr:nvSpPr>
      <xdr:spPr>
        <a:xfrm>
          <a:off x="7099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EFC3319-479E-41A1-985E-61E2A2B3FC29}"/>
            </a:ext>
          </a:extLst>
        </xdr:cNvPr>
        <xdr:cNvSpPr txBox="1"/>
      </xdr:nvSpPr>
      <xdr:spPr>
        <a:xfrm>
          <a:off x="628173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168387</xdr:rowOff>
    </xdr:from>
    <xdr:to>
      <xdr:col>55</xdr:col>
      <xdr:colOff>50800</xdr:colOff>
      <xdr:row>63</xdr:row>
      <xdr:rowOff>98537</xdr:rowOff>
    </xdr:to>
    <xdr:sp macro="" textlink="">
      <xdr:nvSpPr>
        <xdr:cNvPr id="214" name="楕円 213">
          <a:extLst>
            <a:ext uri="{FF2B5EF4-FFF2-40B4-BE49-F238E27FC236}">
              <a16:creationId xmlns:a16="http://schemas.microsoft.com/office/drawing/2014/main" id="{66B67F2D-E7F2-4CCF-8958-9A85A797D2E6}"/>
            </a:ext>
          </a:extLst>
        </xdr:cNvPr>
        <xdr:cNvSpPr/>
      </xdr:nvSpPr>
      <xdr:spPr>
        <a:xfrm>
          <a:off x="9655175" y="10202974"/>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83314</xdr:rowOff>
    </xdr:from>
    <xdr:ext cx="534377" cy="259045"/>
    <xdr:sp macro="" textlink="">
      <xdr:nvSpPr>
        <xdr:cNvPr id="215" name="【橋りょう・トンネル】&#10;一人当たり有形固定資産（償却資産）額該当値テキスト">
          <a:extLst>
            <a:ext uri="{FF2B5EF4-FFF2-40B4-BE49-F238E27FC236}">
              <a16:creationId xmlns:a16="http://schemas.microsoft.com/office/drawing/2014/main" id="{F0561DD0-85EB-4F26-9CBE-01D04C9C10AD}"/>
            </a:ext>
          </a:extLst>
        </xdr:cNvPr>
        <xdr:cNvSpPr txBox="1"/>
      </xdr:nvSpPr>
      <xdr:spPr>
        <a:xfrm>
          <a:off x="9729788" y="101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4727</xdr:rowOff>
    </xdr:from>
    <xdr:to>
      <xdr:col>50</xdr:col>
      <xdr:colOff>165100</xdr:colOff>
      <xdr:row>63</xdr:row>
      <xdr:rowOff>106327</xdr:rowOff>
    </xdr:to>
    <xdr:sp macro="" textlink="">
      <xdr:nvSpPr>
        <xdr:cNvPr id="216" name="楕円 215">
          <a:extLst>
            <a:ext uri="{FF2B5EF4-FFF2-40B4-BE49-F238E27FC236}">
              <a16:creationId xmlns:a16="http://schemas.microsoft.com/office/drawing/2014/main" id="{6348FAF4-CA55-4BAE-922F-1C0BF209D66C}"/>
            </a:ext>
          </a:extLst>
        </xdr:cNvPr>
        <xdr:cNvSpPr/>
      </xdr:nvSpPr>
      <xdr:spPr>
        <a:xfrm>
          <a:off x="8874125" y="102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47737</xdr:rowOff>
    </xdr:from>
    <xdr:to>
      <xdr:col>55</xdr:col>
      <xdr:colOff>0</xdr:colOff>
      <xdr:row>63</xdr:row>
      <xdr:rowOff>55527</xdr:rowOff>
    </xdr:to>
    <xdr:cxnSp macro="">
      <xdr:nvCxnSpPr>
        <xdr:cNvPr id="217" name="直線コネクタ 216">
          <a:extLst>
            <a:ext uri="{FF2B5EF4-FFF2-40B4-BE49-F238E27FC236}">
              <a16:creationId xmlns:a16="http://schemas.microsoft.com/office/drawing/2014/main" id="{992CCF22-2206-4F97-A563-FB3CBD1BA5CD}"/>
            </a:ext>
          </a:extLst>
        </xdr:cNvPr>
        <xdr:cNvCxnSpPr/>
      </xdr:nvCxnSpPr>
      <xdr:spPr>
        <a:xfrm flipV="1">
          <a:off x="8924925" y="10249012"/>
          <a:ext cx="766763"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10127</xdr:rowOff>
    </xdr:from>
    <xdr:to>
      <xdr:col>46</xdr:col>
      <xdr:colOff>38100</xdr:colOff>
      <xdr:row>63</xdr:row>
      <xdr:rowOff>111727</xdr:rowOff>
    </xdr:to>
    <xdr:sp macro="" textlink="">
      <xdr:nvSpPr>
        <xdr:cNvPr id="218" name="楕円 217">
          <a:extLst>
            <a:ext uri="{FF2B5EF4-FFF2-40B4-BE49-F238E27FC236}">
              <a16:creationId xmlns:a16="http://schemas.microsoft.com/office/drawing/2014/main" id="{0286965F-3FAC-4E32-9235-9B5496B3C364}"/>
            </a:ext>
          </a:extLst>
        </xdr:cNvPr>
        <xdr:cNvSpPr/>
      </xdr:nvSpPr>
      <xdr:spPr>
        <a:xfrm>
          <a:off x="8056563" y="1021140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55527</xdr:rowOff>
    </xdr:from>
    <xdr:to>
      <xdr:col>50</xdr:col>
      <xdr:colOff>114300</xdr:colOff>
      <xdr:row>63</xdr:row>
      <xdr:rowOff>60927</xdr:rowOff>
    </xdr:to>
    <xdr:cxnSp macro="">
      <xdr:nvCxnSpPr>
        <xdr:cNvPr id="219" name="直線コネクタ 218">
          <a:extLst>
            <a:ext uri="{FF2B5EF4-FFF2-40B4-BE49-F238E27FC236}">
              <a16:creationId xmlns:a16="http://schemas.microsoft.com/office/drawing/2014/main" id="{7EBDC943-BDCD-4DB5-9F55-22D7E2442043}"/>
            </a:ext>
          </a:extLst>
        </xdr:cNvPr>
        <xdr:cNvCxnSpPr/>
      </xdr:nvCxnSpPr>
      <xdr:spPr>
        <a:xfrm flipV="1">
          <a:off x="8107363" y="10256802"/>
          <a:ext cx="817562"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a:extLst>
            <a:ext uri="{FF2B5EF4-FFF2-40B4-BE49-F238E27FC236}">
              <a16:creationId xmlns:a16="http://schemas.microsoft.com/office/drawing/2014/main" id="{81A44402-3D32-4982-ADD7-F57D1ACAD258}"/>
            </a:ext>
          </a:extLst>
        </xdr:cNvPr>
        <xdr:cNvSpPr txBox="1"/>
      </xdr:nvSpPr>
      <xdr:spPr>
        <a:xfrm>
          <a:off x="8659324" y="971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a:extLst>
            <a:ext uri="{FF2B5EF4-FFF2-40B4-BE49-F238E27FC236}">
              <a16:creationId xmlns:a16="http://schemas.microsoft.com/office/drawing/2014/main" id="{5978EA99-18A6-44D4-B048-CF60BD38BF61}"/>
            </a:ext>
          </a:extLst>
        </xdr:cNvPr>
        <xdr:cNvSpPr txBox="1"/>
      </xdr:nvSpPr>
      <xdr:spPr>
        <a:xfrm>
          <a:off x="7854461" y="971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a:extLst>
            <a:ext uri="{FF2B5EF4-FFF2-40B4-BE49-F238E27FC236}">
              <a16:creationId xmlns:a16="http://schemas.microsoft.com/office/drawing/2014/main" id="{9405C728-C4AC-4AF9-9ED7-FC9DD2493AC2}"/>
            </a:ext>
          </a:extLst>
        </xdr:cNvPr>
        <xdr:cNvSpPr txBox="1"/>
      </xdr:nvSpPr>
      <xdr:spPr>
        <a:xfrm>
          <a:off x="7036899" y="969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97454</xdr:rowOff>
    </xdr:from>
    <xdr:ext cx="534377" cy="259045"/>
    <xdr:sp macro="" textlink="">
      <xdr:nvSpPr>
        <xdr:cNvPr id="223" name="n_1mainValue【橋りょう・トンネル】&#10;一人当たり有形固定資産（償却資産）額">
          <a:extLst>
            <a:ext uri="{FF2B5EF4-FFF2-40B4-BE49-F238E27FC236}">
              <a16:creationId xmlns:a16="http://schemas.microsoft.com/office/drawing/2014/main" id="{44EF1C81-E381-49B7-AFCC-2BD8C4C8180F}"/>
            </a:ext>
          </a:extLst>
        </xdr:cNvPr>
        <xdr:cNvSpPr txBox="1"/>
      </xdr:nvSpPr>
      <xdr:spPr>
        <a:xfrm>
          <a:off x="8659324" y="102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102854</xdr:rowOff>
    </xdr:from>
    <xdr:ext cx="534377" cy="259045"/>
    <xdr:sp macro="" textlink="">
      <xdr:nvSpPr>
        <xdr:cNvPr id="224" name="n_2mainValue【橋りょう・トンネル】&#10;一人当たり有形固定資産（償却資産）額">
          <a:extLst>
            <a:ext uri="{FF2B5EF4-FFF2-40B4-BE49-F238E27FC236}">
              <a16:creationId xmlns:a16="http://schemas.microsoft.com/office/drawing/2014/main" id="{5BE2951F-E49F-42D8-912F-A67631CDA5F7}"/>
            </a:ext>
          </a:extLst>
        </xdr:cNvPr>
        <xdr:cNvSpPr txBox="1"/>
      </xdr:nvSpPr>
      <xdr:spPr>
        <a:xfrm>
          <a:off x="7854461" y="103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34942A13-5A20-45B3-A07E-00E0B929F57C}"/>
            </a:ext>
          </a:extLst>
        </xdr:cNvPr>
        <xdr:cNvSpPr/>
      </xdr:nvSpPr>
      <xdr:spPr>
        <a:xfrm>
          <a:off x="704850" y="111633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A7DEF10-0AD0-4F7D-BA6B-C83ED68223A2}"/>
            </a:ext>
          </a:extLst>
        </xdr:cNvPr>
        <xdr:cNvSpPr/>
      </xdr:nvSpPr>
      <xdr:spPr>
        <a:xfrm>
          <a:off x="83185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46394159-0154-4F56-9A7F-E6510340CD8F}"/>
            </a:ext>
          </a:extLst>
        </xdr:cNvPr>
        <xdr:cNvSpPr/>
      </xdr:nvSpPr>
      <xdr:spPr>
        <a:xfrm>
          <a:off x="83185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BB10B0F-380A-4FD0-966C-050960ABCE10}"/>
            </a:ext>
          </a:extLst>
        </xdr:cNvPr>
        <xdr:cNvSpPr/>
      </xdr:nvSpPr>
      <xdr:spPr>
        <a:xfrm>
          <a:off x="176212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58B369E0-038B-4368-9D97-BCBE42A3E7A2}"/>
            </a:ext>
          </a:extLst>
        </xdr:cNvPr>
        <xdr:cNvSpPr/>
      </xdr:nvSpPr>
      <xdr:spPr>
        <a:xfrm>
          <a:off x="176212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844EEE-AD55-4D16-9893-4280E2AFFF33}"/>
            </a:ext>
          </a:extLst>
        </xdr:cNvPr>
        <xdr:cNvSpPr/>
      </xdr:nvSpPr>
      <xdr:spPr>
        <a:xfrm>
          <a:off x="281940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26485B44-F5BE-4328-B456-D21B76D59A33}"/>
            </a:ext>
          </a:extLst>
        </xdr:cNvPr>
        <xdr:cNvSpPr/>
      </xdr:nvSpPr>
      <xdr:spPr>
        <a:xfrm>
          <a:off x="281940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868FC3A6-4DE7-4163-BFCC-9192135DD55F}"/>
            </a:ext>
          </a:extLst>
        </xdr:cNvPr>
        <xdr:cNvSpPr/>
      </xdr:nvSpPr>
      <xdr:spPr>
        <a:xfrm>
          <a:off x="704850" y="122396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32B275F2-59B1-425C-814B-007FCD894D9A}"/>
            </a:ext>
          </a:extLst>
        </xdr:cNvPr>
        <xdr:cNvSpPr txBox="1"/>
      </xdr:nvSpPr>
      <xdr:spPr>
        <a:xfrm>
          <a:off x="681038"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C7F7A9A6-29FA-4FA0-BEBB-B125448B9564}"/>
            </a:ext>
          </a:extLst>
        </xdr:cNvPr>
        <xdr:cNvCxnSpPr/>
      </xdr:nvCxnSpPr>
      <xdr:spPr>
        <a:xfrm>
          <a:off x="704850" y="1440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B8255C1F-CC73-4BB7-AC6F-903DEAF4F6EF}"/>
            </a:ext>
          </a:extLst>
        </xdr:cNvPr>
        <xdr:cNvSpPr txBox="1"/>
      </xdr:nvSpPr>
      <xdr:spPr>
        <a:xfrm>
          <a:off x="344654" y="1425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78BCA0E5-9476-4D1C-9B5C-F6CE7D75C2E1}"/>
            </a:ext>
          </a:extLst>
        </xdr:cNvPr>
        <xdr:cNvCxnSpPr/>
      </xdr:nvCxnSpPr>
      <xdr:spPr>
        <a:xfrm>
          <a:off x="704850" y="140398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73F5E175-1C1D-42A0-8C1C-93A5B893C058}"/>
            </a:ext>
          </a:extLst>
        </xdr:cNvPr>
        <xdr:cNvSpPr txBox="1"/>
      </xdr:nvSpPr>
      <xdr:spPr>
        <a:xfrm>
          <a:off x="344654" y="1390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FCC662E9-7DAE-4D74-ACC0-98C4BF82E7D5}"/>
            </a:ext>
          </a:extLst>
        </xdr:cNvPr>
        <xdr:cNvCxnSpPr/>
      </xdr:nvCxnSpPr>
      <xdr:spPr>
        <a:xfrm>
          <a:off x="704850" y="13677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BEC9FEDD-C339-4681-9558-989657AA12F7}"/>
            </a:ext>
          </a:extLst>
        </xdr:cNvPr>
        <xdr:cNvSpPr txBox="1"/>
      </xdr:nvSpPr>
      <xdr:spPr>
        <a:xfrm>
          <a:off x="344654" y="13545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0442F368-6A6D-46AE-9C3C-AE8C1D065543}"/>
            </a:ext>
          </a:extLst>
        </xdr:cNvPr>
        <xdr:cNvCxnSpPr/>
      </xdr:nvCxnSpPr>
      <xdr:spPr>
        <a:xfrm>
          <a:off x="704850" y="13315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9712C884-AF4D-4A83-8B1D-1C23923274C3}"/>
            </a:ext>
          </a:extLst>
        </xdr:cNvPr>
        <xdr:cNvSpPr txBox="1"/>
      </xdr:nvSpPr>
      <xdr:spPr>
        <a:xfrm>
          <a:off x="344654" y="13183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E8408624-765C-47A4-8644-099F6EF94C3E}"/>
            </a:ext>
          </a:extLst>
        </xdr:cNvPr>
        <xdr:cNvCxnSpPr/>
      </xdr:nvCxnSpPr>
      <xdr:spPr>
        <a:xfrm>
          <a:off x="704850" y="129540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E7CF2A43-5C2E-494A-A4EB-488295FCC7D4}"/>
            </a:ext>
          </a:extLst>
        </xdr:cNvPr>
        <xdr:cNvSpPr txBox="1"/>
      </xdr:nvSpPr>
      <xdr:spPr>
        <a:xfrm>
          <a:off x="344654" y="12821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671DB40A-4C31-4EFF-A66C-FD48D7359395}"/>
            </a:ext>
          </a:extLst>
        </xdr:cNvPr>
        <xdr:cNvCxnSpPr/>
      </xdr:nvCxnSpPr>
      <xdr:spPr>
        <a:xfrm>
          <a:off x="704850" y="12601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a:extLst>
            <a:ext uri="{FF2B5EF4-FFF2-40B4-BE49-F238E27FC236}">
              <a16:creationId xmlns:a16="http://schemas.microsoft.com/office/drawing/2014/main" id="{C1F43FFF-A979-48F9-A0D5-514D54FD547D}"/>
            </a:ext>
          </a:extLst>
        </xdr:cNvPr>
        <xdr:cNvSpPr txBox="1"/>
      </xdr:nvSpPr>
      <xdr:spPr>
        <a:xfrm>
          <a:off x="344654" y="12468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FF748B68-631D-41BC-B2E9-7FEF4281120A}"/>
            </a:ext>
          </a:extLst>
        </xdr:cNvPr>
        <xdr:cNvCxnSpPr/>
      </xdr:nvCxnSpPr>
      <xdr:spPr>
        <a:xfrm>
          <a:off x="704850" y="12239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a:extLst>
            <a:ext uri="{FF2B5EF4-FFF2-40B4-BE49-F238E27FC236}">
              <a16:creationId xmlns:a16="http://schemas.microsoft.com/office/drawing/2014/main" id="{DB297C5F-AE08-44B7-B495-018DAE9BBAE5}"/>
            </a:ext>
          </a:extLst>
        </xdr:cNvPr>
        <xdr:cNvSpPr txBox="1"/>
      </xdr:nvSpPr>
      <xdr:spPr>
        <a:xfrm>
          <a:off x="344654" y="12106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FAAA6C9C-1D20-4715-9618-4F755D99589A}"/>
            </a:ext>
          </a:extLst>
        </xdr:cNvPr>
        <xdr:cNvSpPr/>
      </xdr:nvSpPr>
      <xdr:spPr>
        <a:xfrm>
          <a:off x="704850" y="122396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a:extLst>
            <a:ext uri="{FF2B5EF4-FFF2-40B4-BE49-F238E27FC236}">
              <a16:creationId xmlns:a16="http://schemas.microsoft.com/office/drawing/2014/main" id="{83134BA2-A54B-44FD-959B-64BEE4C0E466}"/>
            </a:ext>
          </a:extLst>
        </xdr:cNvPr>
        <xdr:cNvCxnSpPr/>
      </xdr:nvCxnSpPr>
      <xdr:spPr>
        <a:xfrm flipV="1">
          <a:off x="4291965" y="12613005"/>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5B084788-9238-479F-B566-7DEFF1118C97}"/>
            </a:ext>
          </a:extLst>
        </xdr:cNvPr>
        <xdr:cNvSpPr txBox="1"/>
      </xdr:nvSpPr>
      <xdr:spPr>
        <a:xfrm>
          <a:off x="43307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a:extLst>
            <a:ext uri="{FF2B5EF4-FFF2-40B4-BE49-F238E27FC236}">
              <a16:creationId xmlns:a16="http://schemas.microsoft.com/office/drawing/2014/main" id="{70080E17-AE12-44D4-80CA-3090DAE01E57}"/>
            </a:ext>
          </a:extLst>
        </xdr:cNvPr>
        <xdr:cNvCxnSpPr/>
      </xdr:nvCxnSpPr>
      <xdr:spPr>
        <a:xfrm>
          <a:off x="4217988" y="140169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44EBB9CE-4F74-4DCD-A644-6654BBC11F77}"/>
            </a:ext>
          </a:extLst>
        </xdr:cNvPr>
        <xdr:cNvSpPr txBox="1"/>
      </xdr:nvSpPr>
      <xdr:spPr>
        <a:xfrm>
          <a:off x="4330700" y="1239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a:extLst>
            <a:ext uri="{FF2B5EF4-FFF2-40B4-BE49-F238E27FC236}">
              <a16:creationId xmlns:a16="http://schemas.microsoft.com/office/drawing/2014/main" id="{ECE5E6C8-DDCC-4404-86E7-B3F94FF711E4}"/>
            </a:ext>
          </a:extLst>
        </xdr:cNvPr>
        <xdr:cNvCxnSpPr/>
      </xdr:nvCxnSpPr>
      <xdr:spPr>
        <a:xfrm>
          <a:off x="4217988" y="126130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71CE7850-AC7B-4653-9B6B-735011C79F11}"/>
            </a:ext>
          </a:extLst>
        </xdr:cNvPr>
        <xdr:cNvSpPr txBox="1"/>
      </xdr:nvSpPr>
      <xdr:spPr>
        <a:xfrm>
          <a:off x="4330700" y="13083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a:extLst>
            <a:ext uri="{FF2B5EF4-FFF2-40B4-BE49-F238E27FC236}">
              <a16:creationId xmlns:a16="http://schemas.microsoft.com/office/drawing/2014/main" id="{AE7946BC-718A-4C0A-BFD4-DB58B8DBAB5D}"/>
            </a:ext>
          </a:extLst>
        </xdr:cNvPr>
        <xdr:cNvSpPr/>
      </xdr:nvSpPr>
      <xdr:spPr>
        <a:xfrm>
          <a:off x="4241800" y="131051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a:extLst>
            <a:ext uri="{FF2B5EF4-FFF2-40B4-BE49-F238E27FC236}">
              <a16:creationId xmlns:a16="http://schemas.microsoft.com/office/drawing/2014/main" id="{659FBA2C-7DCE-4A6C-AC9C-C2B8D7E64A10}"/>
            </a:ext>
          </a:extLst>
        </xdr:cNvPr>
        <xdr:cNvSpPr/>
      </xdr:nvSpPr>
      <xdr:spPr>
        <a:xfrm>
          <a:off x="3475038" y="13183236"/>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a:extLst>
            <a:ext uri="{FF2B5EF4-FFF2-40B4-BE49-F238E27FC236}">
              <a16:creationId xmlns:a16="http://schemas.microsoft.com/office/drawing/2014/main" id="{99D23C04-D5E6-408E-81F2-F0AFBBB3DF1B}"/>
            </a:ext>
          </a:extLst>
        </xdr:cNvPr>
        <xdr:cNvSpPr/>
      </xdr:nvSpPr>
      <xdr:spPr>
        <a:xfrm>
          <a:off x="2643188" y="132213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a:extLst>
            <a:ext uri="{FF2B5EF4-FFF2-40B4-BE49-F238E27FC236}">
              <a16:creationId xmlns:a16="http://schemas.microsoft.com/office/drawing/2014/main" id="{D312D98E-1790-4BB7-9851-7BA8691EEDD2}"/>
            </a:ext>
          </a:extLst>
        </xdr:cNvPr>
        <xdr:cNvSpPr/>
      </xdr:nvSpPr>
      <xdr:spPr>
        <a:xfrm>
          <a:off x="1825625" y="132556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901E9ED-FC47-45A7-9190-6B884DF1E364}"/>
            </a:ext>
          </a:extLst>
        </xdr:cNvPr>
        <xdr:cNvSpPr txBox="1"/>
      </xdr:nvSpPr>
      <xdr:spPr>
        <a:xfrm>
          <a:off x="4116388"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D81701B-405D-425D-B4D6-F2439EDDAD08}"/>
            </a:ext>
          </a:extLst>
        </xdr:cNvPr>
        <xdr:cNvSpPr txBox="1"/>
      </xdr:nvSpPr>
      <xdr:spPr>
        <a:xfrm>
          <a:off x="3349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AFEF1AB-3AE1-4D42-AD62-11549AEB289F}"/>
            </a:ext>
          </a:extLst>
        </xdr:cNvPr>
        <xdr:cNvSpPr txBox="1"/>
      </xdr:nvSpPr>
      <xdr:spPr>
        <a:xfrm>
          <a:off x="251777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B8425B1-65C2-4712-A92F-A1AA6CB66501}"/>
            </a:ext>
          </a:extLst>
        </xdr:cNvPr>
        <xdr:cNvSpPr txBox="1"/>
      </xdr:nvSpPr>
      <xdr:spPr>
        <a:xfrm>
          <a:off x="1700213"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F804FAB-879D-40B6-B32C-4C8AFBEFC23A}"/>
            </a:ext>
          </a:extLst>
        </xdr:cNvPr>
        <xdr:cNvSpPr txBox="1"/>
      </xdr:nvSpPr>
      <xdr:spPr>
        <a:xfrm>
          <a:off x="882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59689</xdr:rowOff>
    </xdr:from>
    <xdr:to>
      <xdr:col>24</xdr:col>
      <xdr:colOff>114300</xdr:colOff>
      <xdr:row>79</xdr:row>
      <xdr:rowOff>161289</xdr:rowOff>
    </xdr:to>
    <xdr:sp macro="" textlink="">
      <xdr:nvSpPr>
        <xdr:cNvPr id="264" name="楕円 263">
          <a:extLst>
            <a:ext uri="{FF2B5EF4-FFF2-40B4-BE49-F238E27FC236}">
              <a16:creationId xmlns:a16="http://schemas.microsoft.com/office/drawing/2014/main" id="{68957FA7-FF51-41C0-BF5E-73FD27C8E2D7}"/>
            </a:ext>
          </a:extLst>
        </xdr:cNvPr>
        <xdr:cNvSpPr/>
      </xdr:nvSpPr>
      <xdr:spPr>
        <a:xfrm>
          <a:off x="4241800" y="128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82566</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01E855D6-2933-4FF4-92E8-1A71A20BBCBE}"/>
            </a:ext>
          </a:extLst>
        </xdr:cNvPr>
        <xdr:cNvSpPr txBox="1"/>
      </xdr:nvSpPr>
      <xdr:spPr>
        <a:xfrm>
          <a:off x="4330700" y="1271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66" name="楕円 265">
          <a:extLst>
            <a:ext uri="{FF2B5EF4-FFF2-40B4-BE49-F238E27FC236}">
              <a16:creationId xmlns:a16="http://schemas.microsoft.com/office/drawing/2014/main" id="{807A6A8D-EEAD-4D8D-8236-4CE541F9483E}"/>
            </a:ext>
          </a:extLst>
        </xdr:cNvPr>
        <xdr:cNvSpPr/>
      </xdr:nvSpPr>
      <xdr:spPr>
        <a:xfrm>
          <a:off x="3475038" y="129127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110489</xdr:rowOff>
    </xdr:from>
    <xdr:to>
      <xdr:col>24</xdr:col>
      <xdr:colOff>63500</xdr:colOff>
      <xdr:row>80</xdr:row>
      <xdr:rowOff>0</xdr:rowOff>
    </xdr:to>
    <xdr:cxnSp macro="">
      <xdr:nvCxnSpPr>
        <xdr:cNvPr id="267" name="直線コネクタ 266">
          <a:extLst>
            <a:ext uri="{FF2B5EF4-FFF2-40B4-BE49-F238E27FC236}">
              <a16:creationId xmlns:a16="http://schemas.microsoft.com/office/drawing/2014/main" id="{2784F16D-507B-421E-B908-258D375E1501}"/>
            </a:ext>
          </a:extLst>
        </xdr:cNvPr>
        <xdr:cNvCxnSpPr/>
      </xdr:nvCxnSpPr>
      <xdr:spPr>
        <a:xfrm flipV="1">
          <a:off x="3525838" y="12902564"/>
          <a:ext cx="766762"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68" name="楕円 267">
          <a:extLst>
            <a:ext uri="{FF2B5EF4-FFF2-40B4-BE49-F238E27FC236}">
              <a16:creationId xmlns:a16="http://schemas.microsoft.com/office/drawing/2014/main" id="{CDB5FE28-6E01-4755-B3B7-9A6DC66C9856}"/>
            </a:ext>
          </a:extLst>
        </xdr:cNvPr>
        <xdr:cNvSpPr/>
      </xdr:nvSpPr>
      <xdr:spPr>
        <a:xfrm>
          <a:off x="2643188"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64770</xdr:rowOff>
    </xdr:to>
    <xdr:cxnSp macro="">
      <xdr:nvCxnSpPr>
        <xdr:cNvPr id="269" name="直線コネクタ 268">
          <a:extLst>
            <a:ext uri="{FF2B5EF4-FFF2-40B4-BE49-F238E27FC236}">
              <a16:creationId xmlns:a16="http://schemas.microsoft.com/office/drawing/2014/main" id="{A27553B3-3875-4C80-B747-6B61C13DE45D}"/>
            </a:ext>
          </a:extLst>
        </xdr:cNvPr>
        <xdr:cNvCxnSpPr/>
      </xdr:nvCxnSpPr>
      <xdr:spPr>
        <a:xfrm flipV="1">
          <a:off x="2693988" y="12954000"/>
          <a:ext cx="8318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a:extLst>
            <a:ext uri="{FF2B5EF4-FFF2-40B4-BE49-F238E27FC236}">
              <a16:creationId xmlns:a16="http://schemas.microsoft.com/office/drawing/2014/main" id="{927F55BC-EBB9-4822-A390-A9E97A2393D6}"/>
            </a:ext>
          </a:extLst>
        </xdr:cNvPr>
        <xdr:cNvSpPr txBox="1"/>
      </xdr:nvSpPr>
      <xdr:spPr>
        <a:xfrm>
          <a:off x="3324869"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a:extLst>
            <a:ext uri="{FF2B5EF4-FFF2-40B4-BE49-F238E27FC236}">
              <a16:creationId xmlns:a16="http://schemas.microsoft.com/office/drawing/2014/main" id="{247B33B3-E837-4781-9F9E-5D0EE5A4002F}"/>
            </a:ext>
          </a:extLst>
        </xdr:cNvPr>
        <xdr:cNvSpPr txBox="1"/>
      </xdr:nvSpPr>
      <xdr:spPr>
        <a:xfrm>
          <a:off x="2505719"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a:extLst>
            <a:ext uri="{FF2B5EF4-FFF2-40B4-BE49-F238E27FC236}">
              <a16:creationId xmlns:a16="http://schemas.microsoft.com/office/drawing/2014/main" id="{BBFCED9C-B3C9-4F85-A0E7-9C5ABCCB734D}"/>
            </a:ext>
          </a:extLst>
        </xdr:cNvPr>
        <xdr:cNvSpPr txBox="1"/>
      </xdr:nvSpPr>
      <xdr:spPr>
        <a:xfrm>
          <a:off x="1688157"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73" name="n_1mainValue【公営住宅】&#10;有形固定資産減価償却率">
          <a:extLst>
            <a:ext uri="{FF2B5EF4-FFF2-40B4-BE49-F238E27FC236}">
              <a16:creationId xmlns:a16="http://schemas.microsoft.com/office/drawing/2014/main" id="{274067B5-B625-4227-922C-B4F84A09B635}"/>
            </a:ext>
          </a:extLst>
        </xdr:cNvPr>
        <xdr:cNvSpPr txBox="1"/>
      </xdr:nvSpPr>
      <xdr:spPr>
        <a:xfrm>
          <a:off x="3324869" y="1269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74" name="n_2mainValue【公営住宅】&#10;有形固定資産減価償却率">
          <a:extLst>
            <a:ext uri="{FF2B5EF4-FFF2-40B4-BE49-F238E27FC236}">
              <a16:creationId xmlns:a16="http://schemas.microsoft.com/office/drawing/2014/main" id="{54F1E61E-089C-42F2-9868-AD4F8977A846}"/>
            </a:ext>
          </a:extLst>
        </xdr:cNvPr>
        <xdr:cNvSpPr txBox="1"/>
      </xdr:nvSpPr>
      <xdr:spPr>
        <a:xfrm>
          <a:off x="2505719" y="1276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AD95C522-1BB6-4EAF-B196-67688D1282A3}"/>
            </a:ext>
          </a:extLst>
        </xdr:cNvPr>
        <xdr:cNvSpPr/>
      </xdr:nvSpPr>
      <xdr:spPr>
        <a:xfrm>
          <a:off x="6118225" y="11163300"/>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894EEC47-967C-4732-B272-FEEB4A2EB78C}"/>
            </a:ext>
          </a:extLst>
        </xdr:cNvPr>
        <xdr:cNvSpPr/>
      </xdr:nvSpPr>
      <xdr:spPr>
        <a:xfrm>
          <a:off x="6230938"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6C42F56F-B801-4CE5-BDE2-34B755D34556}"/>
            </a:ext>
          </a:extLst>
        </xdr:cNvPr>
        <xdr:cNvSpPr/>
      </xdr:nvSpPr>
      <xdr:spPr>
        <a:xfrm>
          <a:off x="6230938"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C9ECB717-1824-44AA-A6FC-3DCE07D99E2D}"/>
            </a:ext>
          </a:extLst>
        </xdr:cNvPr>
        <xdr:cNvSpPr/>
      </xdr:nvSpPr>
      <xdr:spPr>
        <a:xfrm>
          <a:off x="717550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B564621F-1B8D-4030-8B81-6454F4B15A7F}"/>
            </a:ext>
          </a:extLst>
        </xdr:cNvPr>
        <xdr:cNvSpPr/>
      </xdr:nvSpPr>
      <xdr:spPr>
        <a:xfrm>
          <a:off x="717550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A4313DB1-E8F9-4A89-A6CF-C3832EFB3EF3}"/>
            </a:ext>
          </a:extLst>
        </xdr:cNvPr>
        <xdr:cNvSpPr/>
      </xdr:nvSpPr>
      <xdr:spPr>
        <a:xfrm>
          <a:off x="823277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F74437EF-3307-4BEE-82A4-FFDEE28E358D}"/>
            </a:ext>
          </a:extLst>
        </xdr:cNvPr>
        <xdr:cNvSpPr/>
      </xdr:nvSpPr>
      <xdr:spPr>
        <a:xfrm>
          <a:off x="823277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ACDB5B3E-ED5B-4A7E-93E7-47DAEBA93A71}"/>
            </a:ext>
          </a:extLst>
        </xdr:cNvPr>
        <xdr:cNvSpPr/>
      </xdr:nvSpPr>
      <xdr:spPr>
        <a:xfrm>
          <a:off x="6118225" y="12239625"/>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937DF6DD-CE23-4836-A001-0AD10968C234}"/>
            </a:ext>
          </a:extLst>
        </xdr:cNvPr>
        <xdr:cNvSpPr txBox="1"/>
      </xdr:nvSpPr>
      <xdr:spPr>
        <a:xfrm>
          <a:off x="60801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1ABD4942-4C99-4464-A73F-0E42E27C9524}"/>
            </a:ext>
          </a:extLst>
        </xdr:cNvPr>
        <xdr:cNvCxnSpPr/>
      </xdr:nvCxnSpPr>
      <xdr:spPr>
        <a:xfrm>
          <a:off x="6118225" y="14401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a:extLst>
            <a:ext uri="{FF2B5EF4-FFF2-40B4-BE49-F238E27FC236}">
              <a16:creationId xmlns:a16="http://schemas.microsoft.com/office/drawing/2014/main" id="{5624F3E6-10D6-4BF2-94F8-15C18A22BE8D}"/>
            </a:ext>
          </a:extLst>
        </xdr:cNvPr>
        <xdr:cNvCxnSpPr/>
      </xdr:nvCxnSpPr>
      <xdr:spPr>
        <a:xfrm>
          <a:off x="6118225" y="140398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a:extLst>
            <a:ext uri="{FF2B5EF4-FFF2-40B4-BE49-F238E27FC236}">
              <a16:creationId xmlns:a16="http://schemas.microsoft.com/office/drawing/2014/main" id="{73093890-25C3-450B-BDAB-BDF843DDA96C}"/>
            </a:ext>
          </a:extLst>
        </xdr:cNvPr>
        <xdr:cNvSpPr txBox="1"/>
      </xdr:nvSpPr>
      <xdr:spPr>
        <a:xfrm>
          <a:off x="5679621" y="13907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a:extLst>
            <a:ext uri="{FF2B5EF4-FFF2-40B4-BE49-F238E27FC236}">
              <a16:creationId xmlns:a16="http://schemas.microsoft.com/office/drawing/2014/main" id="{A106F265-6E4D-41DC-9619-BBB7FE8421E5}"/>
            </a:ext>
          </a:extLst>
        </xdr:cNvPr>
        <xdr:cNvCxnSpPr/>
      </xdr:nvCxnSpPr>
      <xdr:spPr>
        <a:xfrm>
          <a:off x="6118225" y="136779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a:extLst>
            <a:ext uri="{FF2B5EF4-FFF2-40B4-BE49-F238E27FC236}">
              <a16:creationId xmlns:a16="http://schemas.microsoft.com/office/drawing/2014/main" id="{EC96DF54-A7BC-4028-B6D3-5DE80A75F9A5}"/>
            </a:ext>
          </a:extLst>
        </xdr:cNvPr>
        <xdr:cNvSpPr txBox="1"/>
      </xdr:nvSpPr>
      <xdr:spPr>
        <a:xfrm>
          <a:off x="5679621" y="13545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96439E91-D8A3-430C-B33C-0EDA0583391D}"/>
            </a:ext>
          </a:extLst>
        </xdr:cNvPr>
        <xdr:cNvCxnSpPr/>
      </xdr:nvCxnSpPr>
      <xdr:spPr>
        <a:xfrm>
          <a:off x="6118225" y="13315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8F40E1A4-8F7B-4263-9BF9-0E624C95B38E}"/>
            </a:ext>
          </a:extLst>
        </xdr:cNvPr>
        <xdr:cNvSpPr txBox="1"/>
      </xdr:nvSpPr>
      <xdr:spPr>
        <a:xfrm>
          <a:off x="5679621" y="13183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a:extLst>
            <a:ext uri="{FF2B5EF4-FFF2-40B4-BE49-F238E27FC236}">
              <a16:creationId xmlns:a16="http://schemas.microsoft.com/office/drawing/2014/main" id="{CD8C8AF2-C0AC-4514-A9D8-FF2A8645FD59}"/>
            </a:ext>
          </a:extLst>
        </xdr:cNvPr>
        <xdr:cNvCxnSpPr/>
      </xdr:nvCxnSpPr>
      <xdr:spPr>
        <a:xfrm>
          <a:off x="6118225" y="129540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a:extLst>
            <a:ext uri="{FF2B5EF4-FFF2-40B4-BE49-F238E27FC236}">
              <a16:creationId xmlns:a16="http://schemas.microsoft.com/office/drawing/2014/main" id="{1A1F0403-A8CE-49EB-8C0E-931CAE6E7499}"/>
            </a:ext>
          </a:extLst>
        </xdr:cNvPr>
        <xdr:cNvSpPr txBox="1"/>
      </xdr:nvSpPr>
      <xdr:spPr>
        <a:xfrm>
          <a:off x="5679621" y="12821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a:extLst>
            <a:ext uri="{FF2B5EF4-FFF2-40B4-BE49-F238E27FC236}">
              <a16:creationId xmlns:a16="http://schemas.microsoft.com/office/drawing/2014/main" id="{7202698C-B2F0-481F-BC8F-07F731E80D70}"/>
            </a:ext>
          </a:extLst>
        </xdr:cNvPr>
        <xdr:cNvCxnSpPr/>
      </xdr:nvCxnSpPr>
      <xdr:spPr>
        <a:xfrm>
          <a:off x="6118225" y="126015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a:extLst>
            <a:ext uri="{FF2B5EF4-FFF2-40B4-BE49-F238E27FC236}">
              <a16:creationId xmlns:a16="http://schemas.microsoft.com/office/drawing/2014/main" id="{07F6E215-4972-4349-A286-3BE9B5764892}"/>
            </a:ext>
          </a:extLst>
        </xdr:cNvPr>
        <xdr:cNvSpPr txBox="1"/>
      </xdr:nvSpPr>
      <xdr:spPr>
        <a:xfrm>
          <a:off x="5679621" y="12468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368E344-2D96-4F73-BF4D-E43E28FB6AB3}"/>
            </a:ext>
          </a:extLst>
        </xdr:cNvPr>
        <xdr:cNvCxnSpPr/>
      </xdr:nvCxnSpPr>
      <xdr:spPr>
        <a:xfrm>
          <a:off x="6118225" y="122396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E6D604FC-A114-42A6-8C3F-0C14A7B4D556}"/>
            </a:ext>
          </a:extLst>
        </xdr:cNvPr>
        <xdr:cNvSpPr txBox="1"/>
      </xdr:nvSpPr>
      <xdr:spPr>
        <a:xfrm>
          <a:off x="5679621" y="12106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E36873D0-E7FF-4DA1-9422-335CD7330327}"/>
            </a:ext>
          </a:extLst>
        </xdr:cNvPr>
        <xdr:cNvSpPr/>
      </xdr:nvSpPr>
      <xdr:spPr>
        <a:xfrm>
          <a:off x="6118225" y="12239625"/>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a:extLst>
            <a:ext uri="{FF2B5EF4-FFF2-40B4-BE49-F238E27FC236}">
              <a16:creationId xmlns:a16="http://schemas.microsoft.com/office/drawing/2014/main" id="{F238204B-76DF-42D6-B034-B13C1840E07A}"/>
            </a:ext>
          </a:extLst>
        </xdr:cNvPr>
        <xdr:cNvCxnSpPr/>
      </xdr:nvCxnSpPr>
      <xdr:spPr>
        <a:xfrm flipV="1">
          <a:off x="9691053" y="12678918"/>
          <a:ext cx="0" cy="135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a:extLst>
            <a:ext uri="{FF2B5EF4-FFF2-40B4-BE49-F238E27FC236}">
              <a16:creationId xmlns:a16="http://schemas.microsoft.com/office/drawing/2014/main" id="{E7E10D07-A955-4744-B3D2-F1F46079BD60}"/>
            </a:ext>
          </a:extLst>
        </xdr:cNvPr>
        <xdr:cNvSpPr txBox="1"/>
      </xdr:nvSpPr>
      <xdr:spPr>
        <a:xfrm>
          <a:off x="9729788"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a:extLst>
            <a:ext uri="{FF2B5EF4-FFF2-40B4-BE49-F238E27FC236}">
              <a16:creationId xmlns:a16="http://schemas.microsoft.com/office/drawing/2014/main" id="{3000BDF4-303B-418F-A811-0AF0FDABB57F}"/>
            </a:ext>
          </a:extLst>
        </xdr:cNvPr>
        <xdr:cNvCxnSpPr/>
      </xdr:nvCxnSpPr>
      <xdr:spPr>
        <a:xfrm>
          <a:off x="9617075" y="1403603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a:extLst>
            <a:ext uri="{FF2B5EF4-FFF2-40B4-BE49-F238E27FC236}">
              <a16:creationId xmlns:a16="http://schemas.microsoft.com/office/drawing/2014/main" id="{EAA05E5D-4575-4B6C-85D7-5F3A2E72878F}"/>
            </a:ext>
          </a:extLst>
        </xdr:cNvPr>
        <xdr:cNvSpPr txBox="1"/>
      </xdr:nvSpPr>
      <xdr:spPr>
        <a:xfrm>
          <a:off x="9729788" y="12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a:extLst>
            <a:ext uri="{FF2B5EF4-FFF2-40B4-BE49-F238E27FC236}">
              <a16:creationId xmlns:a16="http://schemas.microsoft.com/office/drawing/2014/main" id="{5750F707-BB02-4E78-BB19-8742EEDA6EB1}"/>
            </a:ext>
          </a:extLst>
        </xdr:cNvPr>
        <xdr:cNvCxnSpPr/>
      </xdr:nvCxnSpPr>
      <xdr:spPr>
        <a:xfrm>
          <a:off x="9617075" y="1267891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a:extLst>
            <a:ext uri="{FF2B5EF4-FFF2-40B4-BE49-F238E27FC236}">
              <a16:creationId xmlns:a16="http://schemas.microsoft.com/office/drawing/2014/main" id="{BBD93482-3464-4BA3-81AC-9808995EFB39}"/>
            </a:ext>
          </a:extLst>
        </xdr:cNvPr>
        <xdr:cNvSpPr txBox="1"/>
      </xdr:nvSpPr>
      <xdr:spPr>
        <a:xfrm>
          <a:off x="9729788" y="13461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a:extLst>
            <a:ext uri="{FF2B5EF4-FFF2-40B4-BE49-F238E27FC236}">
              <a16:creationId xmlns:a16="http://schemas.microsoft.com/office/drawing/2014/main" id="{A14A23C4-0760-4521-998F-8D40AF60A695}"/>
            </a:ext>
          </a:extLst>
        </xdr:cNvPr>
        <xdr:cNvSpPr/>
      </xdr:nvSpPr>
      <xdr:spPr>
        <a:xfrm>
          <a:off x="9655175" y="13482701"/>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a:extLst>
            <a:ext uri="{FF2B5EF4-FFF2-40B4-BE49-F238E27FC236}">
              <a16:creationId xmlns:a16="http://schemas.microsoft.com/office/drawing/2014/main" id="{10508CD0-099C-4745-A44D-B74130D90197}"/>
            </a:ext>
          </a:extLst>
        </xdr:cNvPr>
        <xdr:cNvSpPr/>
      </xdr:nvSpPr>
      <xdr:spPr>
        <a:xfrm>
          <a:off x="8874125" y="134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a:extLst>
            <a:ext uri="{FF2B5EF4-FFF2-40B4-BE49-F238E27FC236}">
              <a16:creationId xmlns:a16="http://schemas.microsoft.com/office/drawing/2014/main" id="{49054477-7C40-4F7B-9D34-A8C5CDF6C1B2}"/>
            </a:ext>
          </a:extLst>
        </xdr:cNvPr>
        <xdr:cNvSpPr/>
      </xdr:nvSpPr>
      <xdr:spPr>
        <a:xfrm>
          <a:off x="8056563" y="1349565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a:extLst>
            <a:ext uri="{FF2B5EF4-FFF2-40B4-BE49-F238E27FC236}">
              <a16:creationId xmlns:a16="http://schemas.microsoft.com/office/drawing/2014/main" id="{9913FA74-35A3-4ECD-AA84-BE21E91E69AD}"/>
            </a:ext>
          </a:extLst>
        </xdr:cNvPr>
        <xdr:cNvSpPr/>
      </xdr:nvSpPr>
      <xdr:spPr>
        <a:xfrm>
          <a:off x="7224713" y="135078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98254EA-7770-4774-91FD-8FF91BB07481}"/>
            </a:ext>
          </a:extLst>
        </xdr:cNvPr>
        <xdr:cNvSpPr txBox="1"/>
      </xdr:nvSpPr>
      <xdr:spPr>
        <a:xfrm>
          <a:off x="951547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6270F598-4BCF-4209-B8CD-97C767759074}"/>
            </a:ext>
          </a:extLst>
        </xdr:cNvPr>
        <xdr:cNvSpPr txBox="1"/>
      </xdr:nvSpPr>
      <xdr:spPr>
        <a:xfrm>
          <a:off x="8748713"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61B97008-2F92-407D-B177-4B2AD9B777B1}"/>
            </a:ext>
          </a:extLst>
        </xdr:cNvPr>
        <xdr:cNvSpPr txBox="1"/>
      </xdr:nvSpPr>
      <xdr:spPr>
        <a:xfrm>
          <a:off x="79311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AAB35BA4-07D2-4DA6-A8C4-29880B63906C}"/>
            </a:ext>
          </a:extLst>
        </xdr:cNvPr>
        <xdr:cNvSpPr txBox="1"/>
      </xdr:nvSpPr>
      <xdr:spPr>
        <a:xfrm>
          <a:off x="7099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8E088D0A-D92C-40EB-B29A-14E8D0FC15A6}"/>
            </a:ext>
          </a:extLst>
        </xdr:cNvPr>
        <xdr:cNvSpPr txBox="1"/>
      </xdr:nvSpPr>
      <xdr:spPr>
        <a:xfrm>
          <a:off x="6281738"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22352</xdr:rowOff>
    </xdr:from>
    <xdr:to>
      <xdr:col>55</xdr:col>
      <xdr:colOff>50800</xdr:colOff>
      <xdr:row>80</xdr:row>
      <xdr:rowOff>123952</xdr:rowOff>
    </xdr:to>
    <xdr:sp macro="" textlink="">
      <xdr:nvSpPr>
        <xdr:cNvPr id="313" name="楕円 312">
          <a:extLst>
            <a:ext uri="{FF2B5EF4-FFF2-40B4-BE49-F238E27FC236}">
              <a16:creationId xmlns:a16="http://schemas.microsoft.com/office/drawing/2014/main" id="{63351478-862C-40A1-8F9E-8E0B47DD80E4}"/>
            </a:ext>
          </a:extLst>
        </xdr:cNvPr>
        <xdr:cNvSpPr/>
      </xdr:nvSpPr>
      <xdr:spPr>
        <a:xfrm>
          <a:off x="9655175" y="1297635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45229</xdr:rowOff>
    </xdr:from>
    <xdr:ext cx="469744" cy="259045"/>
    <xdr:sp macro="" textlink="">
      <xdr:nvSpPr>
        <xdr:cNvPr id="314" name="【公営住宅】&#10;一人当たり面積該当値テキスト">
          <a:extLst>
            <a:ext uri="{FF2B5EF4-FFF2-40B4-BE49-F238E27FC236}">
              <a16:creationId xmlns:a16="http://schemas.microsoft.com/office/drawing/2014/main" id="{6184F520-2F7D-4E41-B740-14F0CC45C047}"/>
            </a:ext>
          </a:extLst>
        </xdr:cNvPr>
        <xdr:cNvSpPr txBox="1"/>
      </xdr:nvSpPr>
      <xdr:spPr>
        <a:xfrm>
          <a:off x="9729788" y="1283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36830</xdr:rowOff>
    </xdr:from>
    <xdr:to>
      <xdr:col>50</xdr:col>
      <xdr:colOff>165100</xdr:colOff>
      <xdr:row>80</xdr:row>
      <xdr:rowOff>138430</xdr:rowOff>
    </xdr:to>
    <xdr:sp macro="" textlink="">
      <xdr:nvSpPr>
        <xdr:cNvPr id="315" name="楕円 314">
          <a:extLst>
            <a:ext uri="{FF2B5EF4-FFF2-40B4-BE49-F238E27FC236}">
              <a16:creationId xmlns:a16="http://schemas.microsoft.com/office/drawing/2014/main" id="{3B20E209-21AE-4B39-94C2-514316856250}"/>
            </a:ext>
          </a:extLst>
        </xdr:cNvPr>
        <xdr:cNvSpPr/>
      </xdr:nvSpPr>
      <xdr:spPr>
        <a:xfrm>
          <a:off x="8874125" y="129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73152</xdr:rowOff>
    </xdr:from>
    <xdr:to>
      <xdr:col>55</xdr:col>
      <xdr:colOff>0</xdr:colOff>
      <xdr:row>80</xdr:row>
      <xdr:rowOff>87630</xdr:rowOff>
    </xdr:to>
    <xdr:cxnSp macro="">
      <xdr:nvCxnSpPr>
        <xdr:cNvPr id="316" name="直線コネクタ 315">
          <a:extLst>
            <a:ext uri="{FF2B5EF4-FFF2-40B4-BE49-F238E27FC236}">
              <a16:creationId xmlns:a16="http://schemas.microsoft.com/office/drawing/2014/main" id="{CA410FEC-7EF0-4741-83CE-D1FEEE0D3C11}"/>
            </a:ext>
          </a:extLst>
        </xdr:cNvPr>
        <xdr:cNvCxnSpPr/>
      </xdr:nvCxnSpPr>
      <xdr:spPr>
        <a:xfrm flipV="1">
          <a:off x="8924925" y="13027152"/>
          <a:ext cx="766763"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49022</xdr:rowOff>
    </xdr:from>
    <xdr:to>
      <xdr:col>46</xdr:col>
      <xdr:colOff>38100</xdr:colOff>
      <xdr:row>80</xdr:row>
      <xdr:rowOff>150622</xdr:rowOff>
    </xdr:to>
    <xdr:sp macro="" textlink="">
      <xdr:nvSpPr>
        <xdr:cNvPr id="317" name="楕円 316">
          <a:extLst>
            <a:ext uri="{FF2B5EF4-FFF2-40B4-BE49-F238E27FC236}">
              <a16:creationId xmlns:a16="http://schemas.microsoft.com/office/drawing/2014/main" id="{4C9C9B66-0853-4F35-99BF-72DC7FC0585F}"/>
            </a:ext>
          </a:extLst>
        </xdr:cNvPr>
        <xdr:cNvSpPr/>
      </xdr:nvSpPr>
      <xdr:spPr>
        <a:xfrm>
          <a:off x="8056563" y="1300302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87630</xdr:rowOff>
    </xdr:from>
    <xdr:to>
      <xdr:col>50</xdr:col>
      <xdr:colOff>114300</xdr:colOff>
      <xdr:row>80</xdr:row>
      <xdr:rowOff>99822</xdr:rowOff>
    </xdr:to>
    <xdr:cxnSp macro="">
      <xdr:nvCxnSpPr>
        <xdr:cNvPr id="318" name="直線コネクタ 317">
          <a:extLst>
            <a:ext uri="{FF2B5EF4-FFF2-40B4-BE49-F238E27FC236}">
              <a16:creationId xmlns:a16="http://schemas.microsoft.com/office/drawing/2014/main" id="{CDFAA52B-0F79-48A5-870B-58C3099F8B58}"/>
            </a:ext>
          </a:extLst>
        </xdr:cNvPr>
        <xdr:cNvCxnSpPr/>
      </xdr:nvCxnSpPr>
      <xdr:spPr>
        <a:xfrm flipV="1">
          <a:off x="8107363" y="13041630"/>
          <a:ext cx="817562"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a:extLst>
            <a:ext uri="{FF2B5EF4-FFF2-40B4-BE49-F238E27FC236}">
              <a16:creationId xmlns:a16="http://schemas.microsoft.com/office/drawing/2014/main" id="{E2CF5D2B-9754-48B5-BB01-E8B03B1929E7}"/>
            </a:ext>
          </a:extLst>
        </xdr:cNvPr>
        <xdr:cNvSpPr txBox="1"/>
      </xdr:nvSpPr>
      <xdr:spPr>
        <a:xfrm>
          <a:off x="8691640" y="135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a:extLst>
            <a:ext uri="{FF2B5EF4-FFF2-40B4-BE49-F238E27FC236}">
              <a16:creationId xmlns:a16="http://schemas.microsoft.com/office/drawing/2014/main" id="{B4157817-1B3D-4503-A6CF-846E2ABFC8CC}"/>
            </a:ext>
          </a:extLst>
        </xdr:cNvPr>
        <xdr:cNvSpPr txBox="1"/>
      </xdr:nvSpPr>
      <xdr:spPr>
        <a:xfrm>
          <a:off x="7886777" y="135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a:extLst>
            <a:ext uri="{FF2B5EF4-FFF2-40B4-BE49-F238E27FC236}">
              <a16:creationId xmlns:a16="http://schemas.microsoft.com/office/drawing/2014/main" id="{F11A5EF7-74C3-4649-AC5B-DC906C4CAE4D}"/>
            </a:ext>
          </a:extLst>
        </xdr:cNvPr>
        <xdr:cNvSpPr txBox="1"/>
      </xdr:nvSpPr>
      <xdr:spPr>
        <a:xfrm>
          <a:off x="7054927" y="1329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154957</xdr:rowOff>
    </xdr:from>
    <xdr:ext cx="469744" cy="259045"/>
    <xdr:sp macro="" textlink="">
      <xdr:nvSpPr>
        <xdr:cNvPr id="322" name="n_1mainValue【公営住宅】&#10;一人当たり面積">
          <a:extLst>
            <a:ext uri="{FF2B5EF4-FFF2-40B4-BE49-F238E27FC236}">
              <a16:creationId xmlns:a16="http://schemas.microsoft.com/office/drawing/2014/main" id="{67B92DF3-8FCC-476B-8481-2DA442590128}"/>
            </a:ext>
          </a:extLst>
        </xdr:cNvPr>
        <xdr:cNvSpPr txBox="1"/>
      </xdr:nvSpPr>
      <xdr:spPr>
        <a:xfrm>
          <a:off x="8691640" y="1278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167149</xdr:rowOff>
    </xdr:from>
    <xdr:ext cx="469744" cy="259045"/>
    <xdr:sp macro="" textlink="">
      <xdr:nvSpPr>
        <xdr:cNvPr id="323" name="n_2mainValue【公営住宅】&#10;一人当たり面積">
          <a:extLst>
            <a:ext uri="{FF2B5EF4-FFF2-40B4-BE49-F238E27FC236}">
              <a16:creationId xmlns:a16="http://schemas.microsoft.com/office/drawing/2014/main" id="{AA2290DB-14A7-4A33-81DD-F0CF4E8BFE05}"/>
            </a:ext>
          </a:extLst>
        </xdr:cNvPr>
        <xdr:cNvSpPr txBox="1"/>
      </xdr:nvSpPr>
      <xdr:spPr>
        <a:xfrm>
          <a:off x="7886777" y="127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B4D43F5C-054F-4D69-B4E8-E7C43EB05938}"/>
            </a:ext>
          </a:extLst>
        </xdr:cNvPr>
        <xdr:cNvSpPr/>
      </xdr:nvSpPr>
      <xdr:spPr>
        <a:xfrm>
          <a:off x="704850" y="14754225"/>
          <a:ext cx="4381500"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5DD83E91-E664-478B-935D-0890EBE2F02B}"/>
            </a:ext>
          </a:extLst>
        </xdr:cNvPr>
        <xdr:cNvSpPr/>
      </xdr:nvSpPr>
      <xdr:spPr>
        <a:xfrm>
          <a:off x="83185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B59E0E5-0329-4CC6-A18B-2B2D0E34B6AE}"/>
            </a:ext>
          </a:extLst>
        </xdr:cNvPr>
        <xdr:cNvSpPr/>
      </xdr:nvSpPr>
      <xdr:spPr>
        <a:xfrm>
          <a:off x="83185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B2EE7A1B-8D89-4EF0-8345-FD7CAE578FB9}"/>
            </a:ext>
          </a:extLst>
        </xdr:cNvPr>
        <xdr:cNvSpPr/>
      </xdr:nvSpPr>
      <xdr:spPr>
        <a:xfrm>
          <a:off x="176212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C82A69BF-EA77-45BE-BAFB-FAF27F95D52B}"/>
            </a:ext>
          </a:extLst>
        </xdr:cNvPr>
        <xdr:cNvSpPr/>
      </xdr:nvSpPr>
      <xdr:spPr>
        <a:xfrm>
          <a:off x="176212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C4245422-C9D5-4BF8-80E6-7324C432EA9D}"/>
            </a:ext>
          </a:extLst>
        </xdr:cNvPr>
        <xdr:cNvSpPr/>
      </xdr:nvSpPr>
      <xdr:spPr>
        <a:xfrm>
          <a:off x="281940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DE3A77B7-C4EB-4719-864D-F339E39554F7}"/>
            </a:ext>
          </a:extLst>
        </xdr:cNvPr>
        <xdr:cNvSpPr/>
      </xdr:nvSpPr>
      <xdr:spPr>
        <a:xfrm>
          <a:off x="281940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C2B055A9-A141-402A-B192-049BC07515C5}"/>
            </a:ext>
          </a:extLst>
        </xdr:cNvPr>
        <xdr:cNvSpPr/>
      </xdr:nvSpPr>
      <xdr:spPr>
        <a:xfrm>
          <a:off x="704850" y="15840075"/>
          <a:ext cx="43815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6CA3EB93-DEAD-467D-8B3E-BDB99F67DACD}"/>
            </a:ext>
          </a:extLst>
        </xdr:cNvPr>
        <xdr:cNvSpPr txBox="1"/>
      </xdr:nvSpPr>
      <xdr:spPr>
        <a:xfrm>
          <a:off x="681038"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1C93758D-9955-449C-B051-67741D60EDB1}"/>
            </a:ext>
          </a:extLst>
        </xdr:cNvPr>
        <xdr:cNvCxnSpPr/>
      </xdr:nvCxnSpPr>
      <xdr:spPr>
        <a:xfrm>
          <a:off x="704850" y="1799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a:extLst>
            <a:ext uri="{FF2B5EF4-FFF2-40B4-BE49-F238E27FC236}">
              <a16:creationId xmlns:a16="http://schemas.microsoft.com/office/drawing/2014/main" id="{735082CB-500D-49E8-826D-7FC4225DFFE7}"/>
            </a:ext>
          </a:extLst>
        </xdr:cNvPr>
        <xdr:cNvSpPr txBox="1"/>
      </xdr:nvSpPr>
      <xdr:spPr>
        <a:xfrm>
          <a:off x="394486" y="17860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a:extLst>
            <a:ext uri="{FF2B5EF4-FFF2-40B4-BE49-F238E27FC236}">
              <a16:creationId xmlns:a16="http://schemas.microsoft.com/office/drawing/2014/main" id="{FB165133-2A1B-4150-89D8-0AF565DCD70D}"/>
            </a:ext>
          </a:extLst>
        </xdr:cNvPr>
        <xdr:cNvCxnSpPr/>
      </xdr:nvCxnSpPr>
      <xdr:spPr>
        <a:xfrm>
          <a:off x="704850" y="176403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a:extLst>
            <a:ext uri="{FF2B5EF4-FFF2-40B4-BE49-F238E27FC236}">
              <a16:creationId xmlns:a16="http://schemas.microsoft.com/office/drawing/2014/main" id="{DA04201D-0A84-412F-8A7B-3B4A165B1A2E}"/>
            </a:ext>
          </a:extLst>
        </xdr:cNvPr>
        <xdr:cNvSpPr txBox="1"/>
      </xdr:nvSpPr>
      <xdr:spPr>
        <a:xfrm>
          <a:off x="344654" y="17498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a:extLst>
            <a:ext uri="{FF2B5EF4-FFF2-40B4-BE49-F238E27FC236}">
              <a16:creationId xmlns:a16="http://schemas.microsoft.com/office/drawing/2014/main" id="{66DDF0D8-3204-452F-8D1C-3F2F5FA467C8}"/>
            </a:ext>
          </a:extLst>
        </xdr:cNvPr>
        <xdr:cNvCxnSpPr/>
      </xdr:nvCxnSpPr>
      <xdr:spPr>
        <a:xfrm>
          <a:off x="70485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a:extLst>
            <a:ext uri="{FF2B5EF4-FFF2-40B4-BE49-F238E27FC236}">
              <a16:creationId xmlns:a16="http://schemas.microsoft.com/office/drawing/2014/main" id="{ABB71C94-40C9-425A-99B7-AFD87B6CB11C}"/>
            </a:ext>
          </a:extLst>
        </xdr:cNvPr>
        <xdr:cNvSpPr txBox="1"/>
      </xdr:nvSpPr>
      <xdr:spPr>
        <a:xfrm>
          <a:off x="344654" y="17145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a:extLst>
            <a:ext uri="{FF2B5EF4-FFF2-40B4-BE49-F238E27FC236}">
              <a16:creationId xmlns:a16="http://schemas.microsoft.com/office/drawing/2014/main" id="{7C3D969D-A9AA-4D8A-80A0-0048BCAF8816}"/>
            </a:ext>
          </a:extLst>
        </xdr:cNvPr>
        <xdr:cNvCxnSpPr/>
      </xdr:nvCxnSpPr>
      <xdr:spPr>
        <a:xfrm>
          <a:off x="704850" y="1691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a:extLst>
            <a:ext uri="{FF2B5EF4-FFF2-40B4-BE49-F238E27FC236}">
              <a16:creationId xmlns:a16="http://schemas.microsoft.com/office/drawing/2014/main" id="{A5BC9B62-AED9-440E-BB67-3DCCBA76407A}"/>
            </a:ext>
          </a:extLst>
        </xdr:cNvPr>
        <xdr:cNvSpPr txBox="1"/>
      </xdr:nvSpPr>
      <xdr:spPr>
        <a:xfrm>
          <a:off x="344654" y="1678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a:extLst>
            <a:ext uri="{FF2B5EF4-FFF2-40B4-BE49-F238E27FC236}">
              <a16:creationId xmlns:a16="http://schemas.microsoft.com/office/drawing/2014/main" id="{21BA1736-04DA-46E5-AB88-92B2A15E4D46}"/>
            </a:ext>
          </a:extLst>
        </xdr:cNvPr>
        <xdr:cNvCxnSpPr/>
      </xdr:nvCxnSpPr>
      <xdr:spPr>
        <a:xfrm>
          <a:off x="704850" y="16554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a:extLst>
            <a:ext uri="{FF2B5EF4-FFF2-40B4-BE49-F238E27FC236}">
              <a16:creationId xmlns:a16="http://schemas.microsoft.com/office/drawing/2014/main" id="{7C3B28C9-6CD2-4CE5-8745-F3CAC79A0CB7}"/>
            </a:ext>
          </a:extLst>
        </xdr:cNvPr>
        <xdr:cNvSpPr txBox="1"/>
      </xdr:nvSpPr>
      <xdr:spPr>
        <a:xfrm>
          <a:off x="344654" y="16421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a:extLst>
            <a:ext uri="{FF2B5EF4-FFF2-40B4-BE49-F238E27FC236}">
              <a16:creationId xmlns:a16="http://schemas.microsoft.com/office/drawing/2014/main" id="{2F79E088-6158-4BD8-ABAF-D207A0830C5A}"/>
            </a:ext>
          </a:extLst>
        </xdr:cNvPr>
        <xdr:cNvCxnSpPr/>
      </xdr:nvCxnSpPr>
      <xdr:spPr>
        <a:xfrm>
          <a:off x="704850" y="16192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0E19E668-C6B2-44E6-813C-051B30774DFC}"/>
            </a:ext>
          </a:extLst>
        </xdr:cNvPr>
        <xdr:cNvSpPr txBox="1"/>
      </xdr:nvSpPr>
      <xdr:spPr>
        <a:xfrm>
          <a:off x="280534" y="16059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a16="http://schemas.microsoft.com/office/drawing/2014/main" id="{9C36D79B-2966-4172-B7C4-712D9A9853C1}"/>
            </a:ext>
          </a:extLst>
        </xdr:cNvPr>
        <xdr:cNvCxnSpPr/>
      </xdr:nvCxnSpPr>
      <xdr:spPr>
        <a:xfrm>
          <a:off x="704850" y="15840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D8E01150-7F56-4BDE-BAC5-DDA236145454}"/>
            </a:ext>
          </a:extLst>
        </xdr:cNvPr>
        <xdr:cNvSpPr txBox="1"/>
      </xdr:nvSpPr>
      <xdr:spPr>
        <a:xfrm>
          <a:off x="280534"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a:extLst>
            <a:ext uri="{FF2B5EF4-FFF2-40B4-BE49-F238E27FC236}">
              <a16:creationId xmlns:a16="http://schemas.microsoft.com/office/drawing/2014/main" id="{A6CEE5B0-F211-4BA7-9556-C34D24FC7134}"/>
            </a:ext>
          </a:extLst>
        </xdr:cNvPr>
        <xdr:cNvSpPr/>
      </xdr:nvSpPr>
      <xdr:spPr>
        <a:xfrm>
          <a:off x="704850" y="15840075"/>
          <a:ext cx="43815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a:extLst>
            <a:ext uri="{FF2B5EF4-FFF2-40B4-BE49-F238E27FC236}">
              <a16:creationId xmlns:a16="http://schemas.microsoft.com/office/drawing/2014/main" id="{2FE61588-0DDE-4FDD-BB93-C2002A1E89FF}"/>
            </a:ext>
          </a:extLst>
        </xdr:cNvPr>
        <xdr:cNvCxnSpPr/>
      </xdr:nvCxnSpPr>
      <xdr:spPr>
        <a:xfrm flipV="1">
          <a:off x="4291965" y="16318230"/>
          <a:ext cx="0" cy="117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a:extLst>
            <a:ext uri="{FF2B5EF4-FFF2-40B4-BE49-F238E27FC236}">
              <a16:creationId xmlns:a16="http://schemas.microsoft.com/office/drawing/2014/main" id="{961776B8-416F-46E1-8226-0B9462D0AA83}"/>
            </a:ext>
          </a:extLst>
        </xdr:cNvPr>
        <xdr:cNvSpPr txBox="1"/>
      </xdr:nvSpPr>
      <xdr:spPr>
        <a:xfrm>
          <a:off x="4330700"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a:extLst>
            <a:ext uri="{FF2B5EF4-FFF2-40B4-BE49-F238E27FC236}">
              <a16:creationId xmlns:a16="http://schemas.microsoft.com/office/drawing/2014/main" id="{0138E38D-4B64-4E60-AE6D-7BEFB360186F}"/>
            </a:ext>
          </a:extLst>
        </xdr:cNvPr>
        <xdr:cNvCxnSpPr/>
      </xdr:nvCxnSpPr>
      <xdr:spPr>
        <a:xfrm>
          <a:off x="4217988" y="1748885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a:extLst>
            <a:ext uri="{FF2B5EF4-FFF2-40B4-BE49-F238E27FC236}">
              <a16:creationId xmlns:a16="http://schemas.microsoft.com/office/drawing/2014/main" id="{23453ABE-823F-48A5-88CE-3A8BBF2A9E30}"/>
            </a:ext>
          </a:extLst>
        </xdr:cNvPr>
        <xdr:cNvSpPr txBox="1"/>
      </xdr:nvSpPr>
      <xdr:spPr>
        <a:xfrm>
          <a:off x="4330700" y="1610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a:extLst>
            <a:ext uri="{FF2B5EF4-FFF2-40B4-BE49-F238E27FC236}">
              <a16:creationId xmlns:a16="http://schemas.microsoft.com/office/drawing/2014/main" id="{A675EA37-5EF6-455B-9014-A87E79C432AA}"/>
            </a:ext>
          </a:extLst>
        </xdr:cNvPr>
        <xdr:cNvCxnSpPr/>
      </xdr:nvCxnSpPr>
      <xdr:spPr>
        <a:xfrm>
          <a:off x="4217988" y="163182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53" name="【港湾・漁港】&#10;有形固定資産減価償却率平均値テキスト">
          <a:extLst>
            <a:ext uri="{FF2B5EF4-FFF2-40B4-BE49-F238E27FC236}">
              <a16:creationId xmlns:a16="http://schemas.microsoft.com/office/drawing/2014/main" id="{8B3D78B4-8807-45F9-AE76-2CD70DEC6533}"/>
            </a:ext>
          </a:extLst>
        </xdr:cNvPr>
        <xdr:cNvSpPr txBox="1"/>
      </xdr:nvSpPr>
      <xdr:spPr>
        <a:xfrm>
          <a:off x="4330700" y="1657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a:extLst>
            <a:ext uri="{FF2B5EF4-FFF2-40B4-BE49-F238E27FC236}">
              <a16:creationId xmlns:a16="http://schemas.microsoft.com/office/drawing/2014/main" id="{7751D814-9386-49AD-B726-E9546F94C207}"/>
            </a:ext>
          </a:extLst>
        </xdr:cNvPr>
        <xdr:cNvSpPr/>
      </xdr:nvSpPr>
      <xdr:spPr>
        <a:xfrm>
          <a:off x="42418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a:extLst>
            <a:ext uri="{FF2B5EF4-FFF2-40B4-BE49-F238E27FC236}">
              <a16:creationId xmlns:a16="http://schemas.microsoft.com/office/drawing/2014/main" id="{F9A7DD5E-C0BE-402C-8AF6-707BC5BE4BA4}"/>
            </a:ext>
          </a:extLst>
        </xdr:cNvPr>
        <xdr:cNvSpPr/>
      </xdr:nvSpPr>
      <xdr:spPr>
        <a:xfrm>
          <a:off x="3475038" y="1675701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a:extLst>
            <a:ext uri="{FF2B5EF4-FFF2-40B4-BE49-F238E27FC236}">
              <a16:creationId xmlns:a16="http://schemas.microsoft.com/office/drawing/2014/main" id="{F30AEE11-FA94-471B-8EE0-BD10485F01A5}"/>
            </a:ext>
          </a:extLst>
        </xdr:cNvPr>
        <xdr:cNvSpPr/>
      </xdr:nvSpPr>
      <xdr:spPr>
        <a:xfrm>
          <a:off x="2643188" y="167608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a:extLst>
            <a:ext uri="{FF2B5EF4-FFF2-40B4-BE49-F238E27FC236}">
              <a16:creationId xmlns:a16="http://schemas.microsoft.com/office/drawing/2014/main" id="{4841541B-B0A9-4D21-8BDC-7E033AD5795B}"/>
            </a:ext>
          </a:extLst>
        </xdr:cNvPr>
        <xdr:cNvSpPr/>
      </xdr:nvSpPr>
      <xdr:spPr>
        <a:xfrm>
          <a:off x="1825625" y="171342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58604378-B302-4DC2-BA68-8D371177D075}"/>
            </a:ext>
          </a:extLst>
        </xdr:cNvPr>
        <xdr:cNvSpPr txBox="1"/>
      </xdr:nvSpPr>
      <xdr:spPr>
        <a:xfrm>
          <a:off x="411638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3DA31665-0D20-4A4A-86C1-2D0FB1D2898C}"/>
            </a:ext>
          </a:extLst>
        </xdr:cNvPr>
        <xdr:cNvSpPr txBox="1"/>
      </xdr:nvSpPr>
      <xdr:spPr>
        <a:xfrm>
          <a:off x="3349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88DB93C-4A9C-42B3-B4DF-B5944FFACF8B}"/>
            </a:ext>
          </a:extLst>
        </xdr:cNvPr>
        <xdr:cNvSpPr txBox="1"/>
      </xdr:nvSpPr>
      <xdr:spPr>
        <a:xfrm>
          <a:off x="25177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ADF4E183-A6A3-4894-8754-AEABBB02725F}"/>
            </a:ext>
          </a:extLst>
        </xdr:cNvPr>
        <xdr:cNvSpPr txBox="1"/>
      </xdr:nvSpPr>
      <xdr:spPr>
        <a:xfrm>
          <a:off x="1700213"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B4E539CD-7483-44BC-AD23-8D78F8CD7D16}"/>
            </a:ext>
          </a:extLst>
        </xdr:cNvPr>
        <xdr:cNvSpPr txBox="1"/>
      </xdr:nvSpPr>
      <xdr:spPr>
        <a:xfrm>
          <a:off x="882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109220</xdr:rowOff>
    </xdr:from>
    <xdr:to>
      <xdr:col>24</xdr:col>
      <xdr:colOff>114300</xdr:colOff>
      <xdr:row>104</xdr:row>
      <xdr:rowOff>39370</xdr:rowOff>
    </xdr:to>
    <xdr:sp macro="" textlink="">
      <xdr:nvSpPr>
        <xdr:cNvPr id="363" name="楕円 362">
          <a:extLst>
            <a:ext uri="{FF2B5EF4-FFF2-40B4-BE49-F238E27FC236}">
              <a16:creationId xmlns:a16="http://schemas.microsoft.com/office/drawing/2014/main" id="{F18556A5-79D0-473F-936E-3BEA2F44E0E2}"/>
            </a:ext>
          </a:extLst>
        </xdr:cNvPr>
        <xdr:cNvSpPr/>
      </xdr:nvSpPr>
      <xdr:spPr>
        <a:xfrm>
          <a:off x="4241800" y="167874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87647</xdr:rowOff>
    </xdr:from>
    <xdr:ext cx="405111" cy="259045"/>
    <xdr:sp macro="" textlink="">
      <xdr:nvSpPr>
        <xdr:cNvPr id="364" name="【港湾・漁港】&#10;有形固定資産減価償却率該当値テキスト">
          <a:extLst>
            <a:ext uri="{FF2B5EF4-FFF2-40B4-BE49-F238E27FC236}">
              <a16:creationId xmlns:a16="http://schemas.microsoft.com/office/drawing/2014/main" id="{E64CD7E5-EDFB-46A4-99E6-483ED3C6D5B1}"/>
            </a:ext>
          </a:extLst>
        </xdr:cNvPr>
        <xdr:cNvSpPr txBox="1"/>
      </xdr:nvSpPr>
      <xdr:spPr>
        <a:xfrm>
          <a:off x="4330700" y="1676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147320</xdr:rowOff>
    </xdr:from>
    <xdr:to>
      <xdr:col>20</xdr:col>
      <xdr:colOff>38100</xdr:colOff>
      <xdr:row>103</xdr:row>
      <xdr:rowOff>77470</xdr:rowOff>
    </xdr:to>
    <xdr:sp macro="" textlink="">
      <xdr:nvSpPr>
        <xdr:cNvPr id="365" name="楕円 364">
          <a:extLst>
            <a:ext uri="{FF2B5EF4-FFF2-40B4-BE49-F238E27FC236}">
              <a16:creationId xmlns:a16="http://schemas.microsoft.com/office/drawing/2014/main" id="{2409FC3D-1E21-4854-AC9F-C6860E17363E}"/>
            </a:ext>
          </a:extLst>
        </xdr:cNvPr>
        <xdr:cNvSpPr/>
      </xdr:nvSpPr>
      <xdr:spPr>
        <a:xfrm>
          <a:off x="3475038" y="1666367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160020</xdr:rowOff>
    </xdr:to>
    <xdr:cxnSp macro="">
      <xdr:nvCxnSpPr>
        <xdr:cNvPr id="366" name="直線コネクタ 365">
          <a:extLst>
            <a:ext uri="{FF2B5EF4-FFF2-40B4-BE49-F238E27FC236}">
              <a16:creationId xmlns:a16="http://schemas.microsoft.com/office/drawing/2014/main" id="{99AB3629-3BE7-43D2-8A27-4641918054E5}"/>
            </a:ext>
          </a:extLst>
        </xdr:cNvPr>
        <xdr:cNvCxnSpPr/>
      </xdr:nvCxnSpPr>
      <xdr:spPr>
        <a:xfrm>
          <a:off x="3525838" y="16704945"/>
          <a:ext cx="766762"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65405</xdr:rowOff>
    </xdr:from>
    <xdr:to>
      <xdr:col>15</xdr:col>
      <xdr:colOff>101600</xdr:colOff>
      <xdr:row>102</xdr:row>
      <xdr:rowOff>167005</xdr:rowOff>
    </xdr:to>
    <xdr:sp macro="" textlink="">
      <xdr:nvSpPr>
        <xdr:cNvPr id="367" name="楕円 366">
          <a:extLst>
            <a:ext uri="{FF2B5EF4-FFF2-40B4-BE49-F238E27FC236}">
              <a16:creationId xmlns:a16="http://schemas.microsoft.com/office/drawing/2014/main" id="{F6E91415-C52F-417F-97B5-E6BE61EDAB63}"/>
            </a:ext>
          </a:extLst>
        </xdr:cNvPr>
        <xdr:cNvSpPr/>
      </xdr:nvSpPr>
      <xdr:spPr>
        <a:xfrm>
          <a:off x="2643188" y="1658175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116205</xdr:rowOff>
    </xdr:from>
    <xdr:to>
      <xdr:col>19</xdr:col>
      <xdr:colOff>177800</xdr:colOff>
      <xdr:row>103</xdr:row>
      <xdr:rowOff>26670</xdr:rowOff>
    </xdr:to>
    <xdr:cxnSp macro="">
      <xdr:nvCxnSpPr>
        <xdr:cNvPr id="368" name="直線コネクタ 367">
          <a:extLst>
            <a:ext uri="{FF2B5EF4-FFF2-40B4-BE49-F238E27FC236}">
              <a16:creationId xmlns:a16="http://schemas.microsoft.com/office/drawing/2014/main" id="{1FE4E1E2-C389-4117-96DA-D8DE9B258D53}"/>
            </a:ext>
          </a:extLst>
        </xdr:cNvPr>
        <xdr:cNvCxnSpPr/>
      </xdr:nvCxnSpPr>
      <xdr:spPr>
        <a:xfrm>
          <a:off x="2693988" y="16632555"/>
          <a:ext cx="8318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a:extLst>
            <a:ext uri="{FF2B5EF4-FFF2-40B4-BE49-F238E27FC236}">
              <a16:creationId xmlns:a16="http://schemas.microsoft.com/office/drawing/2014/main" id="{2E892A93-5B63-46F5-A979-3C7BEA61606B}"/>
            </a:ext>
          </a:extLst>
        </xdr:cNvPr>
        <xdr:cNvSpPr txBox="1"/>
      </xdr:nvSpPr>
      <xdr:spPr>
        <a:xfrm>
          <a:off x="3324869"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a:extLst>
            <a:ext uri="{FF2B5EF4-FFF2-40B4-BE49-F238E27FC236}">
              <a16:creationId xmlns:a16="http://schemas.microsoft.com/office/drawing/2014/main" id="{1291766B-01E7-47CF-8490-9228D23D41A1}"/>
            </a:ext>
          </a:extLst>
        </xdr:cNvPr>
        <xdr:cNvSpPr txBox="1"/>
      </xdr:nvSpPr>
      <xdr:spPr>
        <a:xfrm>
          <a:off x="2505719"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a:extLst>
            <a:ext uri="{FF2B5EF4-FFF2-40B4-BE49-F238E27FC236}">
              <a16:creationId xmlns:a16="http://schemas.microsoft.com/office/drawing/2014/main" id="{65E10137-F38F-4FA6-A1C3-9ED423326C8F}"/>
            </a:ext>
          </a:extLst>
        </xdr:cNvPr>
        <xdr:cNvSpPr txBox="1"/>
      </xdr:nvSpPr>
      <xdr:spPr>
        <a:xfrm>
          <a:off x="1688157"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93997</xdr:rowOff>
    </xdr:from>
    <xdr:ext cx="405111" cy="259045"/>
    <xdr:sp macro="" textlink="">
      <xdr:nvSpPr>
        <xdr:cNvPr id="372" name="n_1mainValue【港湾・漁港】&#10;有形固定資産減価償却率">
          <a:extLst>
            <a:ext uri="{FF2B5EF4-FFF2-40B4-BE49-F238E27FC236}">
              <a16:creationId xmlns:a16="http://schemas.microsoft.com/office/drawing/2014/main" id="{B504C586-41F3-4DFD-A695-80615583179F}"/>
            </a:ext>
          </a:extLst>
        </xdr:cNvPr>
        <xdr:cNvSpPr txBox="1"/>
      </xdr:nvSpPr>
      <xdr:spPr>
        <a:xfrm>
          <a:off x="3324869" y="1644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12082</xdr:rowOff>
    </xdr:from>
    <xdr:ext cx="405111" cy="259045"/>
    <xdr:sp macro="" textlink="">
      <xdr:nvSpPr>
        <xdr:cNvPr id="373" name="n_2mainValue【港湾・漁港】&#10;有形固定資産減価償却率">
          <a:extLst>
            <a:ext uri="{FF2B5EF4-FFF2-40B4-BE49-F238E27FC236}">
              <a16:creationId xmlns:a16="http://schemas.microsoft.com/office/drawing/2014/main" id="{9A2C7099-71A4-4D41-A102-6FEEC61B8482}"/>
            </a:ext>
          </a:extLst>
        </xdr:cNvPr>
        <xdr:cNvSpPr txBox="1"/>
      </xdr:nvSpPr>
      <xdr:spPr>
        <a:xfrm>
          <a:off x="2505719" y="1636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AE0F27C8-2FB3-415E-A284-540F2FE75F05}"/>
            </a:ext>
          </a:extLst>
        </xdr:cNvPr>
        <xdr:cNvSpPr/>
      </xdr:nvSpPr>
      <xdr:spPr>
        <a:xfrm>
          <a:off x="6118225" y="14754225"/>
          <a:ext cx="4367213"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58F00D54-0DA6-4125-9677-7628CE5855F4}"/>
            </a:ext>
          </a:extLst>
        </xdr:cNvPr>
        <xdr:cNvSpPr/>
      </xdr:nvSpPr>
      <xdr:spPr>
        <a:xfrm>
          <a:off x="6230938"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FDCD98A1-FEC6-49DF-8DD6-63EDF78183C0}"/>
            </a:ext>
          </a:extLst>
        </xdr:cNvPr>
        <xdr:cNvSpPr/>
      </xdr:nvSpPr>
      <xdr:spPr>
        <a:xfrm>
          <a:off x="6230938"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958EF764-BCFC-4EEB-A10D-8B01B330C3D1}"/>
            </a:ext>
          </a:extLst>
        </xdr:cNvPr>
        <xdr:cNvSpPr/>
      </xdr:nvSpPr>
      <xdr:spPr>
        <a:xfrm>
          <a:off x="717550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1E93D0A6-5646-4FA0-839A-B6C9F62F7999}"/>
            </a:ext>
          </a:extLst>
        </xdr:cNvPr>
        <xdr:cNvSpPr/>
      </xdr:nvSpPr>
      <xdr:spPr>
        <a:xfrm>
          <a:off x="717550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ED2E5ACD-E03B-4ECC-9EB9-7422E92F3C9D}"/>
            </a:ext>
          </a:extLst>
        </xdr:cNvPr>
        <xdr:cNvSpPr/>
      </xdr:nvSpPr>
      <xdr:spPr>
        <a:xfrm>
          <a:off x="823277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AF14FE9A-87FA-457A-AB67-56EEC9421283}"/>
            </a:ext>
          </a:extLst>
        </xdr:cNvPr>
        <xdr:cNvSpPr/>
      </xdr:nvSpPr>
      <xdr:spPr>
        <a:xfrm>
          <a:off x="823277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7F7AC918-69BC-4E27-8EE7-6C63B0F9D84C}"/>
            </a:ext>
          </a:extLst>
        </xdr:cNvPr>
        <xdr:cNvSpPr/>
      </xdr:nvSpPr>
      <xdr:spPr>
        <a:xfrm>
          <a:off x="6118225" y="15840075"/>
          <a:ext cx="4367213"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97402587-D32D-46D2-9561-6A328F68D88D}"/>
            </a:ext>
          </a:extLst>
        </xdr:cNvPr>
        <xdr:cNvSpPr txBox="1"/>
      </xdr:nvSpPr>
      <xdr:spPr>
        <a:xfrm>
          <a:off x="60801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8E677EB0-9723-4A4D-AC89-30C211CB2AEA}"/>
            </a:ext>
          </a:extLst>
        </xdr:cNvPr>
        <xdr:cNvCxnSpPr/>
      </xdr:nvCxnSpPr>
      <xdr:spPr>
        <a:xfrm>
          <a:off x="6118225" y="1799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a:extLst>
            <a:ext uri="{FF2B5EF4-FFF2-40B4-BE49-F238E27FC236}">
              <a16:creationId xmlns:a16="http://schemas.microsoft.com/office/drawing/2014/main" id="{8B849620-D4E0-442C-AEE1-288B541FD27C}"/>
            </a:ext>
          </a:extLst>
        </xdr:cNvPr>
        <xdr:cNvCxnSpPr/>
      </xdr:nvCxnSpPr>
      <xdr:spPr>
        <a:xfrm>
          <a:off x="6118225" y="1768520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a:extLst>
            <a:ext uri="{FF2B5EF4-FFF2-40B4-BE49-F238E27FC236}">
              <a16:creationId xmlns:a16="http://schemas.microsoft.com/office/drawing/2014/main" id="{F0D98614-88DB-48EC-8CF3-44FE8ED89D96}"/>
            </a:ext>
          </a:extLst>
        </xdr:cNvPr>
        <xdr:cNvSpPr txBox="1"/>
      </xdr:nvSpPr>
      <xdr:spPr>
        <a:xfrm>
          <a:off x="5883727" y="175525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a:extLst>
            <a:ext uri="{FF2B5EF4-FFF2-40B4-BE49-F238E27FC236}">
              <a16:creationId xmlns:a16="http://schemas.microsoft.com/office/drawing/2014/main" id="{AD25DA26-9085-4962-978E-371EB61038D0}"/>
            </a:ext>
          </a:extLst>
        </xdr:cNvPr>
        <xdr:cNvCxnSpPr/>
      </xdr:nvCxnSpPr>
      <xdr:spPr>
        <a:xfrm>
          <a:off x="6118225" y="173776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a:extLst>
            <a:ext uri="{FF2B5EF4-FFF2-40B4-BE49-F238E27FC236}">
              <a16:creationId xmlns:a16="http://schemas.microsoft.com/office/drawing/2014/main" id="{40D5848C-D534-493B-84C5-897E00F1EB33}"/>
            </a:ext>
          </a:extLst>
        </xdr:cNvPr>
        <xdr:cNvSpPr txBox="1"/>
      </xdr:nvSpPr>
      <xdr:spPr>
        <a:xfrm>
          <a:off x="5565669" y="172449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a:extLst>
            <a:ext uri="{FF2B5EF4-FFF2-40B4-BE49-F238E27FC236}">
              <a16:creationId xmlns:a16="http://schemas.microsoft.com/office/drawing/2014/main" id="{C6A6CA17-D680-4C66-87B6-25231ACD6570}"/>
            </a:ext>
          </a:extLst>
        </xdr:cNvPr>
        <xdr:cNvCxnSpPr/>
      </xdr:nvCxnSpPr>
      <xdr:spPr>
        <a:xfrm>
          <a:off x="6118225" y="1707016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a:extLst>
            <a:ext uri="{FF2B5EF4-FFF2-40B4-BE49-F238E27FC236}">
              <a16:creationId xmlns:a16="http://schemas.microsoft.com/office/drawing/2014/main" id="{0170B85B-E6CA-4742-A98C-86040B413FEC}"/>
            </a:ext>
          </a:extLst>
        </xdr:cNvPr>
        <xdr:cNvSpPr txBox="1"/>
      </xdr:nvSpPr>
      <xdr:spPr>
        <a:xfrm>
          <a:off x="5565669"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a:extLst>
            <a:ext uri="{FF2B5EF4-FFF2-40B4-BE49-F238E27FC236}">
              <a16:creationId xmlns:a16="http://schemas.microsoft.com/office/drawing/2014/main" id="{7C3DE495-1524-4FC7-AC11-C02E19F71C75}"/>
            </a:ext>
          </a:extLst>
        </xdr:cNvPr>
        <xdr:cNvCxnSpPr/>
      </xdr:nvCxnSpPr>
      <xdr:spPr>
        <a:xfrm>
          <a:off x="6118225" y="167626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a:extLst>
            <a:ext uri="{FF2B5EF4-FFF2-40B4-BE49-F238E27FC236}">
              <a16:creationId xmlns:a16="http://schemas.microsoft.com/office/drawing/2014/main" id="{188EADD6-DA65-422A-8DDB-531AD1E114C1}"/>
            </a:ext>
          </a:extLst>
        </xdr:cNvPr>
        <xdr:cNvSpPr txBox="1"/>
      </xdr:nvSpPr>
      <xdr:spPr>
        <a:xfrm>
          <a:off x="5565669"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a:extLst>
            <a:ext uri="{FF2B5EF4-FFF2-40B4-BE49-F238E27FC236}">
              <a16:creationId xmlns:a16="http://schemas.microsoft.com/office/drawing/2014/main" id="{B753E0E2-AC84-4181-8E41-63EB84E07766}"/>
            </a:ext>
          </a:extLst>
        </xdr:cNvPr>
        <xdr:cNvCxnSpPr/>
      </xdr:nvCxnSpPr>
      <xdr:spPr>
        <a:xfrm>
          <a:off x="6118225" y="164551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a:extLst>
            <a:ext uri="{FF2B5EF4-FFF2-40B4-BE49-F238E27FC236}">
              <a16:creationId xmlns:a16="http://schemas.microsoft.com/office/drawing/2014/main" id="{5A35C4B5-EAF3-4527-ACAA-C523F67F9F15}"/>
            </a:ext>
          </a:extLst>
        </xdr:cNvPr>
        <xdr:cNvSpPr txBox="1"/>
      </xdr:nvSpPr>
      <xdr:spPr>
        <a:xfrm>
          <a:off x="5565669" y="1632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a:extLst>
            <a:ext uri="{FF2B5EF4-FFF2-40B4-BE49-F238E27FC236}">
              <a16:creationId xmlns:a16="http://schemas.microsoft.com/office/drawing/2014/main" id="{6E3B581C-5CF0-4216-AB98-0784BFEF5342}"/>
            </a:ext>
          </a:extLst>
        </xdr:cNvPr>
        <xdr:cNvCxnSpPr/>
      </xdr:nvCxnSpPr>
      <xdr:spPr>
        <a:xfrm>
          <a:off x="6118225" y="1614759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a:extLst>
            <a:ext uri="{FF2B5EF4-FFF2-40B4-BE49-F238E27FC236}">
              <a16:creationId xmlns:a16="http://schemas.microsoft.com/office/drawing/2014/main" id="{43D3E16D-956B-48FE-A250-B77CF78C4FF6}"/>
            </a:ext>
          </a:extLst>
        </xdr:cNvPr>
        <xdr:cNvSpPr txBox="1"/>
      </xdr:nvSpPr>
      <xdr:spPr>
        <a:xfrm>
          <a:off x="5565669" y="160148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EE39240B-CBEE-499E-B820-25B401D509BF}"/>
            </a:ext>
          </a:extLst>
        </xdr:cNvPr>
        <xdr:cNvCxnSpPr/>
      </xdr:nvCxnSpPr>
      <xdr:spPr>
        <a:xfrm>
          <a:off x="6118225" y="158400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a:extLst>
            <a:ext uri="{FF2B5EF4-FFF2-40B4-BE49-F238E27FC236}">
              <a16:creationId xmlns:a16="http://schemas.microsoft.com/office/drawing/2014/main" id="{3C906E5D-BE30-472C-BF59-DACCE29D03A3}"/>
            </a:ext>
          </a:extLst>
        </xdr:cNvPr>
        <xdr:cNvSpPr txBox="1"/>
      </xdr:nvSpPr>
      <xdr:spPr>
        <a:xfrm>
          <a:off x="5565669" y="1570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4EDC1AFD-F93E-4E72-AA48-52F9AFBF1A8E}"/>
            </a:ext>
          </a:extLst>
        </xdr:cNvPr>
        <xdr:cNvSpPr/>
      </xdr:nvSpPr>
      <xdr:spPr>
        <a:xfrm>
          <a:off x="6118225" y="15840075"/>
          <a:ext cx="4367213"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a:extLst>
            <a:ext uri="{FF2B5EF4-FFF2-40B4-BE49-F238E27FC236}">
              <a16:creationId xmlns:a16="http://schemas.microsoft.com/office/drawing/2014/main" id="{9891B125-71AF-4758-8DC8-91160941029E}"/>
            </a:ext>
          </a:extLst>
        </xdr:cNvPr>
        <xdr:cNvCxnSpPr/>
      </xdr:nvCxnSpPr>
      <xdr:spPr>
        <a:xfrm flipV="1">
          <a:off x="9691053" y="16192979"/>
          <a:ext cx="0" cy="1491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a:extLst>
            <a:ext uri="{FF2B5EF4-FFF2-40B4-BE49-F238E27FC236}">
              <a16:creationId xmlns:a16="http://schemas.microsoft.com/office/drawing/2014/main" id="{D4BBD7C3-A120-44CB-B936-B5CFAAA0B99F}"/>
            </a:ext>
          </a:extLst>
        </xdr:cNvPr>
        <xdr:cNvSpPr txBox="1"/>
      </xdr:nvSpPr>
      <xdr:spPr>
        <a:xfrm>
          <a:off x="9729788" y="17688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a:extLst>
            <a:ext uri="{FF2B5EF4-FFF2-40B4-BE49-F238E27FC236}">
              <a16:creationId xmlns:a16="http://schemas.microsoft.com/office/drawing/2014/main" id="{FAD504BD-4F22-43B4-A00F-3EF9ECEF99AF}"/>
            </a:ext>
          </a:extLst>
        </xdr:cNvPr>
        <xdr:cNvCxnSpPr/>
      </xdr:nvCxnSpPr>
      <xdr:spPr>
        <a:xfrm>
          <a:off x="9617075" y="176849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a:extLst>
            <a:ext uri="{FF2B5EF4-FFF2-40B4-BE49-F238E27FC236}">
              <a16:creationId xmlns:a16="http://schemas.microsoft.com/office/drawing/2014/main" id="{EBAA9EE9-1EF0-48D3-867C-2EFA7FAD53F3}"/>
            </a:ext>
          </a:extLst>
        </xdr:cNvPr>
        <xdr:cNvSpPr txBox="1"/>
      </xdr:nvSpPr>
      <xdr:spPr>
        <a:xfrm>
          <a:off x="9729788" y="1598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a:extLst>
            <a:ext uri="{FF2B5EF4-FFF2-40B4-BE49-F238E27FC236}">
              <a16:creationId xmlns:a16="http://schemas.microsoft.com/office/drawing/2014/main" id="{A192C6C2-D885-4F87-BFB5-EF771C61D808}"/>
            </a:ext>
          </a:extLst>
        </xdr:cNvPr>
        <xdr:cNvCxnSpPr/>
      </xdr:nvCxnSpPr>
      <xdr:spPr>
        <a:xfrm>
          <a:off x="9617075" y="1619297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a:extLst>
            <a:ext uri="{FF2B5EF4-FFF2-40B4-BE49-F238E27FC236}">
              <a16:creationId xmlns:a16="http://schemas.microsoft.com/office/drawing/2014/main" id="{540EFEB2-6A8A-4362-81EC-2B3448ED84EA}"/>
            </a:ext>
          </a:extLst>
        </xdr:cNvPr>
        <xdr:cNvSpPr txBox="1"/>
      </xdr:nvSpPr>
      <xdr:spPr>
        <a:xfrm>
          <a:off x="9729788" y="1728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a:extLst>
            <a:ext uri="{FF2B5EF4-FFF2-40B4-BE49-F238E27FC236}">
              <a16:creationId xmlns:a16="http://schemas.microsoft.com/office/drawing/2014/main" id="{3460699F-EEBB-4E87-8011-7F9601204986}"/>
            </a:ext>
          </a:extLst>
        </xdr:cNvPr>
        <xdr:cNvSpPr/>
      </xdr:nvSpPr>
      <xdr:spPr>
        <a:xfrm>
          <a:off x="9655175" y="1742708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a:extLst>
            <a:ext uri="{FF2B5EF4-FFF2-40B4-BE49-F238E27FC236}">
              <a16:creationId xmlns:a16="http://schemas.microsoft.com/office/drawing/2014/main" id="{C18978CA-8DDE-44CA-88DF-17D21C132E1D}"/>
            </a:ext>
          </a:extLst>
        </xdr:cNvPr>
        <xdr:cNvSpPr/>
      </xdr:nvSpPr>
      <xdr:spPr>
        <a:xfrm>
          <a:off x="8874125" y="174698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a:extLst>
            <a:ext uri="{FF2B5EF4-FFF2-40B4-BE49-F238E27FC236}">
              <a16:creationId xmlns:a16="http://schemas.microsoft.com/office/drawing/2014/main" id="{53866C7A-8297-4BA3-946E-16B9F9C548B6}"/>
            </a:ext>
          </a:extLst>
        </xdr:cNvPr>
        <xdr:cNvSpPr/>
      </xdr:nvSpPr>
      <xdr:spPr>
        <a:xfrm>
          <a:off x="8056563" y="1747615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a:extLst>
            <a:ext uri="{FF2B5EF4-FFF2-40B4-BE49-F238E27FC236}">
              <a16:creationId xmlns:a16="http://schemas.microsoft.com/office/drawing/2014/main" id="{42863FFB-74AB-4141-A1A2-E4805C38BF64}"/>
            </a:ext>
          </a:extLst>
        </xdr:cNvPr>
        <xdr:cNvSpPr/>
      </xdr:nvSpPr>
      <xdr:spPr>
        <a:xfrm>
          <a:off x="7224713" y="1761443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2113F49-242E-4D0A-8038-592BB46C52F3}"/>
            </a:ext>
          </a:extLst>
        </xdr:cNvPr>
        <xdr:cNvSpPr txBox="1"/>
      </xdr:nvSpPr>
      <xdr:spPr>
        <a:xfrm>
          <a:off x="95154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1EEB797-3EAC-459B-9D7C-2EC3032B9C5A}"/>
            </a:ext>
          </a:extLst>
        </xdr:cNvPr>
        <xdr:cNvSpPr txBox="1"/>
      </xdr:nvSpPr>
      <xdr:spPr>
        <a:xfrm>
          <a:off x="8748713"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184BF12-8BFF-4DCB-8FC8-A7B4294C7DCD}"/>
            </a:ext>
          </a:extLst>
        </xdr:cNvPr>
        <xdr:cNvSpPr txBox="1"/>
      </xdr:nvSpPr>
      <xdr:spPr>
        <a:xfrm>
          <a:off x="79311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4AF3AB1-14B9-4DFE-914E-1ABAE4771BF3}"/>
            </a:ext>
          </a:extLst>
        </xdr:cNvPr>
        <xdr:cNvSpPr txBox="1"/>
      </xdr:nvSpPr>
      <xdr:spPr>
        <a:xfrm>
          <a:off x="7099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0A6A528-09D9-4E89-B315-9E7F67FE8FC4}"/>
            </a:ext>
          </a:extLst>
        </xdr:cNvPr>
        <xdr:cNvSpPr txBox="1"/>
      </xdr:nvSpPr>
      <xdr:spPr>
        <a:xfrm>
          <a:off x="628173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114545</xdr:rowOff>
    </xdr:from>
    <xdr:to>
      <xdr:col>55</xdr:col>
      <xdr:colOff>50800</xdr:colOff>
      <xdr:row>109</xdr:row>
      <xdr:rowOff>44695</xdr:rowOff>
    </xdr:to>
    <xdr:sp macro="" textlink="">
      <xdr:nvSpPr>
        <xdr:cNvPr id="414" name="楕円 413">
          <a:extLst>
            <a:ext uri="{FF2B5EF4-FFF2-40B4-BE49-F238E27FC236}">
              <a16:creationId xmlns:a16="http://schemas.microsoft.com/office/drawing/2014/main" id="{CC90CC03-2E53-49A1-BC78-3B6E1F99A203}"/>
            </a:ext>
          </a:extLst>
        </xdr:cNvPr>
        <xdr:cNvSpPr/>
      </xdr:nvSpPr>
      <xdr:spPr>
        <a:xfrm>
          <a:off x="9655175" y="1760244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29472</xdr:rowOff>
    </xdr:from>
    <xdr:ext cx="534377" cy="259045"/>
    <xdr:sp macro="" textlink="">
      <xdr:nvSpPr>
        <xdr:cNvPr id="415" name="【港湾・漁港】&#10;一人当たり有形固定資産（償却資産）額該当値テキスト">
          <a:extLst>
            <a:ext uri="{FF2B5EF4-FFF2-40B4-BE49-F238E27FC236}">
              <a16:creationId xmlns:a16="http://schemas.microsoft.com/office/drawing/2014/main" id="{3AACF38F-6687-4579-94B8-C67D693A7F37}"/>
            </a:ext>
          </a:extLst>
        </xdr:cNvPr>
        <xdr:cNvSpPr txBox="1"/>
      </xdr:nvSpPr>
      <xdr:spPr>
        <a:xfrm>
          <a:off x="9729788" y="175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120027</xdr:rowOff>
    </xdr:from>
    <xdr:to>
      <xdr:col>50</xdr:col>
      <xdr:colOff>165100</xdr:colOff>
      <xdr:row>109</xdr:row>
      <xdr:rowOff>50177</xdr:rowOff>
    </xdr:to>
    <xdr:sp macro="" textlink="">
      <xdr:nvSpPr>
        <xdr:cNvPr id="416" name="楕円 415">
          <a:extLst>
            <a:ext uri="{FF2B5EF4-FFF2-40B4-BE49-F238E27FC236}">
              <a16:creationId xmlns:a16="http://schemas.microsoft.com/office/drawing/2014/main" id="{AA364C04-7CCC-4EDE-9E15-F43EF8CC7D6F}"/>
            </a:ext>
          </a:extLst>
        </xdr:cNvPr>
        <xdr:cNvSpPr/>
      </xdr:nvSpPr>
      <xdr:spPr>
        <a:xfrm>
          <a:off x="8874125" y="176079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165345</xdr:rowOff>
    </xdr:from>
    <xdr:to>
      <xdr:col>55</xdr:col>
      <xdr:colOff>0</xdr:colOff>
      <xdr:row>108</xdr:row>
      <xdr:rowOff>170827</xdr:rowOff>
    </xdr:to>
    <xdr:cxnSp macro="">
      <xdr:nvCxnSpPr>
        <xdr:cNvPr id="417" name="直線コネクタ 416">
          <a:extLst>
            <a:ext uri="{FF2B5EF4-FFF2-40B4-BE49-F238E27FC236}">
              <a16:creationId xmlns:a16="http://schemas.microsoft.com/office/drawing/2014/main" id="{49310843-CD90-4230-B903-5DD9AD3E1293}"/>
            </a:ext>
          </a:extLst>
        </xdr:cNvPr>
        <xdr:cNvCxnSpPr/>
      </xdr:nvCxnSpPr>
      <xdr:spPr>
        <a:xfrm flipV="1">
          <a:off x="8924925" y="17648482"/>
          <a:ext cx="766763"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123371</xdr:rowOff>
    </xdr:from>
    <xdr:to>
      <xdr:col>46</xdr:col>
      <xdr:colOff>38100</xdr:colOff>
      <xdr:row>109</xdr:row>
      <xdr:rowOff>53521</xdr:rowOff>
    </xdr:to>
    <xdr:sp macro="" textlink="">
      <xdr:nvSpPr>
        <xdr:cNvPr id="418" name="楕円 417">
          <a:extLst>
            <a:ext uri="{FF2B5EF4-FFF2-40B4-BE49-F238E27FC236}">
              <a16:creationId xmlns:a16="http://schemas.microsoft.com/office/drawing/2014/main" id="{B42DDF42-D17C-4BCC-9E57-F5225F5C04BE}"/>
            </a:ext>
          </a:extLst>
        </xdr:cNvPr>
        <xdr:cNvSpPr/>
      </xdr:nvSpPr>
      <xdr:spPr>
        <a:xfrm>
          <a:off x="8056563" y="1761127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170827</xdr:rowOff>
    </xdr:from>
    <xdr:to>
      <xdr:col>50</xdr:col>
      <xdr:colOff>114300</xdr:colOff>
      <xdr:row>109</xdr:row>
      <xdr:rowOff>2721</xdr:rowOff>
    </xdr:to>
    <xdr:cxnSp macro="">
      <xdr:nvCxnSpPr>
        <xdr:cNvPr id="419" name="直線コネクタ 418">
          <a:extLst>
            <a:ext uri="{FF2B5EF4-FFF2-40B4-BE49-F238E27FC236}">
              <a16:creationId xmlns:a16="http://schemas.microsoft.com/office/drawing/2014/main" id="{446896EA-C520-4D9B-8592-CAE0D244B958}"/>
            </a:ext>
          </a:extLst>
        </xdr:cNvPr>
        <xdr:cNvCxnSpPr/>
      </xdr:nvCxnSpPr>
      <xdr:spPr>
        <a:xfrm flipV="1">
          <a:off x="8107363" y="17649202"/>
          <a:ext cx="817562"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a:extLst>
            <a:ext uri="{FF2B5EF4-FFF2-40B4-BE49-F238E27FC236}">
              <a16:creationId xmlns:a16="http://schemas.microsoft.com/office/drawing/2014/main" id="{D3622EBB-8ED7-467B-8BAB-F2A52A5355F4}"/>
            </a:ext>
          </a:extLst>
        </xdr:cNvPr>
        <xdr:cNvSpPr txBox="1"/>
      </xdr:nvSpPr>
      <xdr:spPr>
        <a:xfrm>
          <a:off x="8659324" y="172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a:extLst>
            <a:ext uri="{FF2B5EF4-FFF2-40B4-BE49-F238E27FC236}">
              <a16:creationId xmlns:a16="http://schemas.microsoft.com/office/drawing/2014/main" id="{274FDCE7-B52C-413E-99BD-B7695F222194}"/>
            </a:ext>
          </a:extLst>
        </xdr:cNvPr>
        <xdr:cNvSpPr txBox="1"/>
      </xdr:nvSpPr>
      <xdr:spPr>
        <a:xfrm>
          <a:off x="7854461" y="172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a:extLst>
            <a:ext uri="{FF2B5EF4-FFF2-40B4-BE49-F238E27FC236}">
              <a16:creationId xmlns:a16="http://schemas.microsoft.com/office/drawing/2014/main" id="{67BA58A5-0BBF-4FF4-AB70-CB7A28759138}"/>
            </a:ext>
          </a:extLst>
        </xdr:cNvPr>
        <xdr:cNvSpPr txBox="1"/>
      </xdr:nvSpPr>
      <xdr:spPr>
        <a:xfrm>
          <a:off x="7054928" y="1739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41304</xdr:rowOff>
    </xdr:from>
    <xdr:ext cx="534377" cy="259045"/>
    <xdr:sp macro="" textlink="">
      <xdr:nvSpPr>
        <xdr:cNvPr id="423" name="n_1mainValue【港湾・漁港】&#10;一人当たり有形固定資産（償却資産）額">
          <a:extLst>
            <a:ext uri="{FF2B5EF4-FFF2-40B4-BE49-F238E27FC236}">
              <a16:creationId xmlns:a16="http://schemas.microsoft.com/office/drawing/2014/main" id="{3D62252F-E60C-4C0C-A8BE-4304FB0AEECC}"/>
            </a:ext>
          </a:extLst>
        </xdr:cNvPr>
        <xdr:cNvSpPr txBox="1"/>
      </xdr:nvSpPr>
      <xdr:spPr>
        <a:xfrm>
          <a:off x="8659324" y="1769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44648</xdr:rowOff>
    </xdr:from>
    <xdr:ext cx="534377" cy="259045"/>
    <xdr:sp macro="" textlink="">
      <xdr:nvSpPr>
        <xdr:cNvPr id="424" name="n_2mainValue【港湾・漁港】&#10;一人当たり有形固定資産（償却資産）額">
          <a:extLst>
            <a:ext uri="{FF2B5EF4-FFF2-40B4-BE49-F238E27FC236}">
              <a16:creationId xmlns:a16="http://schemas.microsoft.com/office/drawing/2014/main" id="{62D504C1-BBCD-485A-861F-EA0B0641E324}"/>
            </a:ext>
          </a:extLst>
        </xdr:cNvPr>
        <xdr:cNvSpPr txBox="1"/>
      </xdr:nvSpPr>
      <xdr:spPr>
        <a:xfrm>
          <a:off x="7854461" y="176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000CDECC-B861-4DE9-A896-C4E7AECDB39C}"/>
            </a:ext>
          </a:extLst>
        </xdr:cNvPr>
        <xdr:cNvSpPr/>
      </xdr:nvSpPr>
      <xdr:spPr>
        <a:xfrm>
          <a:off x="11517313" y="3962400"/>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F6D86FB3-637B-43FF-A6BF-114B01D368AB}"/>
            </a:ext>
          </a:extLst>
        </xdr:cNvPr>
        <xdr:cNvSpPr/>
      </xdr:nvSpPr>
      <xdr:spPr>
        <a:xfrm>
          <a:off x="1163002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770E89C5-A814-414A-87C6-5185B3E5278C}"/>
            </a:ext>
          </a:extLst>
        </xdr:cNvPr>
        <xdr:cNvSpPr/>
      </xdr:nvSpPr>
      <xdr:spPr>
        <a:xfrm>
          <a:off x="1163002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13E198CA-C50B-46A3-82D3-49692F675F2D}"/>
            </a:ext>
          </a:extLst>
        </xdr:cNvPr>
        <xdr:cNvSpPr/>
      </xdr:nvSpPr>
      <xdr:spPr>
        <a:xfrm>
          <a:off x="12574588"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D23D4FD5-61DA-4208-9155-D6702587FB02}"/>
            </a:ext>
          </a:extLst>
        </xdr:cNvPr>
        <xdr:cNvSpPr/>
      </xdr:nvSpPr>
      <xdr:spPr>
        <a:xfrm>
          <a:off x="12574588"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7DF27681-3A93-43CF-A54C-73C701F12893}"/>
            </a:ext>
          </a:extLst>
        </xdr:cNvPr>
        <xdr:cNvSpPr/>
      </xdr:nvSpPr>
      <xdr:spPr>
        <a:xfrm>
          <a:off x="13631863"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77575D8E-4E50-45C8-801C-3A79B0743EBA}"/>
            </a:ext>
          </a:extLst>
        </xdr:cNvPr>
        <xdr:cNvSpPr/>
      </xdr:nvSpPr>
      <xdr:spPr>
        <a:xfrm>
          <a:off x="13631863"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1B9ECB19-E03E-4F6B-AB03-4765C582F554}"/>
            </a:ext>
          </a:extLst>
        </xdr:cNvPr>
        <xdr:cNvSpPr/>
      </xdr:nvSpPr>
      <xdr:spPr>
        <a:xfrm>
          <a:off x="11517313" y="5038725"/>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15B57E5A-C999-4C5D-8FF7-CEFEDF61593A}"/>
            </a:ext>
          </a:extLst>
        </xdr:cNvPr>
        <xdr:cNvSpPr txBox="1"/>
      </xdr:nvSpPr>
      <xdr:spPr>
        <a:xfrm>
          <a:off x="11479213"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D4320C50-25EB-42F7-B02D-D387D894F2AD}"/>
            </a:ext>
          </a:extLst>
        </xdr:cNvPr>
        <xdr:cNvCxnSpPr/>
      </xdr:nvCxnSpPr>
      <xdr:spPr>
        <a:xfrm>
          <a:off x="11517313" y="7200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a:extLst>
            <a:ext uri="{FF2B5EF4-FFF2-40B4-BE49-F238E27FC236}">
              <a16:creationId xmlns:a16="http://schemas.microsoft.com/office/drawing/2014/main" id="{4DAAE7F3-B64F-47DC-A54B-3F1C30FFAAC0}"/>
            </a:ext>
          </a:extLst>
        </xdr:cNvPr>
        <xdr:cNvSpPr txBox="1"/>
      </xdr:nvSpPr>
      <xdr:spPr>
        <a:xfrm>
          <a:off x="11206949" y="7068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a:extLst>
            <a:ext uri="{FF2B5EF4-FFF2-40B4-BE49-F238E27FC236}">
              <a16:creationId xmlns:a16="http://schemas.microsoft.com/office/drawing/2014/main" id="{E995A951-87FF-4EBB-986D-D6EA735AE2FB}"/>
            </a:ext>
          </a:extLst>
        </xdr:cNvPr>
        <xdr:cNvCxnSpPr/>
      </xdr:nvCxnSpPr>
      <xdr:spPr>
        <a:xfrm>
          <a:off x="11517313" y="6838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a:extLst>
            <a:ext uri="{FF2B5EF4-FFF2-40B4-BE49-F238E27FC236}">
              <a16:creationId xmlns:a16="http://schemas.microsoft.com/office/drawing/2014/main" id="{D06ED7F8-42F4-470F-BE16-893D64B5EA0F}"/>
            </a:ext>
          </a:extLst>
        </xdr:cNvPr>
        <xdr:cNvSpPr txBox="1"/>
      </xdr:nvSpPr>
      <xdr:spPr>
        <a:xfrm>
          <a:off x="11142829" y="6706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a:extLst>
            <a:ext uri="{FF2B5EF4-FFF2-40B4-BE49-F238E27FC236}">
              <a16:creationId xmlns:a16="http://schemas.microsoft.com/office/drawing/2014/main" id="{9CE93139-5FB3-48A5-B1EF-C7FD11086F10}"/>
            </a:ext>
          </a:extLst>
        </xdr:cNvPr>
        <xdr:cNvCxnSpPr/>
      </xdr:nvCxnSpPr>
      <xdr:spPr>
        <a:xfrm>
          <a:off x="11517313" y="64770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a:extLst>
            <a:ext uri="{FF2B5EF4-FFF2-40B4-BE49-F238E27FC236}">
              <a16:creationId xmlns:a16="http://schemas.microsoft.com/office/drawing/2014/main" id="{E183221C-3D39-47A1-AED9-1AFB6A05E6F1}"/>
            </a:ext>
          </a:extLst>
        </xdr:cNvPr>
        <xdr:cNvSpPr txBox="1"/>
      </xdr:nvSpPr>
      <xdr:spPr>
        <a:xfrm>
          <a:off x="11142829" y="6344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a:extLst>
            <a:ext uri="{FF2B5EF4-FFF2-40B4-BE49-F238E27FC236}">
              <a16:creationId xmlns:a16="http://schemas.microsoft.com/office/drawing/2014/main" id="{9D6CE79A-C350-4EED-B953-998A9B875652}"/>
            </a:ext>
          </a:extLst>
        </xdr:cNvPr>
        <xdr:cNvCxnSpPr/>
      </xdr:nvCxnSpPr>
      <xdr:spPr>
        <a:xfrm>
          <a:off x="11517313" y="6124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a:extLst>
            <a:ext uri="{FF2B5EF4-FFF2-40B4-BE49-F238E27FC236}">
              <a16:creationId xmlns:a16="http://schemas.microsoft.com/office/drawing/2014/main" id="{A9C9A71B-B5A0-4402-894F-755D44DD73C7}"/>
            </a:ext>
          </a:extLst>
        </xdr:cNvPr>
        <xdr:cNvSpPr txBox="1"/>
      </xdr:nvSpPr>
      <xdr:spPr>
        <a:xfrm>
          <a:off x="11142829" y="599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a:extLst>
            <a:ext uri="{FF2B5EF4-FFF2-40B4-BE49-F238E27FC236}">
              <a16:creationId xmlns:a16="http://schemas.microsoft.com/office/drawing/2014/main" id="{22B78061-7700-426D-A512-355E71AAE800}"/>
            </a:ext>
          </a:extLst>
        </xdr:cNvPr>
        <xdr:cNvCxnSpPr/>
      </xdr:nvCxnSpPr>
      <xdr:spPr>
        <a:xfrm>
          <a:off x="11517313" y="5762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a:extLst>
            <a:ext uri="{FF2B5EF4-FFF2-40B4-BE49-F238E27FC236}">
              <a16:creationId xmlns:a16="http://schemas.microsoft.com/office/drawing/2014/main" id="{BB337E8B-F867-44C1-BDCB-FB34DBFA01AD}"/>
            </a:ext>
          </a:extLst>
        </xdr:cNvPr>
        <xdr:cNvSpPr txBox="1"/>
      </xdr:nvSpPr>
      <xdr:spPr>
        <a:xfrm>
          <a:off x="11142829" y="5629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a:extLst>
            <a:ext uri="{FF2B5EF4-FFF2-40B4-BE49-F238E27FC236}">
              <a16:creationId xmlns:a16="http://schemas.microsoft.com/office/drawing/2014/main" id="{5EAA218D-0049-4E66-A9DC-C3D9D1B02EA4}"/>
            </a:ext>
          </a:extLst>
        </xdr:cNvPr>
        <xdr:cNvCxnSpPr/>
      </xdr:nvCxnSpPr>
      <xdr:spPr>
        <a:xfrm>
          <a:off x="11517313" y="54006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A128EF2E-ABA2-4FD5-A952-C5863A883A82}"/>
            </a:ext>
          </a:extLst>
        </xdr:cNvPr>
        <xdr:cNvSpPr txBox="1"/>
      </xdr:nvSpPr>
      <xdr:spPr>
        <a:xfrm>
          <a:off x="11092996" y="526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4BC9E4B4-6D87-42C4-B472-E17DD487D19D}"/>
            </a:ext>
          </a:extLst>
        </xdr:cNvPr>
        <xdr:cNvCxnSpPr/>
      </xdr:nvCxnSpPr>
      <xdr:spPr>
        <a:xfrm>
          <a:off x="11517313" y="5038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E24AF2E1-D55D-4A4F-95B7-25FB5A98334B}"/>
            </a:ext>
          </a:extLst>
        </xdr:cNvPr>
        <xdr:cNvSpPr txBox="1"/>
      </xdr:nvSpPr>
      <xdr:spPr>
        <a:xfrm>
          <a:off x="11092996" y="490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a:extLst>
            <a:ext uri="{FF2B5EF4-FFF2-40B4-BE49-F238E27FC236}">
              <a16:creationId xmlns:a16="http://schemas.microsoft.com/office/drawing/2014/main" id="{21CFFCAC-B76D-4A7F-A9D6-2EDF3802B06A}"/>
            </a:ext>
          </a:extLst>
        </xdr:cNvPr>
        <xdr:cNvSpPr/>
      </xdr:nvSpPr>
      <xdr:spPr>
        <a:xfrm>
          <a:off x="11517313" y="5038725"/>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a:extLst>
            <a:ext uri="{FF2B5EF4-FFF2-40B4-BE49-F238E27FC236}">
              <a16:creationId xmlns:a16="http://schemas.microsoft.com/office/drawing/2014/main" id="{A0AFB642-39DB-4639-AC97-E0B2ACFACA9A}"/>
            </a:ext>
          </a:extLst>
        </xdr:cNvPr>
        <xdr:cNvCxnSpPr/>
      </xdr:nvCxnSpPr>
      <xdr:spPr>
        <a:xfrm flipV="1">
          <a:off x="15104427" y="5646420"/>
          <a:ext cx="0" cy="96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a:extLst>
            <a:ext uri="{FF2B5EF4-FFF2-40B4-BE49-F238E27FC236}">
              <a16:creationId xmlns:a16="http://schemas.microsoft.com/office/drawing/2014/main" id="{70D8CED9-89C8-44B8-AE2A-97D90753CD1C}"/>
            </a:ext>
          </a:extLst>
        </xdr:cNvPr>
        <xdr:cNvSpPr txBox="1"/>
      </xdr:nvSpPr>
      <xdr:spPr>
        <a:xfrm>
          <a:off x="15143163"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a:extLst>
            <a:ext uri="{FF2B5EF4-FFF2-40B4-BE49-F238E27FC236}">
              <a16:creationId xmlns:a16="http://schemas.microsoft.com/office/drawing/2014/main" id="{41C95222-F4C4-4FA7-8ACE-C3BEEC3B1C52}"/>
            </a:ext>
          </a:extLst>
        </xdr:cNvPr>
        <xdr:cNvCxnSpPr/>
      </xdr:nvCxnSpPr>
      <xdr:spPr>
        <a:xfrm>
          <a:off x="15016163" y="66084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a:extLst>
            <a:ext uri="{FF2B5EF4-FFF2-40B4-BE49-F238E27FC236}">
              <a16:creationId xmlns:a16="http://schemas.microsoft.com/office/drawing/2014/main" id="{1B198839-8A58-4C61-A5BB-7EF2C5D064EC}"/>
            </a:ext>
          </a:extLst>
        </xdr:cNvPr>
        <xdr:cNvSpPr txBox="1"/>
      </xdr:nvSpPr>
      <xdr:spPr>
        <a:xfrm>
          <a:off x="15143163"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a:extLst>
            <a:ext uri="{FF2B5EF4-FFF2-40B4-BE49-F238E27FC236}">
              <a16:creationId xmlns:a16="http://schemas.microsoft.com/office/drawing/2014/main" id="{CC11E8B7-6AFB-4C48-9D25-0E11B46F53F1}"/>
            </a:ext>
          </a:extLst>
        </xdr:cNvPr>
        <xdr:cNvCxnSpPr/>
      </xdr:nvCxnSpPr>
      <xdr:spPr>
        <a:xfrm>
          <a:off x="15016163" y="56464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a:extLst>
            <a:ext uri="{FF2B5EF4-FFF2-40B4-BE49-F238E27FC236}">
              <a16:creationId xmlns:a16="http://schemas.microsoft.com/office/drawing/2014/main" id="{8A3B5A97-30FA-4370-A915-23988567BDFF}"/>
            </a:ext>
          </a:extLst>
        </xdr:cNvPr>
        <xdr:cNvSpPr txBox="1"/>
      </xdr:nvSpPr>
      <xdr:spPr>
        <a:xfrm>
          <a:off x="15143163" y="610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a:extLst>
            <a:ext uri="{FF2B5EF4-FFF2-40B4-BE49-F238E27FC236}">
              <a16:creationId xmlns:a16="http://schemas.microsoft.com/office/drawing/2014/main" id="{0CFCC509-18ED-4158-85D9-6DFCFF8DCBCC}"/>
            </a:ext>
          </a:extLst>
        </xdr:cNvPr>
        <xdr:cNvSpPr/>
      </xdr:nvSpPr>
      <xdr:spPr>
        <a:xfrm>
          <a:off x="15054263" y="61290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a:extLst>
            <a:ext uri="{FF2B5EF4-FFF2-40B4-BE49-F238E27FC236}">
              <a16:creationId xmlns:a16="http://schemas.microsoft.com/office/drawing/2014/main" id="{C3BADD52-BF2A-4F2F-87D7-7D47C185DBFB}"/>
            </a:ext>
          </a:extLst>
        </xdr:cNvPr>
        <xdr:cNvSpPr/>
      </xdr:nvSpPr>
      <xdr:spPr>
        <a:xfrm>
          <a:off x="14273213" y="61233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a:extLst>
            <a:ext uri="{FF2B5EF4-FFF2-40B4-BE49-F238E27FC236}">
              <a16:creationId xmlns:a16="http://schemas.microsoft.com/office/drawing/2014/main" id="{8F53A627-7632-44FC-A516-30EDF6CC5B94}"/>
            </a:ext>
          </a:extLst>
        </xdr:cNvPr>
        <xdr:cNvSpPr/>
      </xdr:nvSpPr>
      <xdr:spPr>
        <a:xfrm>
          <a:off x="13455650" y="60852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a:extLst>
            <a:ext uri="{FF2B5EF4-FFF2-40B4-BE49-F238E27FC236}">
              <a16:creationId xmlns:a16="http://schemas.microsoft.com/office/drawing/2014/main" id="{AD51E3D5-84F7-4353-B3AC-55A1E3C82823}"/>
            </a:ext>
          </a:extLst>
        </xdr:cNvPr>
        <xdr:cNvSpPr/>
      </xdr:nvSpPr>
      <xdr:spPr>
        <a:xfrm>
          <a:off x="12638088" y="60337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59EDFF73-F693-43F2-8D50-54116DD9D430}"/>
            </a:ext>
          </a:extLst>
        </xdr:cNvPr>
        <xdr:cNvSpPr txBox="1"/>
      </xdr:nvSpPr>
      <xdr:spPr>
        <a:xfrm>
          <a:off x="149288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43D3D3ED-A6C0-46A5-BB98-C1B487F8C9B1}"/>
            </a:ext>
          </a:extLst>
        </xdr:cNvPr>
        <xdr:cNvSpPr txBox="1"/>
      </xdr:nvSpPr>
      <xdr:spPr>
        <a:xfrm>
          <a:off x="1414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8194E270-25BB-4E3B-8CD2-A8D73FD23AFF}"/>
            </a:ext>
          </a:extLst>
        </xdr:cNvPr>
        <xdr:cNvSpPr txBox="1"/>
      </xdr:nvSpPr>
      <xdr:spPr>
        <a:xfrm>
          <a:off x="1333023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BD0FB48D-1615-411C-BADE-D39AE689D07A}"/>
            </a:ext>
          </a:extLst>
        </xdr:cNvPr>
        <xdr:cNvSpPr txBox="1"/>
      </xdr:nvSpPr>
      <xdr:spPr>
        <a:xfrm>
          <a:off x="125126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C65BD9FF-BF99-4CDC-9CDF-674F76F386C2}"/>
            </a:ext>
          </a:extLst>
        </xdr:cNvPr>
        <xdr:cNvSpPr txBox="1"/>
      </xdr:nvSpPr>
      <xdr:spPr>
        <a:xfrm>
          <a:off x="116808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164465</xdr:rowOff>
    </xdr:from>
    <xdr:to>
      <xdr:col>85</xdr:col>
      <xdr:colOff>177800</xdr:colOff>
      <xdr:row>36</xdr:row>
      <xdr:rowOff>94615</xdr:rowOff>
    </xdr:to>
    <xdr:sp macro="" textlink="">
      <xdr:nvSpPr>
        <xdr:cNvPr id="464" name="楕円 463">
          <a:extLst>
            <a:ext uri="{FF2B5EF4-FFF2-40B4-BE49-F238E27FC236}">
              <a16:creationId xmlns:a16="http://schemas.microsoft.com/office/drawing/2014/main" id="{50BFA5FC-CC3E-4B45-AF7F-A5BB95D456D3}"/>
            </a:ext>
          </a:extLst>
        </xdr:cNvPr>
        <xdr:cNvSpPr/>
      </xdr:nvSpPr>
      <xdr:spPr>
        <a:xfrm>
          <a:off x="15054263" y="582707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15892</xdr:rowOff>
    </xdr:from>
    <xdr:ext cx="405111" cy="259045"/>
    <xdr:sp macro="" textlink="">
      <xdr:nvSpPr>
        <xdr:cNvPr id="465" name="【認定こども園・幼稚園・保育所】&#10;有形固定資産減価償却率該当値テキスト">
          <a:extLst>
            <a:ext uri="{FF2B5EF4-FFF2-40B4-BE49-F238E27FC236}">
              <a16:creationId xmlns:a16="http://schemas.microsoft.com/office/drawing/2014/main" id="{7D54E595-B7D9-4857-BFFC-96A2FA39EE3F}"/>
            </a:ext>
          </a:extLst>
        </xdr:cNvPr>
        <xdr:cNvSpPr txBox="1"/>
      </xdr:nvSpPr>
      <xdr:spPr>
        <a:xfrm>
          <a:off x="15143163"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466" name="楕円 465">
          <a:extLst>
            <a:ext uri="{FF2B5EF4-FFF2-40B4-BE49-F238E27FC236}">
              <a16:creationId xmlns:a16="http://schemas.microsoft.com/office/drawing/2014/main" id="{C1497AEE-82DB-4C46-AE84-65482D9AB812}"/>
            </a:ext>
          </a:extLst>
        </xdr:cNvPr>
        <xdr:cNvSpPr/>
      </xdr:nvSpPr>
      <xdr:spPr>
        <a:xfrm>
          <a:off x="14273213"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43815</xdr:rowOff>
    </xdr:from>
    <xdr:to>
      <xdr:col>85</xdr:col>
      <xdr:colOff>127000</xdr:colOff>
      <xdr:row>36</xdr:row>
      <xdr:rowOff>72390</xdr:rowOff>
    </xdr:to>
    <xdr:cxnSp macro="">
      <xdr:nvCxnSpPr>
        <xdr:cNvPr id="467" name="直線コネクタ 466">
          <a:extLst>
            <a:ext uri="{FF2B5EF4-FFF2-40B4-BE49-F238E27FC236}">
              <a16:creationId xmlns:a16="http://schemas.microsoft.com/office/drawing/2014/main" id="{73543644-2B8C-4A55-AFC0-946DD635DB13}"/>
            </a:ext>
          </a:extLst>
        </xdr:cNvPr>
        <xdr:cNvCxnSpPr/>
      </xdr:nvCxnSpPr>
      <xdr:spPr>
        <a:xfrm flipV="1">
          <a:off x="14324013" y="5873115"/>
          <a:ext cx="7810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68" name="楕円 467">
          <a:extLst>
            <a:ext uri="{FF2B5EF4-FFF2-40B4-BE49-F238E27FC236}">
              <a16:creationId xmlns:a16="http://schemas.microsoft.com/office/drawing/2014/main" id="{7375554E-D340-4FAB-A8B7-9A4573BA4955}"/>
            </a:ext>
          </a:extLst>
        </xdr:cNvPr>
        <xdr:cNvSpPr/>
      </xdr:nvSpPr>
      <xdr:spPr>
        <a:xfrm>
          <a:off x="1345565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37</xdr:row>
      <xdr:rowOff>70485</xdr:rowOff>
    </xdr:to>
    <xdr:cxnSp macro="">
      <xdr:nvCxnSpPr>
        <xdr:cNvPr id="469" name="直線コネクタ 468">
          <a:extLst>
            <a:ext uri="{FF2B5EF4-FFF2-40B4-BE49-F238E27FC236}">
              <a16:creationId xmlns:a16="http://schemas.microsoft.com/office/drawing/2014/main" id="{61BEC292-25C4-4311-A334-5D8939BAB82E}"/>
            </a:ext>
          </a:extLst>
        </xdr:cNvPr>
        <xdr:cNvCxnSpPr/>
      </xdr:nvCxnSpPr>
      <xdr:spPr>
        <a:xfrm flipV="1">
          <a:off x="13506450" y="5901690"/>
          <a:ext cx="817563"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a:extLst>
            <a:ext uri="{FF2B5EF4-FFF2-40B4-BE49-F238E27FC236}">
              <a16:creationId xmlns:a16="http://schemas.microsoft.com/office/drawing/2014/main" id="{AEFD6957-C437-4758-A289-A07EEB38A79E}"/>
            </a:ext>
          </a:extLst>
        </xdr:cNvPr>
        <xdr:cNvSpPr txBox="1"/>
      </xdr:nvSpPr>
      <xdr:spPr>
        <a:xfrm>
          <a:off x="14123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a:extLst>
            <a:ext uri="{FF2B5EF4-FFF2-40B4-BE49-F238E27FC236}">
              <a16:creationId xmlns:a16="http://schemas.microsoft.com/office/drawing/2014/main" id="{283E3F2D-915F-40A1-82FD-9C56DE3EA9AB}"/>
            </a:ext>
          </a:extLst>
        </xdr:cNvPr>
        <xdr:cNvSpPr txBox="1"/>
      </xdr:nvSpPr>
      <xdr:spPr>
        <a:xfrm>
          <a:off x="13318182"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a:extLst>
            <a:ext uri="{FF2B5EF4-FFF2-40B4-BE49-F238E27FC236}">
              <a16:creationId xmlns:a16="http://schemas.microsoft.com/office/drawing/2014/main" id="{5629DEFA-8ABB-4566-BF65-142B3FA4EE37}"/>
            </a:ext>
          </a:extLst>
        </xdr:cNvPr>
        <xdr:cNvSpPr txBox="1"/>
      </xdr:nvSpPr>
      <xdr:spPr>
        <a:xfrm>
          <a:off x="12500619"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139717</xdr:rowOff>
    </xdr:from>
    <xdr:ext cx="405111" cy="259045"/>
    <xdr:sp macro="" textlink="">
      <xdr:nvSpPr>
        <xdr:cNvPr id="473" name="n_1mainValue【認定こども園・幼稚園・保育所】&#10;有形固定資産減価償却率">
          <a:extLst>
            <a:ext uri="{FF2B5EF4-FFF2-40B4-BE49-F238E27FC236}">
              <a16:creationId xmlns:a16="http://schemas.microsoft.com/office/drawing/2014/main" id="{7D34C511-C127-46D1-8324-92956DF67BE1}"/>
            </a:ext>
          </a:extLst>
        </xdr:cNvPr>
        <xdr:cNvSpPr txBox="1"/>
      </xdr:nvSpPr>
      <xdr:spPr>
        <a:xfrm>
          <a:off x="14123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74" name="n_2mainValue【認定こども園・幼稚園・保育所】&#10;有形固定資産減価償却率">
          <a:extLst>
            <a:ext uri="{FF2B5EF4-FFF2-40B4-BE49-F238E27FC236}">
              <a16:creationId xmlns:a16="http://schemas.microsoft.com/office/drawing/2014/main" id="{860505F2-2B18-46BB-8EA3-DB33E78CFC5E}"/>
            </a:ext>
          </a:extLst>
        </xdr:cNvPr>
        <xdr:cNvSpPr txBox="1"/>
      </xdr:nvSpPr>
      <xdr:spPr>
        <a:xfrm>
          <a:off x="13318182"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31D061B7-22B2-4EA2-AF22-B96E347949FE}"/>
            </a:ext>
          </a:extLst>
        </xdr:cNvPr>
        <xdr:cNvSpPr/>
      </xdr:nvSpPr>
      <xdr:spPr>
        <a:xfrm>
          <a:off x="16916400" y="39624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3534CC51-CDD9-47D0-94AC-95C924ACF05B}"/>
            </a:ext>
          </a:extLst>
        </xdr:cNvPr>
        <xdr:cNvSpPr/>
      </xdr:nvSpPr>
      <xdr:spPr>
        <a:xfrm>
          <a:off x="1704340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AA88EBB8-DEA0-4ED7-A0EA-3D561CEBE705}"/>
            </a:ext>
          </a:extLst>
        </xdr:cNvPr>
        <xdr:cNvSpPr/>
      </xdr:nvSpPr>
      <xdr:spPr>
        <a:xfrm>
          <a:off x="1704340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E6C70EFA-E769-4D24-B324-C0FECF420455}"/>
            </a:ext>
          </a:extLst>
        </xdr:cNvPr>
        <xdr:cNvSpPr/>
      </xdr:nvSpPr>
      <xdr:spPr>
        <a:xfrm>
          <a:off x="1797367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F50DB3A0-D576-4622-9E5A-08F34D532B59}"/>
            </a:ext>
          </a:extLst>
        </xdr:cNvPr>
        <xdr:cNvSpPr/>
      </xdr:nvSpPr>
      <xdr:spPr>
        <a:xfrm>
          <a:off x="1797367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D0A2B09F-4963-444E-A540-725C4C1B1251}"/>
            </a:ext>
          </a:extLst>
        </xdr:cNvPr>
        <xdr:cNvSpPr/>
      </xdr:nvSpPr>
      <xdr:spPr>
        <a:xfrm>
          <a:off x="1903095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5E46FE6F-A3FC-465F-A6D2-890E2EB39DCB}"/>
            </a:ext>
          </a:extLst>
        </xdr:cNvPr>
        <xdr:cNvSpPr/>
      </xdr:nvSpPr>
      <xdr:spPr>
        <a:xfrm>
          <a:off x="1903095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1D6B28CB-603A-4C92-B0A3-A48AAAD179BC}"/>
            </a:ext>
          </a:extLst>
        </xdr:cNvPr>
        <xdr:cNvSpPr/>
      </xdr:nvSpPr>
      <xdr:spPr>
        <a:xfrm>
          <a:off x="16916400" y="50387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46F6FEDA-D282-4162-B7EA-C2718F849848}"/>
            </a:ext>
          </a:extLst>
        </xdr:cNvPr>
        <xdr:cNvSpPr txBox="1"/>
      </xdr:nvSpPr>
      <xdr:spPr>
        <a:xfrm>
          <a:off x="16892588"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76CD67BD-B72E-417A-AFF5-C315E00EE597}"/>
            </a:ext>
          </a:extLst>
        </xdr:cNvPr>
        <xdr:cNvCxnSpPr/>
      </xdr:nvCxnSpPr>
      <xdr:spPr>
        <a:xfrm>
          <a:off x="16916400" y="7200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a:extLst>
            <a:ext uri="{FF2B5EF4-FFF2-40B4-BE49-F238E27FC236}">
              <a16:creationId xmlns:a16="http://schemas.microsoft.com/office/drawing/2014/main" id="{F8DC2D5A-01EC-40A0-99FF-AF62C0E227B5}"/>
            </a:ext>
          </a:extLst>
        </xdr:cNvPr>
        <xdr:cNvCxnSpPr/>
      </xdr:nvCxnSpPr>
      <xdr:spPr>
        <a:xfrm>
          <a:off x="16916400" y="67722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a:extLst>
            <a:ext uri="{FF2B5EF4-FFF2-40B4-BE49-F238E27FC236}">
              <a16:creationId xmlns:a16="http://schemas.microsoft.com/office/drawing/2014/main" id="{442516D5-68D5-4081-80F0-7555A764D90C}"/>
            </a:ext>
          </a:extLst>
        </xdr:cNvPr>
        <xdr:cNvSpPr txBox="1"/>
      </xdr:nvSpPr>
      <xdr:spPr>
        <a:xfrm>
          <a:off x="16492084" y="663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a:extLst>
            <a:ext uri="{FF2B5EF4-FFF2-40B4-BE49-F238E27FC236}">
              <a16:creationId xmlns:a16="http://schemas.microsoft.com/office/drawing/2014/main" id="{A964142E-9A7E-409B-B70D-DB5030CCF994}"/>
            </a:ext>
          </a:extLst>
        </xdr:cNvPr>
        <xdr:cNvCxnSpPr/>
      </xdr:nvCxnSpPr>
      <xdr:spPr>
        <a:xfrm>
          <a:off x="16916400" y="63341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a:extLst>
            <a:ext uri="{FF2B5EF4-FFF2-40B4-BE49-F238E27FC236}">
              <a16:creationId xmlns:a16="http://schemas.microsoft.com/office/drawing/2014/main" id="{7FF8713D-ADA6-4D74-B1AF-3DEE2E3DA7F0}"/>
            </a:ext>
          </a:extLst>
        </xdr:cNvPr>
        <xdr:cNvSpPr txBox="1"/>
      </xdr:nvSpPr>
      <xdr:spPr>
        <a:xfrm>
          <a:off x="16492084" y="6201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a:extLst>
            <a:ext uri="{FF2B5EF4-FFF2-40B4-BE49-F238E27FC236}">
              <a16:creationId xmlns:a16="http://schemas.microsoft.com/office/drawing/2014/main" id="{56EFD596-7253-46E1-AEB0-0F58B577A2DA}"/>
            </a:ext>
          </a:extLst>
        </xdr:cNvPr>
        <xdr:cNvCxnSpPr/>
      </xdr:nvCxnSpPr>
      <xdr:spPr>
        <a:xfrm>
          <a:off x="16916400" y="5905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a:extLst>
            <a:ext uri="{FF2B5EF4-FFF2-40B4-BE49-F238E27FC236}">
              <a16:creationId xmlns:a16="http://schemas.microsoft.com/office/drawing/2014/main" id="{48159D8C-FBD4-4121-98DF-9DB9629E4D46}"/>
            </a:ext>
          </a:extLst>
        </xdr:cNvPr>
        <xdr:cNvSpPr txBox="1"/>
      </xdr:nvSpPr>
      <xdr:spPr>
        <a:xfrm>
          <a:off x="16492084" y="5772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a:extLst>
            <a:ext uri="{FF2B5EF4-FFF2-40B4-BE49-F238E27FC236}">
              <a16:creationId xmlns:a16="http://schemas.microsoft.com/office/drawing/2014/main" id="{1199770E-BD7D-48FC-BA81-28CB5FA88977}"/>
            </a:ext>
          </a:extLst>
        </xdr:cNvPr>
        <xdr:cNvCxnSpPr/>
      </xdr:nvCxnSpPr>
      <xdr:spPr>
        <a:xfrm>
          <a:off x="16916400" y="5476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a:extLst>
            <a:ext uri="{FF2B5EF4-FFF2-40B4-BE49-F238E27FC236}">
              <a16:creationId xmlns:a16="http://schemas.microsoft.com/office/drawing/2014/main" id="{93066B32-E32F-44B6-A1F8-A08F42C3A57A}"/>
            </a:ext>
          </a:extLst>
        </xdr:cNvPr>
        <xdr:cNvSpPr txBox="1"/>
      </xdr:nvSpPr>
      <xdr:spPr>
        <a:xfrm>
          <a:off x="16492084" y="5344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E0E301B8-F731-4325-A138-FA52C1821547}"/>
            </a:ext>
          </a:extLst>
        </xdr:cNvPr>
        <xdr:cNvCxnSpPr/>
      </xdr:nvCxnSpPr>
      <xdr:spPr>
        <a:xfrm>
          <a:off x="16916400" y="5038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a16="http://schemas.microsoft.com/office/drawing/2014/main" id="{E39FED78-9AC9-4400-BA21-A30C60CBD476}"/>
            </a:ext>
          </a:extLst>
        </xdr:cNvPr>
        <xdr:cNvSpPr txBox="1"/>
      </xdr:nvSpPr>
      <xdr:spPr>
        <a:xfrm>
          <a:off x="16492084" y="490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a:extLst>
            <a:ext uri="{FF2B5EF4-FFF2-40B4-BE49-F238E27FC236}">
              <a16:creationId xmlns:a16="http://schemas.microsoft.com/office/drawing/2014/main" id="{9FE14229-F542-47C5-AED0-9050A93390F2}"/>
            </a:ext>
          </a:extLst>
        </xdr:cNvPr>
        <xdr:cNvSpPr/>
      </xdr:nvSpPr>
      <xdr:spPr>
        <a:xfrm>
          <a:off x="16916400" y="50387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a:extLst>
            <a:ext uri="{FF2B5EF4-FFF2-40B4-BE49-F238E27FC236}">
              <a16:creationId xmlns:a16="http://schemas.microsoft.com/office/drawing/2014/main" id="{51D610A1-09B2-471A-80AB-38D6702A3F0C}"/>
            </a:ext>
          </a:extLst>
        </xdr:cNvPr>
        <xdr:cNvCxnSpPr/>
      </xdr:nvCxnSpPr>
      <xdr:spPr>
        <a:xfrm flipV="1">
          <a:off x="20503514" y="5510784"/>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a:extLst>
            <a:ext uri="{FF2B5EF4-FFF2-40B4-BE49-F238E27FC236}">
              <a16:creationId xmlns:a16="http://schemas.microsoft.com/office/drawing/2014/main" id="{8EDCCD3B-71A2-4ACB-9479-EB69E1A0443D}"/>
            </a:ext>
          </a:extLst>
        </xdr:cNvPr>
        <xdr:cNvSpPr txBox="1"/>
      </xdr:nvSpPr>
      <xdr:spPr>
        <a:xfrm>
          <a:off x="20542250" y="676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a:extLst>
            <a:ext uri="{FF2B5EF4-FFF2-40B4-BE49-F238E27FC236}">
              <a16:creationId xmlns:a16="http://schemas.microsoft.com/office/drawing/2014/main" id="{661F9399-BC4A-46D1-BCE0-85E812CCFC8D}"/>
            </a:ext>
          </a:extLst>
        </xdr:cNvPr>
        <xdr:cNvCxnSpPr/>
      </xdr:nvCxnSpPr>
      <xdr:spPr>
        <a:xfrm>
          <a:off x="20429538" y="675855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a:extLst>
            <a:ext uri="{FF2B5EF4-FFF2-40B4-BE49-F238E27FC236}">
              <a16:creationId xmlns:a16="http://schemas.microsoft.com/office/drawing/2014/main" id="{F52FAE61-CB1D-41D2-B818-116B37EB66DC}"/>
            </a:ext>
          </a:extLst>
        </xdr:cNvPr>
        <xdr:cNvSpPr txBox="1"/>
      </xdr:nvSpPr>
      <xdr:spPr>
        <a:xfrm>
          <a:off x="20542250" y="53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a:extLst>
            <a:ext uri="{FF2B5EF4-FFF2-40B4-BE49-F238E27FC236}">
              <a16:creationId xmlns:a16="http://schemas.microsoft.com/office/drawing/2014/main" id="{F47C1C1B-93D1-4156-8545-7AB52644C710}"/>
            </a:ext>
          </a:extLst>
        </xdr:cNvPr>
        <xdr:cNvCxnSpPr/>
      </xdr:nvCxnSpPr>
      <xdr:spPr>
        <a:xfrm>
          <a:off x="20429538" y="551078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a:extLst>
            <a:ext uri="{FF2B5EF4-FFF2-40B4-BE49-F238E27FC236}">
              <a16:creationId xmlns:a16="http://schemas.microsoft.com/office/drawing/2014/main" id="{E2CB7219-49F1-4CBA-916B-3918904C24D3}"/>
            </a:ext>
          </a:extLst>
        </xdr:cNvPr>
        <xdr:cNvSpPr txBox="1"/>
      </xdr:nvSpPr>
      <xdr:spPr>
        <a:xfrm>
          <a:off x="2054225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a:extLst>
            <a:ext uri="{FF2B5EF4-FFF2-40B4-BE49-F238E27FC236}">
              <a16:creationId xmlns:a16="http://schemas.microsoft.com/office/drawing/2014/main" id="{A3062AFE-52CE-46A4-9260-A485AE4CE099}"/>
            </a:ext>
          </a:extLst>
        </xdr:cNvPr>
        <xdr:cNvSpPr/>
      </xdr:nvSpPr>
      <xdr:spPr>
        <a:xfrm>
          <a:off x="20453350" y="65549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a:extLst>
            <a:ext uri="{FF2B5EF4-FFF2-40B4-BE49-F238E27FC236}">
              <a16:creationId xmlns:a16="http://schemas.microsoft.com/office/drawing/2014/main" id="{088D0FC5-496E-46F6-A5B1-AB2BCE6DACA4}"/>
            </a:ext>
          </a:extLst>
        </xdr:cNvPr>
        <xdr:cNvSpPr/>
      </xdr:nvSpPr>
      <xdr:spPr>
        <a:xfrm>
          <a:off x="19686588" y="655726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a:extLst>
            <a:ext uri="{FF2B5EF4-FFF2-40B4-BE49-F238E27FC236}">
              <a16:creationId xmlns:a16="http://schemas.microsoft.com/office/drawing/2014/main" id="{EC99D8BC-B455-4B76-AE90-CE2B2134C873}"/>
            </a:ext>
          </a:extLst>
        </xdr:cNvPr>
        <xdr:cNvSpPr/>
      </xdr:nvSpPr>
      <xdr:spPr>
        <a:xfrm>
          <a:off x="18854738" y="658698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a:extLst>
            <a:ext uri="{FF2B5EF4-FFF2-40B4-BE49-F238E27FC236}">
              <a16:creationId xmlns:a16="http://schemas.microsoft.com/office/drawing/2014/main" id="{08CB0132-ED9D-4192-8D1C-839A07582F3D}"/>
            </a:ext>
          </a:extLst>
        </xdr:cNvPr>
        <xdr:cNvSpPr/>
      </xdr:nvSpPr>
      <xdr:spPr>
        <a:xfrm>
          <a:off x="18037175" y="659155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1DC371D4-E174-45EC-AB48-F6E14E28CB7B}"/>
            </a:ext>
          </a:extLst>
        </xdr:cNvPr>
        <xdr:cNvSpPr txBox="1"/>
      </xdr:nvSpPr>
      <xdr:spPr>
        <a:xfrm>
          <a:off x="2032793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F64B632A-631A-4666-AEB6-5255AB1B3B97}"/>
            </a:ext>
          </a:extLst>
        </xdr:cNvPr>
        <xdr:cNvSpPr txBox="1"/>
      </xdr:nvSpPr>
      <xdr:spPr>
        <a:xfrm>
          <a:off x="195611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FCEF88F1-5299-4DEC-B89D-57DB090B3AB3}"/>
            </a:ext>
          </a:extLst>
        </xdr:cNvPr>
        <xdr:cNvSpPr txBox="1"/>
      </xdr:nvSpPr>
      <xdr:spPr>
        <a:xfrm>
          <a:off x="18729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7147A8A1-8B9E-416F-9657-BDDCFB580641}"/>
            </a:ext>
          </a:extLst>
        </xdr:cNvPr>
        <xdr:cNvSpPr txBox="1"/>
      </xdr:nvSpPr>
      <xdr:spPr>
        <a:xfrm>
          <a:off x="17911763"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DB61C354-381A-4CD1-97CC-688C4A552BA8}"/>
            </a:ext>
          </a:extLst>
        </xdr:cNvPr>
        <xdr:cNvSpPr txBox="1"/>
      </xdr:nvSpPr>
      <xdr:spPr>
        <a:xfrm>
          <a:off x="170942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52832</xdr:rowOff>
    </xdr:from>
    <xdr:to>
      <xdr:col>116</xdr:col>
      <xdr:colOff>114300</xdr:colOff>
      <xdr:row>41</xdr:row>
      <xdr:rowOff>154432</xdr:rowOff>
    </xdr:to>
    <xdr:sp macro="" textlink="">
      <xdr:nvSpPr>
        <xdr:cNvPr id="511" name="楕円 510">
          <a:extLst>
            <a:ext uri="{FF2B5EF4-FFF2-40B4-BE49-F238E27FC236}">
              <a16:creationId xmlns:a16="http://schemas.microsoft.com/office/drawing/2014/main" id="{4E503CE8-E581-45C4-A795-3EB477040558}"/>
            </a:ext>
          </a:extLst>
        </xdr:cNvPr>
        <xdr:cNvSpPr/>
      </xdr:nvSpPr>
      <xdr:spPr>
        <a:xfrm>
          <a:off x="20453350" y="66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469744" cy="259045"/>
    <xdr:sp macro="" textlink="">
      <xdr:nvSpPr>
        <xdr:cNvPr id="512" name="【認定こども園・幼稚園・保育所】&#10;一人当たり面積該当値テキスト">
          <a:extLst>
            <a:ext uri="{FF2B5EF4-FFF2-40B4-BE49-F238E27FC236}">
              <a16:creationId xmlns:a16="http://schemas.microsoft.com/office/drawing/2014/main" id="{373AAAD8-3EF4-4873-B179-813FC5DA5BA1}"/>
            </a:ext>
          </a:extLst>
        </xdr:cNvPr>
        <xdr:cNvSpPr txBox="1"/>
      </xdr:nvSpPr>
      <xdr:spPr>
        <a:xfrm>
          <a:off x="20542250"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52832</xdr:rowOff>
    </xdr:from>
    <xdr:to>
      <xdr:col>112</xdr:col>
      <xdr:colOff>38100</xdr:colOff>
      <xdr:row>41</xdr:row>
      <xdr:rowOff>154432</xdr:rowOff>
    </xdr:to>
    <xdr:sp macro="" textlink="">
      <xdr:nvSpPr>
        <xdr:cNvPr id="513" name="楕円 512">
          <a:extLst>
            <a:ext uri="{FF2B5EF4-FFF2-40B4-BE49-F238E27FC236}">
              <a16:creationId xmlns:a16="http://schemas.microsoft.com/office/drawing/2014/main" id="{F5AC9771-B0F8-43EA-92F7-A8B2467B0F47}"/>
            </a:ext>
          </a:extLst>
        </xdr:cNvPr>
        <xdr:cNvSpPr/>
      </xdr:nvSpPr>
      <xdr:spPr>
        <a:xfrm>
          <a:off x="19686588" y="669175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103632</xdr:rowOff>
    </xdr:from>
    <xdr:to>
      <xdr:col>116</xdr:col>
      <xdr:colOff>63500</xdr:colOff>
      <xdr:row>41</xdr:row>
      <xdr:rowOff>103632</xdr:rowOff>
    </xdr:to>
    <xdr:cxnSp macro="">
      <xdr:nvCxnSpPr>
        <xdr:cNvPr id="514" name="直線コネクタ 513">
          <a:extLst>
            <a:ext uri="{FF2B5EF4-FFF2-40B4-BE49-F238E27FC236}">
              <a16:creationId xmlns:a16="http://schemas.microsoft.com/office/drawing/2014/main" id="{2AF3D978-4AFB-472E-9CF4-780D162320B1}"/>
            </a:ext>
          </a:extLst>
        </xdr:cNvPr>
        <xdr:cNvCxnSpPr/>
      </xdr:nvCxnSpPr>
      <xdr:spPr>
        <a:xfrm>
          <a:off x="19737388" y="6742557"/>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55118</xdr:rowOff>
    </xdr:from>
    <xdr:to>
      <xdr:col>107</xdr:col>
      <xdr:colOff>101600</xdr:colOff>
      <xdr:row>41</xdr:row>
      <xdr:rowOff>156718</xdr:rowOff>
    </xdr:to>
    <xdr:sp macro="" textlink="">
      <xdr:nvSpPr>
        <xdr:cNvPr id="515" name="楕円 514">
          <a:extLst>
            <a:ext uri="{FF2B5EF4-FFF2-40B4-BE49-F238E27FC236}">
              <a16:creationId xmlns:a16="http://schemas.microsoft.com/office/drawing/2014/main" id="{41B8CCEF-7DAF-4641-A69E-BF1BC6DD746C}"/>
            </a:ext>
          </a:extLst>
        </xdr:cNvPr>
        <xdr:cNvSpPr/>
      </xdr:nvSpPr>
      <xdr:spPr>
        <a:xfrm>
          <a:off x="18854738" y="66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103632</xdr:rowOff>
    </xdr:from>
    <xdr:to>
      <xdr:col>111</xdr:col>
      <xdr:colOff>177800</xdr:colOff>
      <xdr:row>41</xdr:row>
      <xdr:rowOff>105918</xdr:rowOff>
    </xdr:to>
    <xdr:cxnSp macro="">
      <xdr:nvCxnSpPr>
        <xdr:cNvPr id="516" name="直線コネクタ 515">
          <a:extLst>
            <a:ext uri="{FF2B5EF4-FFF2-40B4-BE49-F238E27FC236}">
              <a16:creationId xmlns:a16="http://schemas.microsoft.com/office/drawing/2014/main" id="{F41419D6-5040-4AE8-8D7E-9E3154F3DADD}"/>
            </a:ext>
          </a:extLst>
        </xdr:cNvPr>
        <xdr:cNvCxnSpPr/>
      </xdr:nvCxnSpPr>
      <xdr:spPr>
        <a:xfrm flipV="1">
          <a:off x="18905538" y="6742557"/>
          <a:ext cx="8318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a:extLst>
            <a:ext uri="{FF2B5EF4-FFF2-40B4-BE49-F238E27FC236}">
              <a16:creationId xmlns:a16="http://schemas.microsoft.com/office/drawing/2014/main" id="{925155C6-5B79-40A0-803A-2F6B01A86FE4}"/>
            </a:ext>
          </a:extLst>
        </xdr:cNvPr>
        <xdr:cNvSpPr txBox="1"/>
      </xdr:nvSpPr>
      <xdr:spPr>
        <a:xfrm>
          <a:off x="19504102"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18" name="n_2aveValue【認定こども園・幼稚園・保育所】&#10;一人当たり面積">
          <a:extLst>
            <a:ext uri="{FF2B5EF4-FFF2-40B4-BE49-F238E27FC236}">
              <a16:creationId xmlns:a16="http://schemas.microsoft.com/office/drawing/2014/main" id="{CF11A928-B244-4D98-A710-1C980A545A5E}"/>
            </a:ext>
          </a:extLst>
        </xdr:cNvPr>
        <xdr:cNvSpPr txBox="1"/>
      </xdr:nvSpPr>
      <xdr:spPr>
        <a:xfrm>
          <a:off x="18684952"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a:extLst>
            <a:ext uri="{FF2B5EF4-FFF2-40B4-BE49-F238E27FC236}">
              <a16:creationId xmlns:a16="http://schemas.microsoft.com/office/drawing/2014/main" id="{3AD2976D-42F1-4FE7-AA67-36ABDB8CE357}"/>
            </a:ext>
          </a:extLst>
        </xdr:cNvPr>
        <xdr:cNvSpPr txBox="1"/>
      </xdr:nvSpPr>
      <xdr:spPr>
        <a:xfrm>
          <a:off x="17867390"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145559</xdr:rowOff>
    </xdr:from>
    <xdr:ext cx="469744" cy="259045"/>
    <xdr:sp macro="" textlink="">
      <xdr:nvSpPr>
        <xdr:cNvPr id="520" name="n_1mainValue【認定こども園・幼稚園・保育所】&#10;一人当たり面積">
          <a:extLst>
            <a:ext uri="{FF2B5EF4-FFF2-40B4-BE49-F238E27FC236}">
              <a16:creationId xmlns:a16="http://schemas.microsoft.com/office/drawing/2014/main" id="{C73FBFCD-D7CD-48C2-9661-0EBD4FF0237E}"/>
            </a:ext>
          </a:extLst>
        </xdr:cNvPr>
        <xdr:cNvSpPr txBox="1"/>
      </xdr:nvSpPr>
      <xdr:spPr>
        <a:xfrm>
          <a:off x="19504102" y="678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147845</xdr:rowOff>
    </xdr:from>
    <xdr:ext cx="469744" cy="259045"/>
    <xdr:sp macro="" textlink="">
      <xdr:nvSpPr>
        <xdr:cNvPr id="521" name="n_2mainValue【認定こども園・幼稚園・保育所】&#10;一人当たり面積">
          <a:extLst>
            <a:ext uri="{FF2B5EF4-FFF2-40B4-BE49-F238E27FC236}">
              <a16:creationId xmlns:a16="http://schemas.microsoft.com/office/drawing/2014/main" id="{FA83771B-3F70-42A9-B88D-EE0BC7745FF5}"/>
            </a:ext>
          </a:extLst>
        </xdr:cNvPr>
        <xdr:cNvSpPr txBox="1"/>
      </xdr:nvSpPr>
      <xdr:spPr>
        <a:xfrm>
          <a:off x="18684952" y="67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E91DB1D9-419D-4DE9-9F15-50EAB1681EA9}"/>
            </a:ext>
          </a:extLst>
        </xdr:cNvPr>
        <xdr:cNvSpPr/>
      </xdr:nvSpPr>
      <xdr:spPr>
        <a:xfrm>
          <a:off x="11517313" y="7562850"/>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72A0779D-C2D4-43CF-9F00-91C3082146E4}"/>
            </a:ext>
          </a:extLst>
        </xdr:cNvPr>
        <xdr:cNvSpPr/>
      </xdr:nvSpPr>
      <xdr:spPr>
        <a:xfrm>
          <a:off x="1163002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2C78635-A43F-4E7C-873A-1AA4A2316E38}"/>
            </a:ext>
          </a:extLst>
        </xdr:cNvPr>
        <xdr:cNvSpPr/>
      </xdr:nvSpPr>
      <xdr:spPr>
        <a:xfrm>
          <a:off x="1163002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F3243161-47FE-4CEB-AEBE-89D2ABAD1EEE}"/>
            </a:ext>
          </a:extLst>
        </xdr:cNvPr>
        <xdr:cNvSpPr/>
      </xdr:nvSpPr>
      <xdr:spPr>
        <a:xfrm>
          <a:off x="12574588"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ED1F5720-D8CA-434F-BD60-76C44AEDF754}"/>
            </a:ext>
          </a:extLst>
        </xdr:cNvPr>
        <xdr:cNvSpPr/>
      </xdr:nvSpPr>
      <xdr:spPr>
        <a:xfrm>
          <a:off x="12574588"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DB7472E6-1B37-46F8-8BEF-69DAA454252F}"/>
            </a:ext>
          </a:extLst>
        </xdr:cNvPr>
        <xdr:cNvSpPr/>
      </xdr:nvSpPr>
      <xdr:spPr>
        <a:xfrm>
          <a:off x="13631863"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6E23D318-E5CD-496E-A996-CAD41485AF2E}"/>
            </a:ext>
          </a:extLst>
        </xdr:cNvPr>
        <xdr:cNvSpPr/>
      </xdr:nvSpPr>
      <xdr:spPr>
        <a:xfrm>
          <a:off x="13631863"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7EBC3B23-91B6-49CE-BB03-CAC83CDAB38E}"/>
            </a:ext>
          </a:extLst>
        </xdr:cNvPr>
        <xdr:cNvSpPr/>
      </xdr:nvSpPr>
      <xdr:spPr>
        <a:xfrm>
          <a:off x="11517313" y="8639175"/>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30F531FD-C4FB-4E01-A014-F439889C0D9D}"/>
            </a:ext>
          </a:extLst>
        </xdr:cNvPr>
        <xdr:cNvSpPr txBox="1"/>
      </xdr:nvSpPr>
      <xdr:spPr>
        <a:xfrm>
          <a:off x="11479213"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4354E44E-E186-4E2D-A0E3-A882427338AE}"/>
            </a:ext>
          </a:extLst>
        </xdr:cNvPr>
        <xdr:cNvCxnSpPr/>
      </xdr:nvCxnSpPr>
      <xdr:spPr>
        <a:xfrm>
          <a:off x="11517313" y="10801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a:extLst>
            <a:ext uri="{FF2B5EF4-FFF2-40B4-BE49-F238E27FC236}">
              <a16:creationId xmlns:a16="http://schemas.microsoft.com/office/drawing/2014/main" id="{3F608A6F-DC71-4A71-9BC1-23DAE3EE6FF5}"/>
            </a:ext>
          </a:extLst>
        </xdr:cNvPr>
        <xdr:cNvSpPr txBox="1"/>
      </xdr:nvSpPr>
      <xdr:spPr>
        <a:xfrm>
          <a:off x="11142829" y="10668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a:extLst>
            <a:ext uri="{FF2B5EF4-FFF2-40B4-BE49-F238E27FC236}">
              <a16:creationId xmlns:a16="http://schemas.microsoft.com/office/drawing/2014/main" id="{04E9C501-447B-44D3-8CDA-33CE0FE8E663}"/>
            </a:ext>
          </a:extLst>
        </xdr:cNvPr>
        <xdr:cNvCxnSpPr/>
      </xdr:nvCxnSpPr>
      <xdr:spPr>
        <a:xfrm>
          <a:off x="11517313" y="10439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a:extLst>
            <a:ext uri="{FF2B5EF4-FFF2-40B4-BE49-F238E27FC236}">
              <a16:creationId xmlns:a16="http://schemas.microsoft.com/office/drawing/2014/main" id="{1E4E65DE-96E0-450B-A46E-A1AA1A5CEED5}"/>
            </a:ext>
          </a:extLst>
        </xdr:cNvPr>
        <xdr:cNvSpPr txBox="1"/>
      </xdr:nvSpPr>
      <xdr:spPr>
        <a:xfrm>
          <a:off x="11142829" y="10306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a:extLst>
            <a:ext uri="{FF2B5EF4-FFF2-40B4-BE49-F238E27FC236}">
              <a16:creationId xmlns:a16="http://schemas.microsoft.com/office/drawing/2014/main" id="{14A67128-8160-458E-927F-8F287A9A83E3}"/>
            </a:ext>
          </a:extLst>
        </xdr:cNvPr>
        <xdr:cNvCxnSpPr/>
      </xdr:nvCxnSpPr>
      <xdr:spPr>
        <a:xfrm>
          <a:off x="11517313" y="10077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a:extLst>
            <a:ext uri="{FF2B5EF4-FFF2-40B4-BE49-F238E27FC236}">
              <a16:creationId xmlns:a16="http://schemas.microsoft.com/office/drawing/2014/main" id="{107E307E-AA6D-4498-9362-CA930E6431A4}"/>
            </a:ext>
          </a:extLst>
        </xdr:cNvPr>
        <xdr:cNvSpPr txBox="1"/>
      </xdr:nvSpPr>
      <xdr:spPr>
        <a:xfrm>
          <a:off x="11142829" y="9944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a:extLst>
            <a:ext uri="{FF2B5EF4-FFF2-40B4-BE49-F238E27FC236}">
              <a16:creationId xmlns:a16="http://schemas.microsoft.com/office/drawing/2014/main" id="{1E0EC4EA-EAA0-47D4-B35B-BC05DE241A58}"/>
            </a:ext>
          </a:extLst>
        </xdr:cNvPr>
        <xdr:cNvCxnSpPr/>
      </xdr:nvCxnSpPr>
      <xdr:spPr>
        <a:xfrm>
          <a:off x="11517313" y="9715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a:extLst>
            <a:ext uri="{FF2B5EF4-FFF2-40B4-BE49-F238E27FC236}">
              <a16:creationId xmlns:a16="http://schemas.microsoft.com/office/drawing/2014/main" id="{174F656E-F973-4973-B65D-34B64CC88526}"/>
            </a:ext>
          </a:extLst>
        </xdr:cNvPr>
        <xdr:cNvSpPr txBox="1"/>
      </xdr:nvSpPr>
      <xdr:spPr>
        <a:xfrm>
          <a:off x="11142829" y="9582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a:extLst>
            <a:ext uri="{FF2B5EF4-FFF2-40B4-BE49-F238E27FC236}">
              <a16:creationId xmlns:a16="http://schemas.microsoft.com/office/drawing/2014/main" id="{25C6B962-44D4-49DC-B956-9F2BB792A152}"/>
            </a:ext>
          </a:extLst>
        </xdr:cNvPr>
        <xdr:cNvCxnSpPr/>
      </xdr:nvCxnSpPr>
      <xdr:spPr>
        <a:xfrm>
          <a:off x="11517313" y="9363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a:extLst>
            <a:ext uri="{FF2B5EF4-FFF2-40B4-BE49-F238E27FC236}">
              <a16:creationId xmlns:a16="http://schemas.microsoft.com/office/drawing/2014/main" id="{FDF733F1-48ED-4D82-B0F6-8C6B342DE753}"/>
            </a:ext>
          </a:extLst>
        </xdr:cNvPr>
        <xdr:cNvSpPr txBox="1"/>
      </xdr:nvSpPr>
      <xdr:spPr>
        <a:xfrm>
          <a:off x="11142829"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a:extLst>
            <a:ext uri="{FF2B5EF4-FFF2-40B4-BE49-F238E27FC236}">
              <a16:creationId xmlns:a16="http://schemas.microsoft.com/office/drawing/2014/main" id="{451A6A7F-2B25-4E11-B2C4-CF05C8E09C4B}"/>
            </a:ext>
          </a:extLst>
        </xdr:cNvPr>
        <xdr:cNvCxnSpPr/>
      </xdr:nvCxnSpPr>
      <xdr:spPr>
        <a:xfrm>
          <a:off x="11517313" y="90011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a:extLst>
            <a:ext uri="{FF2B5EF4-FFF2-40B4-BE49-F238E27FC236}">
              <a16:creationId xmlns:a16="http://schemas.microsoft.com/office/drawing/2014/main" id="{57FCF829-D0C7-4521-8929-2F42E3C236FB}"/>
            </a:ext>
          </a:extLst>
        </xdr:cNvPr>
        <xdr:cNvSpPr txBox="1"/>
      </xdr:nvSpPr>
      <xdr:spPr>
        <a:xfrm>
          <a:off x="11142829" y="886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a16="http://schemas.microsoft.com/office/drawing/2014/main" id="{57DA0448-4531-4CB4-98B7-EF121093E45C}"/>
            </a:ext>
          </a:extLst>
        </xdr:cNvPr>
        <xdr:cNvCxnSpPr/>
      </xdr:nvCxnSpPr>
      <xdr:spPr>
        <a:xfrm>
          <a:off x="11517313" y="8639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a:extLst>
            <a:ext uri="{FF2B5EF4-FFF2-40B4-BE49-F238E27FC236}">
              <a16:creationId xmlns:a16="http://schemas.microsoft.com/office/drawing/2014/main" id="{6DA9EAF0-5950-4833-B7E0-0E036AC59084}"/>
            </a:ext>
          </a:extLst>
        </xdr:cNvPr>
        <xdr:cNvSpPr txBox="1"/>
      </xdr:nvSpPr>
      <xdr:spPr>
        <a:xfrm>
          <a:off x="11142829" y="850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a:extLst>
            <a:ext uri="{FF2B5EF4-FFF2-40B4-BE49-F238E27FC236}">
              <a16:creationId xmlns:a16="http://schemas.microsoft.com/office/drawing/2014/main" id="{0C4EED1E-A219-4BCA-929C-2ACB3C565897}"/>
            </a:ext>
          </a:extLst>
        </xdr:cNvPr>
        <xdr:cNvSpPr/>
      </xdr:nvSpPr>
      <xdr:spPr>
        <a:xfrm>
          <a:off x="11517313" y="8639175"/>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a:extLst>
            <a:ext uri="{FF2B5EF4-FFF2-40B4-BE49-F238E27FC236}">
              <a16:creationId xmlns:a16="http://schemas.microsoft.com/office/drawing/2014/main" id="{CD1EE9E8-452E-428A-9F7A-246FF7822C4E}"/>
            </a:ext>
          </a:extLst>
        </xdr:cNvPr>
        <xdr:cNvCxnSpPr/>
      </xdr:nvCxnSpPr>
      <xdr:spPr>
        <a:xfrm flipV="1">
          <a:off x="15104427" y="895540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a:extLst>
            <a:ext uri="{FF2B5EF4-FFF2-40B4-BE49-F238E27FC236}">
              <a16:creationId xmlns:a16="http://schemas.microsoft.com/office/drawing/2014/main" id="{95DD3A1D-2869-417F-AAD1-81F60DA87953}"/>
            </a:ext>
          </a:extLst>
        </xdr:cNvPr>
        <xdr:cNvSpPr txBox="1"/>
      </xdr:nvSpPr>
      <xdr:spPr>
        <a:xfrm>
          <a:off x="15143163"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a:extLst>
            <a:ext uri="{FF2B5EF4-FFF2-40B4-BE49-F238E27FC236}">
              <a16:creationId xmlns:a16="http://schemas.microsoft.com/office/drawing/2014/main" id="{1F34A6C4-0E1A-441B-A709-4D38E1311619}"/>
            </a:ext>
          </a:extLst>
        </xdr:cNvPr>
        <xdr:cNvCxnSpPr/>
      </xdr:nvCxnSpPr>
      <xdr:spPr>
        <a:xfrm>
          <a:off x="15016163" y="104546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a:extLst>
            <a:ext uri="{FF2B5EF4-FFF2-40B4-BE49-F238E27FC236}">
              <a16:creationId xmlns:a16="http://schemas.microsoft.com/office/drawing/2014/main" id="{19CE91C0-774C-4318-B6B1-8CC74D0D05DA}"/>
            </a:ext>
          </a:extLst>
        </xdr:cNvPr>
        <xdr:cNvSpPr txBox="1"/>
      </xdr:nvSpPr>
      <xdr:spPr>
        <a:xfrm>
          <a:off x="15143163" y="874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a:extLst>
            <a:ext uri="{FF2B5EF4-FFF2-40B4-BE49-F238E27FC236}">
              <a16:creationId xmlns:a16="http://schemas.microsoft.com/office/drawing/2014/main" id="{A0C7C18E-15E5-4FFE-8788-3E2CFC2E55FD}"/>
            </a:ext>
          </a:extLst>
        </xdr:cNvPr>
        <xdr:cNvCxnSpPr/>
      </xdr:nvCxnSpPr>
      <xdr:spPr>
        <a:xfrm>
          <a:off x="15016163" y="89554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a:extLst>
            <a:ext uri="{FF2B5EF4-FFF2-40B4-BE49-F238E27FC236}">
              <a16:creationId xmlns:a16="http://schemas.microsoft.com/office/drawing/2014/main" id="{FC8D34D8-3953-435F-9124-47AFFCFAF7EF}"/>
            </a:ext>
          </a:extLst>
        </xdr:cNvPr>
        <xdr:cNvSpPr txBox="1"/>
      </xdr:nvSpPr>
      <xdr:spPr>
        <a:xfrm>
          <a:off x="15143163" y="9498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a:extLst>
            <a:ext uri="{FF2B5EF4-FFF2-40B4-BE49-F238E27FC236}">
              <a16:creationId xmlns:a16="http://schemas.microsoft.com/office/drawing/2014/main" id="{3F178556-7CE5-4A78-8499-4A69A4F9DB48}"/>
            </a:ext>
          </a:extLst>
        </xdr:cNvPr>
        <xdr:cNvSpPr/>
      </xdr:nvSpPr>
      <xdr:spPr>
        <a:xfrm>
          <a:off x="15054263" y="95199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a:extLst>
            <a:ext uri="{FF2B5EF4-FFF2-40B4-BE49-F238E27FC236}">
              <a16:creationId xmlns:a16="http://schemas.microsoft.com/office/drawing/2014/main" id="{C57B109E-3C78-4E7D-A799-13F759E3F09C}"/>
            </a:ext>
          </a:extLst>
        </xdr:cNvPr>
        <xdr:cNvSpPr/>
      </xdr:nvSpPr>
      <xdr:spPr>
        <a:xfrm>
          <a:off x="14273213" y="95313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a:extLst>
            <a:ext uri="{FF2B5EF4-FFF2-40B4-BE49-F238E27FC236}">
              <a16:creationId xmlns:a16="http://schemas.microsoft.com/office/drawing/2014/main" id="{072EAC9A-9682-4351-AB0A-201488D2B2A7}"/>
            </a:ext>
          </a:extLst>
        </xdr:cNvPr>
        <xdr:cNvSpPr/>
      </xdr:nvSpPr>
      <xdr:spPr>
        <a:xfrm>
          <a:off x="13455650" y="95275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a:extLst>
            <a:ext uri="{FF2B5EF4-FFF2-40B4-BE49-F238E27FC236}">
              <a16:creationId xmlns:a16="http://schemas.microsoft.com/office/drawing/2014/main" id="{EF666D30-6442-4A1B-A4B7-2805347D93B8}"/>
            </a:ext>
          </a:extLst>
        </xdr:cNvPr>
        <xdr:cNvSpPr/>
      </xdr:nvSpPr>
      <xdr:spPr>
        <a:xfrm>
          <a:off x="12638088" y="950087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93DDD99F-C72D-477A-9245-9DA044A5DAFE}"/>
            </a:ext>
          </a:extLst>
        </xdr:cNvPr>
        <xdr:cNvSpPr txBox="1"/>
      </xdr:nvSpPr>
      <xdr:spPr>
        <a:xfrm>
          <a:off x="149288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3FB40BB-D8B2-41A1-8545-4E52ADD51074}"/>
            </a:ext>
          </a:extLst>
        </xdr:cNvPr>
        <xdr:cNvSpPr txBox="1"/>
      </xdr:nvSpPr>
      <xdr:spPr>
        <a:xfrm>
          <a:off x="141478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2E0D9336-3944-4807-B72B-16E6A0A7D120}"/>
            </a:ext>
          </a:extLst>
        </xdr:cNvPr>
        <xdr:cNvSpPr txBox="1"/>
      </xdr:nvSpPr>
      <xdr:spPr>
        <a:xfrm>
          <a:off x="1333023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22A1374-9FF4-4395-ABD0-5C1300BC5360}"/>
            </a:ext>
          </a:extLst>
        </xdr:cNvPr>
        <xdr:cNvSpPr txBox="1"/>
      </xdr:nvSpPr>
      <xdr:spPr>
        <a:xfrm>
          <a:off x="125126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FC4EF9C-7CDE-44C5-9EF2-284DBE3FA085}"/>
            </a:ext>
          </a:extLst>
        </xdr:cNvPr>
        <xdr:cNvSpPr txBox="1"/>
      </xdr:nvSpPr>
      <xdr:spPr>
        <a:xfrm>
          <a:off x="116808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561" name="楕円 560">
          <a:extLst>
            <a:ext uri="{FF2B5EF4-FFF2-40B4-BE49-F238E27FC236}">
              <a16:creationId xmlns:a16="http://schemas.microsoft.com/office/drawing/2014/main" id="{ADDCC824-DC16-4806-BA18-FDBDAFE8C31A}"/>
            </a:ext>
          </a:extLst>
        </xdr:cNvPr>
        <xdr:cNvSpPr/>
      </xdr:nvSpPr>
      <xdr:spPr>
        <a:xfrm>
          <a:off x="15054263" y="93618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562" name="【学校施設】&#10;有形固定資産減価償却率該当値テキスト">
          <a:extLst>
            <a:ext uri="{FF2B5EF4-FFF2-40B4-BE49-F238E27FC236}">
              <a16:creationId xmlns:a16="http://schemas.microsoft.com/office/drawing/2014/main" id="{8D4EA418-7CDB-46B7-BDFE-009BE175A0C3}"/>
            </a:ext>
          </a:extLst>
        </xdr:cNvPr>
        <xdr:cNvSpPr txBox="1"/>
      </xdr:nvSpPr>
      <xdr:spPr>
        <a:xfrm>
          <a:off x="15143163"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563" name="楕円 562">
          <a:extLst>
            <a:ext uri="{FF2B5EF4-FFF2-40B4-BE49-F238E27FC236}">
              <a16:creationId xmlns:a16="http://schemas.microsoft.com/office/drawing/2014/main" id="{AABBAAF7-234B-4B41-BAB1-1A654BF8D603}"/>
            </a:ext>
          </a:extLst>
        </xdr:cNvPr>
        <xdr:cNvSpPr/>
      </xdr:nvSpPr>
      <xdr:spPr>
        <a:xfrm>
          <a:off x="14273213"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83820</xdr:rowOff>
    </xdr:to>
    <xdr:cxnSp macro="">
      <xdr:nvCxnSpPr>
        <xdr:cNvPr id="564" name="直線コネクタ 563">
          <a:extLst>
            <a:ext uri="{FF2B5EF4-FFF2-40B4-BE49-F238E27FC236}">
              <a16:creationId xmlns:a16="http://schemas.microsoft.com/office/drawing/2014/main" id="{CCE801A6-BFBD-4C94-B36E-A465C26212D7}"/>
            </a:ext>
          </a:extLst>
        </xdr:cNvPr>
        <xdr:cNvCxnSpPr/>
      </xdr:nvCxnSpPr>
      <xdr:spPr>
        <a:xfrm flipV="1">
          <a:off x="14324013" y="9403080"/>
          <a:ext cx="7810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65" name="楕円 564">
          <a:extLst>
            <a:ext uri="{FF2B5EF4-FFF2-40B4-BE49-F238E27FC236}">
              <a16:creationId xmlns:a16="http://schemas.microsoft.com/office/drawing/2014/main" id="{8B7E221F-69D1-4986-8A49-681F8957154A}"/>
            </a:ext>
          </a:extLst>
        </xdr:cNvPr>
        <xdr:cNvSpPr/>
      </xdr:nvSpPr>
      <xdr:spPr>
        <a:xfrm>
          <a:off x="1345565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64770</xdr:rowOff>
    </xdr:from>
    <xdr:to>
      <xdr:col>81</xdr:col>
      <xdr:colOff>50800</xdr:colOff>
      <xdr:row>58</xdr:row>
      <xdr:rowOff>83820</xdr:rowOff>
    </xdr:to>
    <xdr:cxnSp macro="">
      <xdr:nvCxnSpPr>
        <xdr:cNvPr id="566" name="直線コネクタ 565">
          <a:extLst>
            <a:ext uri="{FF2B5EF4-FFF2-40B4-BE49-F238E27FC236}">
              <a16:creationId xmlns:a16="http://schemas.microsoft.com/office/drawing/2014/main" id="{20C67805-6F1D-44DC-B773-97773355D6CD}"/>
            </a:ext>
          </a:extLst>
        </xdr:cNvPr>
        <xdr:cNvCxnSpPr/>
      </xdr:nvCxnSpPr>
      <xdr:spPr>
        <a:xfrm>
          <a:off x="13506450" y="9456420"/>
          <a:ext cx="817563"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a:extLst>
            <a:ext uri="{FF2B5EF4-FFF2-40B4-BE49-F238E27FC236}">
              <a16:creationId xmlns:a16="http://schemas.microsoft.com/office/drawing/2014/main" id="{B24A915E-EABA-45D2-8F0B-F46F6CD18835}"/>
            </a:ext>
          </a:extLst>
        </xdr:cNvPr>
        <xdr:cNvSpPr txBox="1"/>
      </xdr:nvSpPr>
      <xdr:spPr>
        <a:xfrm>
          <a:off x="14123044" y="961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a:extLst>
            <a:ext uri="{FF2B5EF4-FFF2-40B4-BE49-F238E27FC236}">
              <a16:creationId xmlns:a16="http://schemas.microsoft.com/office/drawing/2014/main" id="{BA0B3672-A0B7-4F84-8551-AA1F73534998}"/>
            </a:ext>
          </a:extLst>
        </xdr:cNvPr>
        <xdr:cNvSpPr txBox="1"/>
      </xdr:nvSpPr>
      <xdr:spPr>
        <a:xfrm>
          <a:off x="13318182" y="961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a:extLst>
            <a:ext uri="{FF2B5EF4-FFF2-40B4-BE49-F238E27FC236}">
              <a16:creationId xmlns:a16="http://schemas.microsoft.com/office/drawing/2014/main" id="{2AF0812A-34D7-420B-8CC1-0C0997D6533C}"/>
            </a:ext>
          </a:extLst>
        </xdr:cNvPr>
        <xdr:cNvSpPr txBox="1"/>
      </xdr:nvSpPr>
      <xdr:spPr>
        <a:xfrm>
          <a:off x="12500619"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570" name="n_1mainValue【学校施設】&#10;有形固定資産減価償却率">
          <a:extLst>
            <a:ext uri="{FF2B5EF4-FFF2-40B4-BE49-F238E27FC236}">
              <a16:creationId xmlns:a16="http://schemas.microsoft.com/office/drawing/2014/main" id="{D5F5D7A1-FA95-4608-B18C-9FAEAA541916}"/>
            </a:ext>
          </a:extLst>
        </xdr:cNvPr>
        <xdr:cNvSpPr txBox="1"/>
      </xdr:nvSpPr>
      <xdr:spPr>
        <a:xfrm>
          <a:off x="14123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71" name="n_2mainValue【学校施設】&#10;有形固定資産減価償却率">
          <a:extLst>
            <a:ext uri="{FF2B5EF4-FFF2-40B4-BE49-F238E27FC236}">
              <a16:creationId xmlns:a16="http://schemas.microsoft.com/office/drawing/2014/main" id="{E110179A-AD0F-4914-9FB6-3E67DDEE5161}"/>
            </a:ext>
          </a:extLst>
        </xdr:cNvPr>
        <xdr:cNvSpPr txBox="1"/>
      </xdr:nvSpPr>
      <xdr:spPr>
        <a:xfrm>
          <a:off x="13318182"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AC13D2AE-9944-48BE-AA6B-13F7776713E7}"/>
            </a:ext>
          </a:extLst>
        </xdr:cNvPr>
        <xdr:cNvSpPr/>
      </xdr:nvSpPr>
      <xdr:spPr>
        <a:xfrm>
          <a:off x="16916400" y="756285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1EEA818F-8798-4998-9027-C4522485FCE3}"/>
            </a:ext>
          </a:extLst>
        </xdr:cNvPr>
        <xdr:cNvSpPr/>
      </xdr:nvSpPr>
      <xdr:spPr>
        <a:xfrm>
          <a:off x="1704340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CEE3DF7C-C2B8-4BCF-A224-F28D498D8190}"/>
            </a:ext>
          </a:extLst>
        </xdr:cNvPr>
        <xdr:cNvSpPr/>
      </xdr:nvSpPr>
      <xdr:spPr>
        <a:xfrm>
          <a:off x="1704340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1DB1038D-30E8-4F15-A30B-00DCC993D95A}"/>
            </a:ext>
          </a:extLst>
        </xdr:cNvPr>
        <xdr:cNvSpPr/>
      </xdr:nvSpPr>
      <xdr:spPr>
        <a:xfrm>
          <a:off x="1797367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E25D0CDA-35D1-4A3C-AF0B-8AA65C86C7A7}"/>
            </a:ext>
          </a:extLst>
        </xdr:cNvPr>
        <xdr:cNvSpPr/>
      </xdr:nvSpPr>
      <xdr:spPr>
        <a:xfrm>
          <a:off x="1797367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3A442BAA-52BF-4C40-A0E4-EE73EBC33924}"/>
            </a:ext>
          </a:extLst>
        </xdr:cNvPr>
        <xdr:cNvSpPr/>
      </xdr:nvSpPr>
      <xdr:spPr>
        <a:xfrm>
          <a:off x="1903095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CB92CA5-908A-4C91-A4A0-E3F500F450B5}"/>
            </a:ext>
          </a:extLst>
        </xdr:cNvPr>
        <xdr:cNvSpPr/>
      </xdr:nvSpPr>
      <xdr:spPr>
        <a:xfrm>
          <a:off x="1903095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FB88C04C-8942-4E5B-B5ED-EC85274735F3}"/>
            </a:ext>
          </a:extLst>
        </xdr:cNvPr>
        <xdr:cNvSpPr/>
      </xdr:nvSpPr>
      <xdr:spPr>
        <a:xfrm>
          <a:off x="16916400" y="863917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035383D-3692-4624-8164-DB46C4C83412}"/>
            </a:ext>
          </a:extLst>
        </xdr:cNvPr>
        <xdr:cNvSpPr txBox="1"/>
      </xdr:nvSpPr>
      <xdr:spPr>
        <a:xfrm>
          <a:off x="16892588"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FCFED7F1-EECE-4B46-AE4B-30E5FD2704C1}"/>
            </a:ext>
          </a:extLst>
        </xdr:cNvPr>
        <xdr:cNvCxnSpPr/>
      </xdr:nvCxnSpPr>
      <xdr:spPr>
        <a:xfrm>
          <a:off x="16916400" y="10801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A471AF23-A720-4CA4-899F-F1DCCBF13EA2}"/>
            </a:ext>
          </a:extLst>
        </xdr:cNvPr>
        <xdr:cNvSpPr txBox="1"/>
      </xdr:nvSpPr>
      <xdr:spPr>
        <a:xfrm>
          <a:off x="16492084" y="10668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FADA3A09-E439-4F08-A683-C4C925D8D3C4}"/>
            </a:ext>
          </a:extLst>
        </xdr:cNvPr>
        <xdr:cNvCxnSpPr/>
      </xdr:nvCxnSpPr>
      <xdr:spPr>
        <a:xfrm>
          <a:off x="16916400" y="10439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93693608-B93D-495F-8471-6C1F85E11127}"/>
            </a:ext>
          </a:extLst>
        </xdr:cNvPr>
        <xdr:cNvSpPr txBox="1"/>
      </xdr:nvSpPr>
      <xdr:spPr>
        <a:xfrm>
          <a:off x="16492084" y="10306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18E51451-2D2A-49C5-B3D5-74935CAFDE45}"/>
            </a:ext>
          </a:extLst>
        </xdr:cNvPr>
        <xdr:cNvCxnSpPr/>
      </xdr:nvCxnSpPr>
      <xdr:spPr>
        <a:xfrm>
          <a:off x="16916400" y="10077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4438BA3B-76AF-40B0-A2D1-62E20A5BBDDE}"/>
            </a:ext>
          </a:extLst>
        </xdr:cNvPr>
        <xdr:cNvSpPr txBox="1"/>
      </xdr:nvSpPr>
      <xdr:spPr>
        <a:xfrm>
          <a:off x="16492084" y="994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CD2FFAC9-C094-4AAF-AFE0-FC3DFE759FF3}"/>
            </a:ext>
          </a:extLst>
        </xdr:cNvPr>
        <xdr:cNvCxnSpPr/>
      </xdr:nvCxnSpPr>
      <xdr:spPr>
        <a:xfrm>
          <a:off x="16916400" y="9715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52486854-72E8-4042-B55A-A5689D148079}"/>
            </a:ext>
          </a:extLst>
        </xdr:cNvPr>
        <xdr:cNvSpPr txBox="1"/>
      </xdr:nvSpPr>
      <xdr:spPr>
        <a:xfrm>
          <a:off x="16492084" y="9582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684AF9A5-E1D1-48A2-8A3F-26B738811E71}"/>
            </a:ext>
          </a:extLst>
        </xdr:cNvPr>
        <xdr:cNvCxnSpPr/>
      </xdr:nvCxnSpPr>
      <xdr:spPr>
        <a:xfrm>
          <a:off x="16916400" y="9363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CE2EE673-4E6A-48E8-8CD8-FC1279638120}"/>
            </a:ext>
          </a:extLst>
        </xdr:cNvPr>
        <xdr:cNvSpPr txBox="1"/>
      </xdr:nvSpPr>
      <xdr:spPr>
        <a:xfrm>
          <a:off x="16492084"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F1C4A30D-B5C3-43D5-86DE-C7CEE8096CD1}"/>
            </a:ext>
          </a:extLst>
        </xdr:cNvPr>
        <xdr:cNvCxnSpPr/>
      </xdr:nvCxnSpPr>
      <xdr:spPr>
        <a:xfrm>
          <a:off x="16916400" y="90011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AC652CEB-5A3A-48EF-A5B4-7A9C5813CDC0}"/>
            </a:ext>
          </a:extLst>
        </xdr:cNvPr>
        <xdr:cNvSpPr txBox="1"/>
      </xdr:nvSpPr>
      <xdr:spPr>
        <a:xfrm>
          <a:off x="16492084" y="886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4DF4B97-4A04-4D31-8293-A8130BE7CCF8}"/>
            </a:ext>
          </a:extLst>
        </xdr:cNvPr>
        <xdr:cNvCxnSpPr/>
      </xdr:nvCxnSpPr>
      <xdr:spPr>
        <a:xfrm>
          <a:off x="16916400" y="8639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7BBD1FF4-C87C-4E54-9CC3-C7AD6E39B89B}"/>
            </a:ext>
          </a:extLst>
        </xdr:cNvPr>
        <xdr:cNvSpPr txBox="1"/>
      </xdr:nvSpPr>
      <xdr:spPr>
        <a:xfrm>
          <a:off x="16492084" y="850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7F8C13A7-1B0A-4DDF-9B6A-3D6046FAF50D}"/>
            </a:ext>
          </a:extLst>
        </xdr:cNvPr>
        <xdr:cNvSpPr/>
      </xdr:nvSpPr>
      <xdr:spPr>
        <a:xfrm>
          <a:off x="16916400" y="863917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a:extLst>
            <a:ext uri="{FF2B5EF4-FFF2-40B4-BE49-F238E27FC236}">
              <a16:creationId xmlns:a16="http://schemas.microsoft.com/office/drawing/2014/main" id="{7C4AB8DD-870D-4CCE-AE62-CBDF7E2F9533}"/>
            </a:ext>
          </a:extLst>
        </xdr:cNvPr>
        <xdr:cNvCxnSpPr/>
      </xdr:nvCxnSpPr>
      <xdr:spPr>
        <a:xfrm flipV="1">
          <a:off x="20503514" y="914019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a:extLst>
            <a:ext uri="{FF2B5EF4-FFF2-40B4-BE49-F238E27FC236}">
              <a16:creationId xmlns:a16="http://schemas.microsoft.com/office/drawing/2014/main" id="{91C4457E-ED99-4018-964B-16BC611E6C61}"/>
            </a:ext>
          </a:extLst>
        </xdr:cNvPr>
        <xdr:cNvSpPr txBox="1"/>
      </xdr:nvSpPr>
      <xdr:spPr>
        <a:xfrm>
          <a:off x="20542250" y="104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a:extLst>
            <a:ext uri="{FF2B5EF4-FFF2-40B4-BE49-F238E27FC236}">
              <a16:creationId xmlns:a16="http://schemas.microsoft.com/office/drawing/2014/main" id="{812784D9-AF43-4A44-8F2E-D35D61598E7C}"/>
            </a:ext>
          </a:extLst>
        </xdr:cNvPr>
        <xdr:cNvCxnSpPr/>
      </xdr:nvCxnSpPr>
      <xdr:spPr>
        <a:xfrm>
          <a:off x="20429538" y="104641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a:extLst>
            <a:ext uri="{FF2B5EF4-FFF2-40B4-BE49-F238E27FC236}">
              <a16:creationId xmlns:a16="http://schemas.microsoft.com/office/drawing/2014/main" id="{E2F14E89-7C23-4324-A2FE-74A23C23AA34}"/>
            </a:ext>
          </a:extLst>
        </xdr:cNvPr>
        <xdr:cNvSpPr txBox="1"/>
      </xdr:nvSpPr>
      <xdr:spPr>
        <a:xfrm>
          <a:off x="20542250" y="892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a:extLst>
            <a:ext uri="{FF2B5EF4-FFF2-40B4-BE49-F238E27FC236}">
              <a16:creationId xmlns:a16="http://schemas.microsoft.com/office/drawing/2014/main" id="{116C8E74-4CE4-4C22-B920-73C8831D9EAB}"/>
            </a:ext>
          </a:extLst>
        </xdr:cNvPr>
        <xdr:cNvCxnSpPr/>
      </xdr:nvCxnSpPr>
      <xdr:spPr>
        <a:xfrm>
          <a:off x="20429538" y="914019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a:extLst>
            <a:ext uri="{FF2B5EF4-FFF2-40B4-BE49-F238E27FC236}">
              <a16:creationId xmlns:a16="http://schemas.microsoft.com/office/drawing/2014/main" id="{9756E312-1A09-4916-9D1D-29A9D74A01E7}"/>
            </a:ext>
          </a:extLst>
        </xdr:cNvPr>
        <xdr:cNvSpPr txBox="1"/>
      </xdr:nvSpPr>
      <xdr:spPr>
        <a:xfrm>
          <a:off x="20542250" y="1023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a:extLst>
            <a:ext uri="{FF2B5EF4-FFF2-40B4-BE49-F238E27FC236}">
              <a16:creationId xmlns:a16="http://schemas.microsoft.com/office/drawing/2014/main" id="{8326BB77-3CE9-46AD-86F5-43C9A505F9E4}"/>
            </a:ext>
          </a:extLst>
        </xdr:cNvPr>
        <xdr:cNvSpPr/>
      </xdr:nvSpPr>
      <xdr:spPr>
        <a:xfrm>
          <a:off x="20453350" y="102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a:extLst>
            <a:ext uri="{FF2B5EF4-FFF2-40B4-BE49-F238E27FC236}">
              <a16:creationId xmlns:a16="http://schemas.microsoft.com/office/drawing/2014/main" id="{96FEED45-0CA1-425F-9455-9B3FECCBBC18}"/>
            </a:ext>
          </a:extLst>
        </xdr:cNvPr>
        <xdr:cNvSpPr/>
      </xdr:nvSpPr>
      <xdr:spPr>
        <a:xfrm>
          <a:off x="19686588" y="102541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a:extLst>
            <a:ext uri="{FF2B5EF4-FFF2-40B4-BE49-F238E27FC236}">
              <a16:creationId xmlns:a16="http://schemas.microsoft.com/office/drawing/2014/main" id="{CFA69F35-14EB-4955-9858-BAA75FEDB9F7}"/>
            </a:ext>
          </a:extLst>
        </xdr:cNvPr>
        <xdr:cNvSpPr/>
      </xdr:nvSpPr>
      <xdr:spPr>
        <a:xfrm>
          <a:off x="18854738" y="1026858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a:extLst>
            <a:ext uri="{FF2B5EF4-FFF2-40B4-BE49-F238E27FC236}">
              <a16:creationId xmlns:a16="http://schemas.microsoft.com/office/drawing/2014/main" id="{D8ACF70B-00DD-4544-BA58-D1E554A35510}"/>
            </a:ext>
          </a:extLst>
        </xdr:cNvPr>
        <xdr:cNvSpPr/>
      </xdr:nvSpPr>
      <xdr:spPr>
        <a:xfrm>
          <a:off x="18037175" y="103021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118E735-9915-4B4B-83DC-50B221914F01}"/>
            </a:ext>
          </a:extLst>
        </xdr:cNvPr>
        <xdr:cNvSpPr txBox="1"/>
      </xdr:nvSpPr>
      <xdr:spPr>
        <a:xfrm>
          <a:off x="2032793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626E91A-431A-4B75-93F6-44C86118A00B}"/>
            </a:ext>
          </a:extLst>
        </xdr:cNvPr>
        <xdr:cNvSpPr txBox="1"/>
      </xdr:nvSpPr>
      <xdr:spPr>
        <a:xfrm>
          <a:off x="195611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32B556F-1DE2-41CB-9C6A-8F6B4EEFFC18}"/>
            </a:ext>
          </a:extLst>
        </xdr:cNvPr>
        <xdr:cNvSpPr txBox="1"/>
      </xdr:nvSpPr>
      <xdr:spPr>
        <a:xfrm>
          <a:off x="18729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AF229BA-7B0A-4B93-95D7-C32B9CF8769D}"/>
            </a:ext>
          </a:extLst>
        </xdr:cNvPr>
        <xdr:cNvSpPr txBox="1"/>
      </xdr:nvSpPr>
      <xdr:spPr>
        <a:xfrm>
          <a:off x="17911763"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CE28D50-52DC-43C4-A4CC-BB8998209D8A}"/>
            </a:ext>
          </a:extLst>
        </xdr:cNvPr>
        <xdr:cNvSpPr txBox="1"/>
      </xdr:nvSpPr>
      <xdr:spPr>
        <a:xfrm>
          <a:off x="170942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xdr:rowOff>
    </xdr:from>
    <xdr:to>
      <xdr:col>116</xdr:col>
      <xdr:colOff>114300</xdr:colOff>
      <xdr:row>63</xdr:row>
      <xdr:rowOff>108712</xdr:rowOff>
    </xdr:to>
    <xdr:sp macro="" textlink="">
      <xdr:nvSpPr>
        <xdr:cNvPr id="611" name="楕円 610">
          <a:extLst>
            <a:ext uri="{FF2B5EF4-FFF2-40B4-BE49-F238E27FC236}">
              <a16:creationId xmlns:a16="http://schemas.microsoft.com/office/drawing/2014/main" id="{89597B0F-E1D9-49D9-99B4-1A0676C29C24}"/>
            </a:ext>
          </a:extLst>
        </xdr:cNvPr>
        <xdr:cNvSpPr/>
      </xdr:nvSpPr>
      <xdr:spPr>
        <a:xfrm>
          <a:off x="20453350" y="102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29989</xdr:rowOff>
    </xdr:from>
    <xdr:ext cx="469744" cy="259045"/>
    <xdr:sp macro="" textlink="">
      <xdr:nvSpPr>
        <xdr:cNvPr id="612" name="【学校施設】&#10;一人当たり面積該当値テキスト">
          <a:extLst>
            <a:ext uri="{FF2B5EF4-FFF2-40B4-BE49-F238E27FC236}">
              <a16:creationId xmlns:a16="http://schemas.microsoft.com/office/drawing/2014/main" id="{67D38D25-E66C-4DF6-B6D0-D669C966F30B}"/>
            </a:ext>
          </a:extLst>
        </xdr:cNvPr>
        <xdr:cNvSpPr txBox="1"/>
      </xdr:nvSpPr>
      <xdr:spPr>
        <a:xfrm>
          <a:off x="2054225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13" name="楕円 612">
          <a:extLst>
            <a:ext uri="{FF2B5EF4-FFF2-40B4-BE49-F238E27FC236}">
              <a16:creationId xmlns:a16="http://schemas.microsoft.com/office/drawing/2014/main" id="{A895258E-E01A-4E08-9B9B-B021E42D7F0B}"/>
            </a:ext>
          </a:extLst>
        </xdr:cNvPr>
        <xdr:cNvSpPr/>
      </xdr:nvSpPr>
      <xdr:spPr>
        <a:xfrm>
          <a:off x="19686588" y="10200957"/>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57912</xdr:rowOff>
    </xdr:to>
    <xdr:cxnSp macro="">
      <xdr:nvCxnSpPr>
        <xdr:cNvPr id="614" name="直線コネクタ 613">
          <a:extLst>
            <a:ext uri="{FF2B5EF4-FFF2-40B4-BE49-F238E27FC236}">
              <a16:creationId xmlns:a16="http://schemas.microsoft.com/office/drawing/2014/main" id="{AF82A87F-326C-4276-9F24-7ED41884D7D7}"/>
            </a:ext>
          </a:extLst>
        </xdr:cNvPr>
        <xdr:cNvCxnSpPr/>
      </xdr:nvCxnSpPr>
      <xdr:spPr>
        <a:xfrm>
          <a:off x="19737388" y="10246995"/>
          <a:ext cx="766762"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xdr:rowOff>
    </xdr:from>
    <xdr:to>
      <xdr:col>107</xdr:col>
      <xdr:colOff>101600</xdr:colOff>
      <xdr:row>63</xdr:row>
      <xdr:rowOff>108331</xdr:rowOff>
    </xdr:to>
    <xdr:sp macro="" textlink="">
      <xdr:nvSpPr>
        <xdr:cNvPr id="615" name="楕円 614">
          <a:extLst>
            <a:ext uri="{FF2B5EF4-FFF2-40B4-BE49-F238E27FC236}">
              <a16:creationId xmlns:a16="http://schemas.microsoft.com/office/drawing/2014/main" id="{7E05B4E5-D898-4B04-BBBD-4B46BD515601}"/>
            </a:ext>
          </a:extLst>
        </xdr:cNvPr>
        <xdr:cNvSpPr/>
      </xdr:nvSpPr>
      <xdr:spPr>
        <a:xfrm>
          <a:off x="18854738" y="102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57531</xdr:rowOff>
    </xdr:to>
    <xdr:cxnSp macro="">
      <xdr:nvCxnSpPr>
        <xdr:cNvPr id="616" name="直線コネクタ 615">
          <a:extLst>
            <a:ext uri="{FF2B5EF4-FFF2-40B4-BE49-F238E27FC236}">
              <a16:creationId xmlns:a16="http://schemas.microsoft.com/office/drawing/2014/main" id="{1DD2CF49-F5E7-4C86-A7EB-A7E1AD987414}"/>
            </a:ext>
          </a:extLst>
        </xdr:cNvPr>
        <xdr:cNvCxnSpPr/>
      </xdr:nvCxnSpPr>
      <xdr:spPr>
        <a:xfrm flipV="1">
          <a:off x="18905538" y="10246995"/>
          <a:ext cx="83185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a:extLst>
            <a:ext uri="{FF2B5EF4-FFF2-40B4-BE49-F238E27FC236}">
              <a16:creationId xmlns:a16="http://schemas.microsoft.com/office/drawing/2014/main" id="{45BD6C1F-3514-41EC-A1A0-A307065CAF63}"/>
            </a:ext>
          </a:extLst>
        </xdr:cNvPr>
        <xdr:cNvSpPr txBox="1"/>
      </xdr:nvSpPr>
      <xdr:spPr>
        <a:xfrm>
          <a:off x="19504102" y="103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a:extLst>
            <a:ext uri="{FF2B5EF4-FFF2-40B4-BE49-F238E27FC236}">
              <a16:creationId xmlns:a16="http://schemas.microsoft.com/office/drawing/2014/main" id="{E5D9C5C8-56E3-4C5E-AD35-4AD941BE15F8}"/>
            </a:ext>
          </a:extLst>
        </xdr:cNvPr>
        <xdr:cNvSpPr txBox="1"/>
      </xdr:nvSpPr>
      <xdr:spPr>
        <a:xfrm>
          <a:off x="18684952" y="103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a:extLst>
            <a:ext uri="{FF2B5EF4-FFF2-40B4-BE49-F238E27FC236}">
              <a16:creationId xmlns:a16="http://schemas.microsoft.com/office/drawing/2014/main" id="{5029823D-8597-4266-A707-7F54FB2B1244}"/>
            </a:ext>
          </a:extLst>
        </xdr:cNvPr>
        <xdr:cNvSpPr txBox="1"/>
      </xdr:nvSpPr>
      <xdr:spPr>
        <a:xfrm>
          <a:off x="17867390"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113047</xdr:rowOff>
    </xdr:from>
    <xdr:ext cx="469744" cy="259045"/>
    <xdr:sp macro="" textlink="">
      <xdr:nvSpPr>
        <xdr:cNvPr id="620" name="n_1mainValue【学校施設】&#10;一人当たり面積">
          <a:extLst>
            <a:ext uri="{FF2B5EF4-FFF2-40B4-BE49-F238E27FC236}">
              <a16:creationId xmlns:a16="http://schemas.microsoft.com/office/drawing/2014/main" id="{C85202FE-4947-483D-94A7-9474051F71D3}"/>
            </a:ext>
          </a:extLst>
        </xdr:cNvPr>
        <xdr:cNvSpPr txBox="1"/>
      </xdr:nvSpPr>
      <xdr:spPr>
        <a:xfrm>
          <a:off x="19504102"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124858</xdr:rowOff>
    </xdr:from>
    <xdr:ext cx="469744" cy="259045"/>
    <xdr:sp macro="" textlink="">
      <xdr:nvSpPr>
        <xdr:cNvPr id="621" name="n_2mainValue【学校施設】&#10;一人当たり面積">
          <a:extLst>
            <a:ext uri="{FF2B5EF4-FFF2-40B4-BE49-F238E27FC236}">
              <a16:creationId xmlns:a16="http://schemas.microsoft.com/office/drawing/2014/main" id="{B4D69944-62F2-4B15-A45E-A70237A74309}"/>
            </a:ext>
          </a:extLst>
        </xdr:cNvPr>
        <xdr:cNvSpPr txBox="1"/>
      </xdr:nvSpPr>
      <xdr:spPr>
        <a:xfrm>
          <a:off x="18684952"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42CB354E-6CED-4781-B82E-D1A9749EB993}"/>
            </a:ext>
          </a:extLst>
        </xdr:cNvPr>
        <xdr:cNvSpPr/>
      </xdr:nvSpPr>
      <xdr:spPr>
        <a:xfrm>
          <a:off x="11517313" y="11163300"/>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9C54FF29-1393-4E38-B9D0-1367B2FFAC58}"/>
            </a:ext>
          </a:extLst>
        </xdr:cNvPr>
        <xdr:cNvSpPr/>
      </xdr:nvSpPr>
      <xdr:spPr>
        <a:xfrm>
          <a:off x="1163002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B85CCD75-A08A-44C5-92C9-1AAF2EE46136}"/>
            </a:ext>
          </a:extLst>
        </xdr:cNvPr>
        <xdr:cNvSpPr/>
      </xdr:nvSpPr>
      <xdr:spPr>
        <a:xfrm>
          <a:off x="1163002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58D6E87D-2D61-455A-9FB6-95C27997958D}"/>
            </a:ext>
          </a:extLst>
        </xdr:cNvPr>
        <xdr:cNvSpPr/>
      </xdr:nvSpPr>
      <xdr:spPr>
        <a:xfrm>
          <a:off x="12574588"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F31DCCB8-3E62-4DF6-A98A-0FB65077EC21}"/>
            </a:ext>
          </a:extLst>
        </xdr:cNvPr>
        <xdr:cNvSpPr/>
      </xdr:nvSpPr>
      <xdr:spPr>
        <a:xfrm>
          <a:off x="12574588"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C50F0287-0A9B-49F1-A009-B828A68017BB}"/>
            </a:ext>
          </a:extLst>
        </xdr:cNvPr>
        <xdr:cNvSpPr/>
      </xdr:nvSpPr>
      <xdr:spPr>
        <a:xfrm>
          <a:off x="13631863"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7162004A-9D69-440A-AFC0-04C0C79BEC87}"/>
            </a:ext>
          </a:extLst>
        </xdr:cNvPr>
        <xdr:cNvSpPr/>
      </xdr:nvSpPr>
      <xdr:spPr>
        <a:xfrm>
          <a:off x="13631863"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DFC262EC-0914-4E33-90FE-16E93EEB0F6E}"/>
            </a:ext>
          </a:extLst>
        </xdr:cNvPr>
        <xdr:cNvSpPr/>
      </xdr:nvSpPr>
      <xdr:spPr>
        <a:xfrm>
          <a:off x="11517313" y="12239625"/>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33DD8A14-7BAE-450E-8182-B8BC76B54A60}"/>
            </a:ext>
          </a:extLst>
        </xdr:cNvPr>
        <xdr:cNvSpPr txBox="1"/>
      </xdr:nvSpPr>
      <xdr:spPr>
        <a:xfrm>
          <a:off x="11479213"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78431E50-359F-4216-8720-63BC9F4C0DA2}"/>
            </a:ext>
          </a:extLst>
        </xdr:cNvPr>
        <xdr:cNvCxnSpPr/>
      </xdr:nvCxnSpPr>
      <xdr:spPr>
        <a:xfrm>
          <a:off x="11517313" y="1440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a:extLst>
            <a:ext uri="{FF2B5EF4-FFF2-40B4-BE49-F238E27FC236}">
              <a16:creationId xmlns:a16="http://schemas.microsoft.com/office/drawing/2014/main" id="{072B79CB-43B3-43A6-9B71-9A696243134E}"/>
            </a:ext>
          </a:extLst>
        </xdr:cNvPr>
        <xdr:cNvSpPr txBox="1"/>
      </xdr:nvSpPr>
      <xdr:spPr>
        <a:xfrm>
          <a:off x="11206949" y="14259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2D29D79E-51CE-4904-81BC-A83092115611}"/>
            </a:ext>
          </a:extLst>
        </xdr:cNvPr>
        <xdr:cNvCxnSpPr/>
      </xdr:nvCxnSpPr>
      <xdr:spPr>
        <a:xfrm>
          <a:off x="11517313" y="140398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a:extLst>
            <a:ext uri="{FF2B5EF4-FFF2-40B4-BE49-F238E27FC236}">
              <a16:creationId xmlns:a16="http://schemas.microsoft.com/office/drawing/2014/main" id="{3AC5AD1C-C8C9-4A79-BE9B-C2DD5D55CC65}"/>
            </a:ext>
          </a:extLst>
        </xdr:cNvPr>
        <xdr:cNvSpPr txBox="1"/>
      </xdr:nvSpPr>
      <xdr:spPr>
        <a:xfrm>
          <a:off x="11142829" y="1390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B268C8E1-8CD1-4CC5-ADC9-2D0D67611171}"/>
            </a:ext>
          </a:extLst>
        </xdr:cNvPr>
        <xdr:cNvCxnSpPr/>
      </xdr:nvCxnSpPr>
      <xdr:spPr>
        <a:xfrm>
          <a:off x="11517313" y="13677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55C80B2-936E-476B-8F7E-E3F086B2A33B}"/>
            </a:ext>
          </a:extLst>
        </xdr:cNvPr>
        <xdr:cNvSpPr txBox="1"/>
      </xdr:nvSpPr>
      <xdr:spPr>
        <a:xfrm>
          <a:off x="11142829" y="13545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628C9A3B-983D-4D40-A091-E3824621D01A}"/>
            </a:ext>
          </a:extLst>
        </xdr:cNvPr>
        <xdr:cNvCxnSpPr/>
      </xdr:nvCxnSpPr>
      <xdr:spPr>
        <a:xfrm>
          <a:off x="11517313" y="13315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107AEEC5-3BA4-4105-9E8B-CC239EC1303B}"/>
            </a:ext>
          </a:extLst>
        </xdr:cNvPr>
        <xdr:cNvSpPr txBox="1"/>
      </xdr:nvSpPr>
      <xdr:spPr>
        <a:xfrm>
          <a:off x="11142829" y="13183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193EC018-8BB4-4251-B3AC-0999A98C995C}"/>
            </a:ext>
          </a:extLst>
        </xdr:cNvPr>
        <xdr:cNvCxnSpPr/>
      </xdr:nvCxnSpPr>
      <xdr:spPr>
        <a:xfrm>
          <a:off x="11517313" y="129540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BC04A6E8-0AD2-4018-8591-B5FDE6E2A0DF}"/>
            </a:ext>
          </a:extLst>
        </xdr:cNvPr>
        <xdr:cNvSpPr txBox="1"/>
      </xdr:nvSpPr>
      <xdr:spPr>
        <a:xfrm>
          <a:off x="11142829" y="12821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CC24BDF1-66C8-4ABA-9529-2110AEE66C69}"/>
            </a:ext>
          </a:extLst>
        </xdr:cNvPr>
        <xdr:cNvCxnSpPr/>
      </xdr:nvCxnSpPr>
      <xdr:spPr>
        <a:xfrm>
          <a:off x="11517313" y="12601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713E0C98-DF88-4BA5-B70E-A3FEA57BF454}"/>
            </a:ext>
          </a:extLst>
        </xdr:cNvPr>
        <xdr:cNvSpPr txBox="1"/>
      </xdr:nvSpPr>
      <xdr:spPr>
        <a:xfrm>
          <a:off x="11092996" y="12468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4A9BF92E-C4AD-4FED-B6DA-A759F2A0F4E6}"/>
            </a:ext>
          </a:extLst>
        </xdr:cNvPr>
        <xdr:cNvCxnSpPr/>
      </xdr:nvCxnSpPr>
      <xdr:spPr>
        <a:xfrm>
          <a:off x="11517313" y="12239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7408DEC8-522F-4347-A45D-EAFC8E9397DD}"/>
            </a:ext>
          </a:extLst>
        </xdr:cNvPr>
        <xdr:cNvSpPr txBox="1"/>
      </xdr:nvSpPr>
      <xdr:spPr>
        <a:xfrm>
          <a:off x="11092996" y="12106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1B06A9-B73A-45D4-9B34-27C1C513F176}"/>
            </a:ext>
          </a:extLst>
        </xdr:cNvPr>
        <xdr:cNvSpPr/>
      </xdr:nvSpPr>
      <xdr:spPr>
        <a:xfrm>
          <a:off x="11517313" y="12239625"/>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a:extLst>
            <a:ext uri="{FF2B5EF4-FFF2-40B4-BE49-F238E27FC236}">
              <a16:creationId xmlns:a16="http://schemas.microsoft.com/office/drawing/2014/main" id="{83BDC96D-9B52-4E53-AF12-680FD8A06C49}"/>
            </a:ext>
          </a:extLst>
        </xdr:cNvPr>
        <xdr:cNvCxnSpPr/>
      </xdr:nvCxnSpPr>
      <xdr:spPr>
        <a:xfrm flipV="1">
          <a:off x="15104427" y="12670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a:extLst>
            <a:ext uri="{FF2B5EF4-FFF2-40B4-BE49-F238E27FC236}">
              <a16:creationId xmlns:a16="http://schemas.microsoft.com/office/drawing/2014/main" id="{CE72DB81-4A71-464D-92EE-B6008AB776B8}"/>
            </a:ext>
          </a:extLst>
        </xdr:cNvPr>
        <xdr:cNvSpPr txBox="1"/>
      </xdr:nvSpPr>
      <xdr:spPr>
        <a:xfrm>
          <a:off x="15143163" y="1392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a:extLst>
            <a:ext uri="{FF2B5EF4-FFF2-40B4-BE49-F238E27FC236}">
              <a16:creationId xmlns:a16="http://schemas.microsoft.com/office/drawing/2014/main" id="{09E2DBF3-DFDE-4C03-9DEF-4B7CB4844985}"/>
            </a:ext>
          </a:extLst>
        </xdr:cNvPr>
        <xdr:cNvCxnSpPr/>
      </xdr:nvCxnSpPr>
      <xdr:spPr>
        <a:xfrm>
          <a:off x="15016163" y="139255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a:extLst>
            <a:ext uri="{FF2B5EF4-FFF2-40B4-BE49-F238E27FC236}">
              <a16:creationId xmlns:a16="http://schemas.microsoft.com/office/drawing/2014/main" id="{A2174067-BC1E-4089-A12C-9FB8EB1E9043}"/>
            </a:ext>
          </a:extLst>
        </xdr:cNvPr>
        <xdr:cNvSpPr txBox="1"/>
      </xdr:nvSpPr>
      <xdr:spPr>
        <a:xfrm>
          <a:off x="15143163" y="1246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a:extLst>
            <a:ext uri="{FF2B5EF4-FFF2-40B4-BE49-F238E27FC236}">
              <a16:creationId xmlns:a16="http://schemas.microsoft.com/office/drawing/2014/main" id="{166A7427-14F4-4F9E-812D-C86C1574CC51}"/>
            </a:ext>
          </a:extLst>
        </xdr:cNvPr>
        <xdr:cNvCxnSpPr/>
      </xdr:nvCxnSpPr>
      <xdr:spPr>
        <a:xfrm>
          <a:off x="15016163" y="126701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a:extLst>
            <a:ext uri="{FF2B5EF4-FFF2-40B4-BE49-F238E27FC236}">
              <a16:creationId xmlns:a16="http://schemas.microsoft.com/office/drawing/2014/main" id="{13B768FB-4129-48D1-ABB7-1A45DD8BCFFD}"/>
            </a:ext>
          </a:extLst>
        </xdr:cNvPr>
        <xdr:cNvSpPr txBox="1"/>
      </xdr:nvSpPr>
      <xdr:spPr>
        <a:xfrm>
          <a:off x="15143163" y="1324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a:extLst>
            <a:ext uri="{FF2B5EF4-FFF2-40B4-BE49-F238E27FC236}">
              <a16:creationId xmlns:a16="http://schemas.microsoft.com/office/drawing/2014/main" id="{DCC9C41E-7773-4724-8B3E-B4CCFCA8606B}"/>
            </a:ext>
          </a:extLst>
        </xdr:cNvPr>
        <xdr:cNvSpPr/>
      </xdr:nvSpPr>
      <xdr:spPr>
        <a:xfrm>
          <a:off x="15054263" y="132689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a:extLst>
            <a:ext uri="{FF2B5EF4-FFF2-40B4-BE49-F238E27FC236}">
              <a16:creationId xmlns:a16="http://schemas.microsoft.com/office/drawing/2014/main" id="{837C9454-4E6F-4AF0-8663-1C5A4408AA16}"/>
            </a:ext>
          </a:extLst>
        </xdr:cNvPr>
        <xdr:cNvSpPr/>
      </xdr:nvSpPr>
      <xdr:spPr>
        <a:xfrm>
          <a:off x="14273213" y="1329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a:extLst>
            <a:ext uri="{FF2B5EF4-FFF2-40B4-BE49-F238E27FC236}">
              <a16:creationId xmlns:a16="http://schemas.microsoft.com/office/drawing/2014/main" id="{98399B29-2831-4D07-8E62-7460FEB3A152}"/>
            </a:ext>
          </a:extLst>
        </xdr:cNvPr>
        <xdr:cNvSpPr/>
      </xdr:nvSpPr>
      <xdr:spPr>
        <a:xfrm>
          <a:off x="1345565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a:extLst>
            <a:ext uri="{FF2B5EF4-FFF2-40B4-BE49-F238E27FC236}">
              <a16:creationId xmlns:a16="http://schemas.microsoft.com/office/drawing/2014/main" id="{6B208115-580A-4B7E-A43B-6C7200CA8046}"/>
            </a:ext>
          </a:extLst>
        </xdr:cNvPr>
        <xdr:cNvSpPr/>
      </xdr:nvSpPr>
      <xdr:spPr>
        <a:xfrm>
          <a:off x="12638088" y="1333563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6221C882-C460-434C-B4FC-4363AACEC44C}"/>
            </a:ext>
          </a:extLst>
        </xdr:cNvPr>
        <xdr:cNvSpPr txBox="1"/>
      </xdr:nvSpPr>
      <xdr:spPr>
        <a:xfrm>
          <a:off x="149288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D8E3210-2BB2-4C0F-BBDF-022E75E786DC}"/>
            </a:ext>
          </a:extLst>
        </xdr:cNvPr>
        <xdr:cNvSpPr txBox="1"/>
      </xdr:nvSpPr>
      <xdr:spPr>
        <a:xfrm>
          <a:off x="14147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9D7F3CB-E901-4F24-9A55-BA3B7E510C56}"/>
            </a:ext>
          </a:extLst>
        </xdr:cNvPr>
        <xdr:cNvSpPr txBox="1"/>
      </xdr:nvSpPr>
      <xdr:spPr>
        <a:xfrm>
          <a:off x="13330238"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ABA8E79-4050-42F6-B7CF-2BD11ADBDC91}"/>
            </a:ext>
          </a:extLst>
        </xdr:cNvPr>
        <xdr:cNvSpPr txBox="1"/>
      </xdr:nvSpPr>
      <xdr:spPr>
        <a:xfrm>
          <a:off x="1251267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F0C701D-8D22-4D0F-8155-57EF4DFDCECD}"/>
            </a:ext>
          </a:extLst>
        </xdr:cNvPr>
        <xdr:cNvSpPr txBox="1"/>
      </xdr:nvSpPr>
      <xdr:spPr>
        <a:xfrm>
          <a:off x="116808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661" name="楕円 660">
          <a:extLst>
            <a:ext uri="{FF2B5EF4-FFF2-40B4-BE49-F238E27FC236}">
              <a16:creationId xmlns:a16="http://schemas.microsoft.com/office/drawing/2014/main" id="{63FDB9B7-CA13-4412-902D-5D88AF7BB919}"/>
            </a:ext>
          </a:extLst>
        </xdr:cNvPr>
        <xdr:cNvSpPr/>
      </xdr:nvSpPr>
      <xdr:spPr>
        <a:xfrm>
          <a:off x="15054263"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662" name="【児童館】&#10;有形固定資産減価償却率該当値テキスト">
          <a:extLst>
            <a:ext uri="{FF2B5EF4-FFF2-40B4-BE49-F238E27FC236}">
              <a16:creationId xmlns:a16="http://schemas.microsoft.com/office/drawing/2014/main" id="{31119DE6-8F6F-4950-9DA0-E55183D181EC}"/>
            </a:ext>
          </a:extLst>
        </xdr:cNvPr>
        <xdr:cNvSpPr txBox="1"/>
      </xdr:nvSpPr>
      <xdr:spPr>
        <a:xfrm>
          <a:off x="15143163" y="1281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53975</xdr:rowOff>
    </xdr:from>
    <xdr:to>
      <xdr:col>81</xdr:col>
      <xdr:colOff>101600</xdr:colOff>
      <xdr:row>80</xdr:row>
      <xdr:rowOff>155575</xdr:rowOff>
    </xdr:to>
    <xdr:sp macro="" textlink="">
      <xdr:nvSpPr>
        <xdr:cNvPr id="663" name="楕円 662">
          <a:extLst>
            <a:ext uri="{FF2B5EF4-FFF2-40B4-BE49-F238E27FC236}">
              <a16:creationId xmlns:a16="http://schemas.microsoft.com/office/drawing/2014/main" id="{A63599C5-869F-4518-A489-E304CD3A14AE}"/>
            </a:ext>
          </a:extLst>
        </xdr:cNvPr>
        <xdr:cNvSpPr/>
      </xdr:nvSpPr>
      <xdr:spPr>
        <a:xfrm>
          <a:off x="14273213"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55245</xdr:rowOff>
    </xdr:from>
    <xdr:to>
      <xdr:col>85</xdr:col>
      <xdr:colOff>127000</xdr:colOff>
      <xdr:row>80</xdr:row>
      <xdr:rowOff>104775</xdr:rowOff>
    </xdr:to>
    <xdr:cxnSp macro="">
      <xdr:nvCxnSpPr>
        <xdr:cNvPr id="664" name="直線コネクタ 663">
          <a:extLst>
            <a:ext uri="{FF2B5EF4-FFF2-40B4-BE49-F238E27FC236}">
              <a16:creationId xmlns:a16="http://schemas.microsoft.com/office/drawing/2014/main" id="{A1D4C7F7-C04D-4D7C-8DFE-90B63BD68768}"/>
            </a:ext>
          </a:extLst>
        </xdr:cNvPr>
        <xdr:cNvCxnSpPr/>
      </xdr:nvCxnSpPr>
      <xdr:spPr>
        <a:xfrm flipV="1">
          <a:off x="14324013" y="13009245"/>
          <a:ext cx="7810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99695</xdr:rowOff>
    </xdr:from>
    <xdr:to>
      <xdr:col>76</xdr:col>
      <xdr:colOff>165100</xdr:colOff>
      <xdr:row>81</xdr:row>
      <xdr:rowOff>29845</xdr:rowOff>
    </xdr:to>
    <xdr:sp macro="" textlink="">
      <xdr:nvSpPr>
        <xdr:cNvPr id="665" name="楕円 664">
          <a:extLst>
            <a:ext uri="{FF2B5EF4-FFF2-40B4-BE49-F238E27FC236}">
              <a16:creationId xmlns:a16="http://schemas.microsoft.com/office/drawing/2014/main" id="{436C95AE-E234-4992-84AC-A83E81E1A761}"/>
            </a:ext>
          </a:extLst>
        </xdr:cNvPr>
        <xdr:cNvSpPr/>
      </xdr:nvSpPr>
      <xdr:spPr>
        <a:xfrm>
          <a:off x="13455650" y="130536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104775</xdr:rowOff>
    </xdr:from>
    <xdr:to>
      <xdr:col>81</xdr:col>
      <xdr:colOff>50800</xdr:colOff>
      <xdr:row>80</xdr:row>
      <xdr:rowOff>150495</xdr:rowOff>
    </xdr:to>
    <xdr:cxnSp macro="">
      <xdr:nvCxnSpPr>
        <xdr:cNvPr id="666" name="直線コネクタ 665">
          <a:extLst>
            <a:ext uri="{FF2B5EF4-FFF2-40B4-BE49-F238E27FC236}">
              <a16:creationId xmlns:a16="http://schemas.microsoft.com/office/drawing/2014/main" id="{06BFE72F-3689-4152-AACB-B17461C31557}"/>
            </a:ext>
          </a:extLst>
        </xdr:cNvPr>
        <xdr:cNvCxnSpPr/>
      </xdr:nvCxnSpPr>
      <xdr:spPr>
        <a:xfrm flipV="1">
          <a:off x="13506450" y="13058775"/>
          <a:ext cx="817563"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a:extLst>
            <a:ext uri="{FF2B5EF4-FFF2-40B4-BE49-F238E27FC236}">
              <a16:creationId xmlns:a16="http://schemas.microsoft.com/office/drawing/2014/main" id="{C57523FE-92B1-4A2D-A183-C7E3D7FB7EA5}"/>
            </a:ext>
          </a:extLst>
        </xdr:cNvPr>
        <xdr:cNvSpPr txBox="1"/>
      </xdr:nvSpPr>
      <xdr:spPr>
        <a:xfrm>
          <a:off x="14123044"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a:extLst>
            <a:ext uri="{FF2B5EF4-FFF2-40B4-BE49-F238E27FC236}">
              <a16:creationId xmlns:a16="http://schemas.microsoft.com/office/drawing/2014/main" id="{B20BAAB6-B0FB-4BC4-9DE0-7B1CD048FE32}"/>
            </a:ext>
          </a:extLst>
        </xdr:cNvPr>
        <xdr:cNvSpPr txBox="1"/>
      </xdr:nvSpPr>
      <xdr:spPr>
        <a:xfrm>
          <a:off x="13318182" y="1338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a:extLst>
            <a:ext uri="{FF2B5EF4-FFF2-40B4-BE49-F238E27FC236}">
              <a16:creationId xmlns:a16="http://schemas.microsoft.com/office/drawing/2014/main" id="{A7D8B196-AC0D-4C2E-B95A-8C7A478E7CB1}"/>
            </a:ext>
          </a:extLst>
        </xdr:cNvPr>
        <xdr:cNvSpPr txBox="1"/>
      </xdr:nvSpPr>
      <xdr:spPr>
        <a:xfrm>
          <a:off x="12500619"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652</xdr:rowOff>
    </xdr:from>
    <xdr:ext cx="405111" cy="259045"/>
    <xdr:sp macro="" textlink="">
      <xdr:nvSpPr>
        <xdr:cNvPr id="670" name="n_1mainValue【児童館】&#10;有形固定資産減価償却率">
          <a:extLst>
            <a:ext uri="{FF2B5EF4-FFF2-40B4-BE49-F238E27FC236}">
              <a16:creationId xmlns:a16="http://schemas.microsoft.com/office/drawing/2014/main" id="{7FEE2F45-D1A7-4D78-AB45-F552DAFC6B59}"/>
            </a:ext>
          </a:extLst>
        </xdr:cNvPr>
        <xdr:cNvSpPr txBox="1"/>
      </xdr:nvSpPr>
      <xdr:spPr>
        <a:xfrm>
          <a:off x="14123044" y="1279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1" name="n_2mainValue【児童館】&#10;有形固定資産減価償却率">
          <a:extLst>
            <a:ext uri="{FF2B5EF4-FFF2-40B4-BE49-F238E27FC236}">
              <a16:creationId xmlns:a16="http://schemas.microsoft.com/office/drawing/2014/main" id="{E313865E-F13E-4B67-A719-8F64FC55D6BB}"/>
            </a:ext>
          </a:extLst>
        </xdr:cNvPr>
        <xdr:cNvSpPr txBox="1"/>
      </xdr:nvSpPr>
      <xdr:spPr>
        <a:xfrm>
          <a:off x="13318182" y="1283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BF95A19F-6A13-4679-A761-49377F333FA9}"/>
            </a:ext>
          </a:extLst>
        </xdr:cNvPr>
        <xdr:cNvSpPr/>
      </xdr:nvSpPr>
      <xdr:spPr>
        <a:xfrm>
          <a:off x="16916400" y="111633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6BFE43E0-BE0C-43FA-BF14-083153F52666}"/>
            </a:ext>
          </a:extLst>
        </xdr:cNvPr>
        <xdr:cNvSpPr/>
      </xdr:nvSpPr>
      <xdr:spPr>
        <a:xfrm>
          <a:off x="1704340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D7BB863A-50A8-4919-981F-9ECB8399BF1C}"/>
            </a:ext>
          </a:extLst>
        </xdr:cNvPr>
        <xdr:cNvSpPr/>
      </xdr:nvSpPr>
      <xdr:spPr>
        <a:xfrm>
          <a:off x="1704340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2B491EE8-AC86-44D4-BAF2-6AF0B84B801B}"/>
            </a:ext>
          </a:extLst>
        </xdr:cNvPr>
        <xdr:cNvSpPr/>
      </xdr:nvSpPr>
      <xdr:spPr>
        <a:xfrm>
          <a:off x="1797367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76E30EBA-556A-4417-9EF5-A660FA46FE50}"/>
            </a:ext>
          </a:extLst>
        </xdr:cNvPr>
        <xdr:cNvSpPr/>
      </xdr:nvSpPr>
      <xdr:spPr>
        <a:xfrm>
          <a:off x="1797367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D609465C-DE59-47E7-9E3F-AA2525601EF0}"/>
            </a:ext>
          </a:extLst>
        </xdr:cNvPr>
        <xdr:cNvSpPr/>
      </xdr:nvSpPr>
      <xdr:spPr>
        <a:xfrm>
          <a:off x="1903095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9C9388C6-EE13-41FF-A201-212995C767F7}"/>
            </a:ext>
          </a:extLst>
        </xdr:cNvPr>
        <xdr:cNvSpPr/>
      </xdr:nvSpPr>
      <xdr:spPr>
        <a:xfrm>
          <a:off x="1903095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58E0C8DC-C217-4A92-A16C-BAEE07A50C54}"/>
            </a:ext>
          </a:extLst>
        </xdr:cNvPr>
        <xdr:cNvSpPr/>
      </xdr:nvSpPr>
      <xdr:spPr>
        <a:xfrm>
          <a:off x="16916400" y="122396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D0138FA9-BCCC-49A4-B1CE-615D8714348A}"/>
            </a:ext>
          </a:extLst>
        </xdr:cNvPr>
        <xdr:cNvSpPr txBox="1"/>
      </xdr:nvSpPr>
      <xdr:spPr>
        <a:xfrm>
          <a:off x="16892588"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5E64537F-7B64-423B-B13C-3D7C471D48B0}"/>
            </a:ext>
          </a:extLst>
        </xdr:cNvPr>
        <xdr:cNvCxnSpPr/>
      </xdr:nvCxnSpPr>
      <xdr:spPr>
        <a:xfrm>
          <a:off x="16916400" y="1440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a:extLst>
            <a:ext uri="{FF2B5EF4-FFF2-40B4-BE49-F238E27FC236}">
              <a16:creationId xmlns:a16="http://schemas.microsoft.com/office/drawing/2014/main" id="{3FAE90AE-1EB7-423C-AECB-477C37EDD071}"/>
            </a:ext>
          </a:extLst>
        </xdr:cNvPr>
        <xdr:cNvCxnSpPr/>
      </xdr:nvCxnSpPr>
      <xdr:spPr>
        <a:xfrm>
          <a:off x="16916400" y="140398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a:extLst>
            <a:ext uri="{FF2B5EF4-FFF2-40B4-BE49-F238E27FC236}">
              <a16:creationId xmlns:a16="http://schemas.microsoft.com/office/drawing/2014/main" id="{333B3064-BDEC-4003-8A9D-DD2EF0CA993D}"/>
            </a:ext>
          </a:extLst>
        </xdr:cNvPr>
        <xdr:cNvSpPr txBox="1"/>
      </xdr:nvSpPr>
      <xdr:spPr>
        <a:xfrm>
          <a:off x="16492084" y="13907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a:extLst>
            <a:ext uri="{FF2B5EF4-FFF2-40B4-BE49-F238E27FC236}">
              <a16:creationId xmlns:a16="http://schemas.microsoft.com/office/drawing/2014/main" id="{D9530B20-470D-4DB2-ACF0-CA96F8AF904E}"/>
            </a:ext>
          </a:extLst>
        </xdr:cNvPr>
        <xdr:cNvCxnSpPr/>
      </xdr:nvCxnSpPr>
      <xdr:spPr>
        <a:xfrm>
          <a:off x="16916400" y="13677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a:extLst>
            <a:ext uri="{FF2B5EF4-FFF2-40B4-BE49-F238E27FC236}">
              <a16:creationId xmlns:a16="http://schemas.microsoft.com/office/drawing/2014/main" id="{C73A7418-5B1F-4706-8981-5A80E165B7F7}"/>
            </a:ext>
          </a:extLst>
        </xdr:cNvPr>
        <xdr:cNvSpPr txBox="1"/>
      </xdr:nvSpPr>
      <xdr:spPr>
        <a:xfrm>
          <a:off x="16492084" y="13545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a:extLst>
            <a:ext uri="{FF2B5EF4-FFF2-40B4-BE49-F238E27FC236}">
              <a16:creationId xmlns:a16="http://schemas.microsoft.com/office/drawing/2014/main" id="{4CE88F8B-E275-48A5-8ABB-0CA9FACD8668}"/>
            </a:ext>
          </a:extLst>
        </xdr:cNvPr>
        <xdr:cNvCxnSpPr/>
      </xdr:nvCxnSpPr>
      <xdr:spPr>
        <a:xfrm>
          <a:off x="16916400" y="13315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a:extLst>
            <a:ext uri="{FF2B5EF4-FFF2-40B4-BE49-F238E27FC236}">
              <a16:creationId xmlns:a16="http://schemas.microsoft.com/office/drawing/2014/main" id="{C232846E-4A50-4FE4-AB77-249BAC0E46A7}"/>
            </a:ext>
          </a:extLst>
        </xdr:cNvPr>
        <xdr:cNvSpPr txBox="1"/>
      </xdr:nvSpPr>
      <xdr:spPr>
        <a:xfrm>
          <a:off x="16492084" y="13183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a:extLst>
            <a:ext uri="{FF2B5EF4-FFF2-40B4-BE49-F238E27FC236}">
              <a16:creationId xmlns:a16="http://schemas.microsoft.com/office/drawing/2014/main" id="{5B0BB92C-85C0-470D-A814-67C462B5E94C}"/>
            </a:ext>
          </a:extLst>
        </xdr:cNvPr>
        <xdr:cNvCxnSpPr/>
      </xdr:nvCxnSpPr>
      <xdr:spPr>
        <a:xfrm>
          <a:off x="16916400" y="129540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a:extLst>
            <a:ext uri="{FF2B5EF4-FFF2-40B4-BE49-F238E27FC236}">
              <a16:creationId xmlns:a16="http://schemas.microsoft.com/office/drawing/2014/main" id="{25F663CF-B440-4C4A-BE4A-7CD0C7A4D225}"/>
            </a:ext>
          </a:extLst>
        </xdr:cNvPr>
        <xdr:cNvSpPr txBox="1"/>
      </xdr:nvSpPr>
      <xdr:spPr>
        <a:xfrm>
          <a:off x="16492084" y="12821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a:extLst>
            <a:ext uri="{FF2B5EF4-FFF2-40B4-BE49-F238E27FC236}">
              <a16:creationId xmlns:a16="http://schemas.microsoft.com/office/drawing/2014/main" id="{3BB94D96-31DE-4AA5-AFD3-4CBE935C8F55}"/>
            </a:ext>
          </a:extLst>
        </xdr:cNvPr>
        <xdr:cNvCxnSpPr/>
      </xdr:nvCxnSpPr>
      <xdr:spPr>
        <a:xfrm>
          <a:off x="16916400" y="12601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a:extLst>
            <a:ext uri="{FF2B5EF4-FFF2-40B4-BE49-F238E27FC236}">
              <a16:creationId xmlns:a16="http://schemas.microsoft.com/office/drawing/2014/main" id="{D81B5693-8DB2-4938-A28E-A457947B82DA}"/>
            </a:ext>
          </a:extLst>
        </xdr:cNvPr>
        <xdr:cNvSpPr txBox="1"/>
      </xdr:nvSpPr>
      <xdr:spPr>
        <a:xfrm>
          <a:off x="16492084" y="12468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8D1B2AE4-37D6-4A0A-9D4A-66B464C68FE2}"/>
            </a:ext>
          </a:extLst>
        </xdr:cNvPr>
        <xdr:cNvCxnSpPr/>
      </xdr:nvCxnSpPr>
      <xdr:spPr>
        <a:xfrm>
          <a:off x="16916400" y="12239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22005F7B-F17F-4EB3-B875-DF7944332E95}"/>
            </a:ext>
          </a:extLst>
        </xdr:cNvPr>
        <xdr:cNvSpPr txBox="1"/>
      </xdr:nvSpPr>
      <xdr:spPr>
        <a:xfrm>
          <a:off x="16492084" y="12106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F02D42BC-EDA5-4759-A86B-A6A7CEFE93A1}"/>
            </a:ext>
          </a:extLst>
        </xdr:cNvPr>
        <xdr:cNvSpPr/>
      </xdr:nvSpPr>
      <xdr:spPr>
        <a:xfrm>
          <a:off x="16916400" y="122396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a:extLst>
            <a:ext uri="{FF2B5EF4-FFF2-40B4-BE49-F238E27FC236}">
              <a16:creationId xmlns:a16="http://schemas.microsoft.com/office/drawing/2014/main" id="{EF350210-24F9-47A6-A9AA-C07DAF6C4F5D}"/>
            </a:ext>
          </a:extLst>
        </xdr:cNvPr>
        <xdr:cNvCxnSpPr/>
      </xdr:nvCxnSpPr>
      <xdr:spPr>
        <a:xfrm flipV="1">
          <a:off x="20503514" y="12790487"/>
          <a:ext cx="0" cy="1236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a:extLst>
            <a:ext uri="{FF2B5EF4-FFF2-40B4-BE49-F238E27FC236}">
              <a16:creationId xmlns:a16="http://schemas.microsoft.com/office/drawing/2014/main" id="{71AECFBF-F7C7-4B54-B61F-4AAA63F2A3E9}"/>
            </a:ext>
          </a:extLst>
        </xdr:cNvPr>
        <xdr:cNvSpPr txBox="1"/>
      </xdr:nvSpPr>
      <xdr:spPr>
        <a:xfrm>
          <a:off x="2054225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a:extLst>
            <a:ext uri="{FF2B5EF4-FFF2-40B4-BE49-F238E27FC236}">
              <a16:creationId xmlns:a16="http://schemas.microsoft.com/office/drawing/2014/main" id="{FE59480A-4BD8-4455-AB9A-C627090306FB}"/>
            </a:ext>
          </a:extLst>
        </xdr:cNvPr>
        <xdr:cNvCxnSpPr/>
      </xdr:nvCxnSpPr>
      <xdr:spPr>
        <a:xfrm>
          <a:off x="20429538" y="140271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a:extLst>
            <a:ext uri="{FF2B5EF4-FFF2-40B4-BE49-F238E27FC236}">
              <a16:creationId xmlns:a16="http://schemas.microsoft.com/office/drawing/2014/main" id="{6F9001F0-C74A-4B51-9E45-F4887F24D61B}"/>
            </a:ext>
          </a:extLst>
        </xdr:cNvPr>
        <xdr:cNvSpPr txBox="1"/>
      </xdr:nvSpPr>
      <xdr:spPr>
        <a:xfrm>
          <a:off x="20542250" y="125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a:extLst>
            <a:ext uri="{FF2B5EF4-FFF2-40B4-BE49-F238E27FC236}">
              <a16:creationId xmlns:a16="http://schemas.microsoft.com/office/drawing/2014/main" id="{5553AE20-B6C4-4B46-8F27-E20FB7B1EA01}"/>
            </a:ext>
          </a:extLst>
        </xdr:cNvPr>
        <xdr:cNvCxnSpPr/>
      </xdr:nvCxnSpPr>
      <xdr:spPr>
        <a:xfrm>
          <a:off x="20429538" y="1279048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700" name="【児童館】&#10;一人当たり面積平均値テキスト">
          <a:extLst>
            <a:ext uri="{FF2B5EF4-FFF2-40B4-BE49-F238E27FC236}">
              <a16:creationId xmlns:a16="http://schemas.microsoft.com/office/drawing/2014/main" id="{C95F6029-C15F-4AAC-BE05-EBC476C72223}"/>
            </a:ext>
          </a:extLst>
        </xdr:cNvPr>
        <xdr:cNvSpPr txBox="1"/>
      </xdr:nvSpPr>
      <xdr:spPr>
        <a:xfrm>
          <a:off x="20542250" y="13799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a:extLst>
            <a:ext uri="{FF2B5EF4-FFF2-40B4-BE49-F238E27FC236}">
              <a16:creationId xmlns:a16="http://schemas.microsoft.com/office/drawing/2014/main" id="{6F489859-D5FE-471C-BE71-DFF40731BCC9}"/>
            </a:ext>
          </a:extLst>
        </xdr:cNvPr>
        <xdr:cNvSpPr/>
      </xdr:nvSpPr>
      <xdr:spPr>
        <a:xfrm>
          <a:off x="20453350" y="1382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a:extLst>
            <a:ext uri="{FF2B5EF4-FFF2-40B4-BE49-F238E27FC236}">
              <a16:creationId xmlns:a16="http://schemas.microsoft.com/office/drawing/2014/main" id="{1BE07604-899D-4496-8B9D-04CF62FBE869}"/>
            </a:ext>
          </a:extLst>
        </xdr:cNvPr>
        <xdr:cNvSpPr/>
      </xdr:nvSpPr>
      <xdr:spPr>
        <a:xfrm>
          <a:off x="19686588" y="138207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a:extLst>
            <a:ext uri="{FF2B5EF4-FFF2-40B4-BE49-F238E27FC236}">
              <a16:creationId xmlns:a16="http://schemas.microsoft.com/office/drawing/2014/main" id="{98C395D3-9A91-430E-B2EC-9673A9331D03}"/>
            </a:ext>
          </a:extLst>
        </xdr:cNvPr>
        <xdr:cNvSpPr/>
      </xdr:nvSpPr>
      <xdr:spPr>
        <a:xfrm>
          <a:off x="18854738" y="138461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a:extLst>
            <a:ext uri="{FF2B5EF4-FFF2-40B4-BE49-F238E27FC236}">
              <a16:creationId xmlns:a16="http://schemas.microsoft.com/office/drawing/2014/main" id="{17CEBFA7-E89A-4EEB-A809-7CC0A1A154A8}"/>
            </a:ext>
          </a:extLst>
        </xdr:cNvPr>
        <xdr:cNvSpPr/>
      </xdr:nvSpPr>
      <xdr:spPr>
        <a:xfrm>
          <a:off x="18037175" y="138334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119C3F1D-E3E0-41DD-9C5B-0C5F8BA89514}"/>
            </a:ext>
          </a:extLst>
        </xdr:cNvPr>
        <xdr:cNvSpPr txBox="1"/>
      </xdr:nvSpPr>
      <xdr:spPr>
        <a:xfrm>
          <a:off x="20327938"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A163F9E-C5D6-4A12-A483-3C3A820FF3CE}"/>
            </a:ext>
          </a:extLst>
        </xdr:cNvPr>
        <xdr:cNvSpPr txBox="1"/>
      </xdr:nvSpPr>
      <xdr:spPr>
        <a:xfrm>
          <a:off x="1956117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77BA9165-5697-4145-BB28-7E12D31B8B39}"/>
            </a:ext>
          </a:extLst>
        </xdr:cNvPr>
        <xdr:cNvSpPr txBox="1"/>
      </xdr:nvSpPr>
      <xdr:spPr>
        <a:xfrm>
          <a:off x="18729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8C5B3A20-01F3-4A91-B473-AE9EA68D8025}"/>
            </a:ext>
          </a:extLst>
        </xdr:cNvPr>
        <xdr:cNvSpPr txBox="1"/>
      </xdr:nvSpPr>
      <xdr:spPr>
        <a:xfrm>
          <a:off x="17911763"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10602C3-F8F8-4195-97EC-7CDB90C45F3F}"/>
            </a:ext>
          </a:extLst>
        </xdr:cNvPr>
        <xdr:cNvSpPr txBox="1"/>
      </xdr:nvSpPr>
      <xdr:spPr>
        <a:xfrm>
          <a:off x="170942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0" name="楕円 709">
          <a:extLst>
            <a:ext uri="{FF2B5EF4-FFF2-40B4-BE49-F238E27FC236}">
              <a16:creationId xmlns:a16="http://schemas.microsoft.com/office/drawing/2014/main" id="{173DF013-C8FA-4D78-8928-8AC92ECC75EF}"/>
            </a:ext>
          </a:extLst>
        </xdr:cNvPr>
        <xdr:cNvSpPr/>
      </xdr:nvSpPr>
      <xdr:spPr>
        <a:xfrm>
          <a:off x="20453350" y="135731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711" name="【児童館】&#10;一人当たり面積該当値テキスト">
          <a:extLst>
            <a:ext uri="{FF2B5EF4-FFF2-40B4-BE49-F238E27FC236}">
              <a16:creationId xmlns:a16="http://schemas.microsoft.com/office/drawing/2014/main" id="{409BCB77-00AF-467F-9B09-F56227F02BF8}"/>
            </a:ext>
          </a:extLst>
        </xdr:cNvPr>
        <xdr:cNvSpPr txBox="1"/>
      </xdr:nvSpPr>
      <xdr:spPr>
        <a:xfrm>
          <a:off x="20542250" y="13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712" name="楕円 711">
          <a:extLst>
            <a:ext uri="{FF2B5EF4-FFF2-40B4-BE49-F238E27FC236}">
              <a16:creationId xmlns:a16="http://schemas.microsoft.com/office/drawing/2014/main" id="{44762F23-6FD7-41B5-A5B7-B924D50514F0}"/>
            </a:ext>
          </a:extLst>
        </xdr:cNvPr>
        <xdr:cNvSpPr/>
      </xdr:nvSpPr>
      <xdr:spPr>
        <a:xfrm>
          <a:off x="19686588" y="135731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713" name="直線コネクタ 712">
          <a:extLst>
            <a:ext uri="{FF2B5EF4-FFF2-40B4-BE49-F238E27FC236}">
              <a16:creationId xmlns:a16="http://schemas.microsoft.com/office/drawing/2014/main" id="{3F4677A8-B31A-41F5-A18F-D562EA47E3CC}"/>
            </a:ext>
          </a:extLst>
        </xdr:cNvPr>
        <xdr:cNvCxnSpPr/>
      </xdr:nvCxnSpPr>
      <xdr:spPr>
        <a:xfrm>
          <a:off x="19737388" y="1361440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楕円 713">
          <a:extLst>
            <a:ext uri="{FF2B5EF4-FFF2-40B4-BE49-F238E27FC236}">
              <a16:creationId xmlns:a16="http://schemas.microsoft.com/office/drawing/2014/main" id="{67D67E94-D912-41FE-A771-D2D3FE75F56D}"/>
            </a:ext>
          </a:extLst>
        </xdr:cNvPr>
        <xdr:cNvSpPr/>
      </xdr:nvSpPr>
      <xdr:spPr>
        <a:xfrm>
          <a:off x="18854738" y="13585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25400</xdr:rowOff>
    </xdr:to>
    <xdr:cxnSp macro="">
      <xdr:nvCxnSpPr>
        <xdr:cNvPr id="715" name="直線コネクタ 714">
          <a:extLst>
            <a:ext uri="{FF2B5EF4-FFF2-40B4-BE49-F238E27FC236}">
              <a16:creationId xmlns:a16="http://schemas.microsoft.com/office/drawing/2014/main" id="{75E4E195-98BC-4CBB-8113-3C1D420EA2E0}"/>
            </a:ext>
          </a:extLst>
        </xdr:cNvPr>
        <xdr:cNvCxnSpPr/>
      </xdr:nvCxnSpPr>
      <xdr:spPr>
        <a:xfrm flipV="1">
          <a:off x="18905538" y="13614400"/>
          <a:ext cx="8318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716" name="n_1aveValue【児童館】&#10;一人当たり面積">
          <a:extLst>
            <a:ext uri="{FF2B5EF4-FFF2-40B4-BE49-F238E27FC236}">
              <a16:creationId xmlns:a16="http://schemas.microsoft.com/office/drawing/2014/main" id="{C86A82DB-E3D8-4727-ADAB-5B9256162216}"/>
            </a:ext>
          </a:extLst>
        </xdr:cNvPr>
        <xdr:cNvSpPr txBox="1"/>
      </xdr:nvSpPr>
      <xdr:spPr>
        <a:xfrm>
          <a:off x="19504102" y="139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17" name="n_2aveValue【児童館】&#10;一人当たり面積">
          <a:extLst>
            <a:ext uri="{FF2B5EF4-FFF2-40B4-BE49-F238E27FC236}">
              <a16:creationId xmlns:a16="http://schemas.microsoft.com/office/drawing/2014/main" id="{BE5F27C4-5059-445D-BDA5-8BB9100E038A}"/>
            </a:ext>
          </a:extLst>
        </xdr:cNvPr>
        <xdr:cNvSpPr txBox="1"/>
      </xdr:nvSpPr>
      <xdr:spPr>
        <a:xfrm>
          <a:off x="18684952" y="13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a:extLst>
            <a:ext uri="{FF2B5EF4-FFF2-40B4-BE49-F238E27FC236}">
              <a16:creationId xmlns:a16="http://schemas.microsoft.com/office/drawing/2014/main" id="{368A9AF7-1FCD-4316-AB22-0CEB284F40D8}"/>
            </a:ext>
          </a:extLst>
        </xdr:cNvPr>
        <xdr:cNvSpPr txBox="1"/>
      </xdr:nvSpPr>
      <xdr:spPr>
        <a:xfrm>
          <a:off x="17867390"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719" name="n_1mainValue【児童館】&#10;一人当たり面積">
          <a:extLst>
            <a:ext uri="{FF2B5EF4-FFF2-40B4-BE49-F238E27FC236}">
              <a16:creationId xmlns:a16="http://schemas.microsoft.com/office/drawing/2014/main" id="{2ECA8D90-182F-4374-9372-D822CE228E18}"/>
            </a:ext>
          </a:extLst>
        </xdr:cNvPr>
        <xdr:cNvSpPr txBox="1"/>
      </xdr:nvSpPr>
      <xdr:spPr>
        <a:xfrm>
          <a:off x="19504102" y="133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20" name="n_2mainValue【児童館】&#10;一人当たり面積">
          <a:extLst>
            <a:ext uri="{FF2B5EF4-FFF2-40B4-BE49-F238E27FC236}">
              <a16:creationId xmlns:a16="http://schemas.microsoft.com/office/drawing/2014/main" id="{6B21EE30-002E-46CE-BF0D-36EA84687857}"/>
            </a:ext>
          </a:extLst>
        </xdr:cNvPr>
        <xdr:cNvSpPr txBox="1"/>
      </xdr:nvSpPr>
      <xdr:spPr>
        <a:xfrm>
          <a:off x="18684952"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D8990161-B264-4AA0-951C-6859151CFD41}"/>
            </a:ext>
          </a:extLst>
        </xdr:cNvPr>
        <xdr:cNvSpPr/>
      </xdr:nvSpPr>
      <xdr:spPr>
        <a:xfrm>
          <a:off x="11517313" y="14754225"/>
          <a:ext cx="4367212"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DD8C7D16-5E1C-44E7-82EF-A2676A584316}"/>
            </a:ext>
          </a:extLst>
        </xdr:cNvPr>
        <xdr:cNvSpPr/>
      </xdr:nvSpPr>
      <xdr:spPr>
        <a:xfrm>
          <a:off x="1163002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839CB103-13E7-44C8-A749-7EBAC27180BC}"/>
            </a:ext>
          </a:extLst>
        </xdr:cNvPr>
        <xdr:cNvSpPr/>
      </xdr:nvSpPr>
      <xdr:spPr>
        <a:xfrm>
          <a:off x="1163002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408A473E-6E65-4A40-BF81-C6EC03E47354}"/>
            </a:ext>
          </a:extLst>
        </xdr:cNvPr>
        <xdr:cNvSpPr/>
      </xdr:nvSpPr>
      <xdr:spPr>
        <a:xfrm>
          <a:off x="12574588"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24A8428B-402A-4FA4-81B6-EB31B62875F4}"/>
            </a:ext>
          </a:extLst>
        </xdr:cNvPr>
        <xdr:cNvSpPr/>
      </xdr:nvSpPr>
      <xdr:spPr>
        <a:xfrm>
          <a:off x="12574588"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325AF134-E9A8-402C-85BE-206184F30481}"/>
            </a:ext>
          </a:extLst>
        </xdr:cNvPr>
        <xdr:cNvSpPr/>
      </xdr:nvSpPr>
      <xdr:spPr>
        <a:xfrm>
          <a:off x="13631863"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E606F575-F7B6-498D-98BB-69A4AEDB0EC3}"/>
            </a:ext>
          </a:extLst>
        </xdr:cNvPr>
        <xdr:cNvSpPr/>
      </xdr:nvSpPr>
      <xdr:spPr>
        <a:xfrm>
          <a:off x="13631863"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E3DBF237-3BDE-4945-B479-C9A7DA32582F}"/>
            </a:ext>
          </a:extLst>
        </xdr:cNvPr>
        <xdr:cNvSpPr/>
      </xdr:nvSpPr>
      <xdr:spPr>
        <a:xfrm>
          <a:off x="11517313" y="15840075"/>
          <a:ext cx="4367212"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855429F0-764B-4570-BE79-C536DC8BE8B0}"/>
            </a:ext>
          </a:extLst>
        </xdr:cNvPr>
        <xdr:cNvSpPr txBox="1"/>
      </xdr:nvSpPr>
      <xdr:spPr>
        <a:xfrm>
          <a:off x="11479213"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2D3C7B23-6850-4234-A32F-594F6373077A}"/>
            </a:ext>
          </a:extLst>
        </xdr:cNvPr>
        <xdr:cNvCxnSpPr/>
      </xdr:nvCxnSpPr>
      <xdr:spPr>
        <a:xfrm>
          <a:off x="11517313" y="1799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a:extLst>
            <a:ext uri="{FF2B5EF4-FFF2-40B4-BE49-F238E27FC236}">
              <a16:creationId xmlns:a16="http://schemas.microsoft.com/office/drawing/2014/main" id="{0E6C8181-03EC-4060-B9B2-1EDC5F5DAA32}"/>
            </a:ext>
          </a:extLst>
        </xdr:cNvPr>
        <xdr:cNvSpPr txBox="1"/>
      </xdr:nvSpPr>
      <xdr:spPr>
        <a:xfrm>
          <a:off x="11142829" y="1786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a:extLst>
            <a:ext uri="{FF2B5EF4-FFF2-40B4-BE49-F238E27FC236}">
              <a16:creationId xmlns:a16="http://schemas.microsoft.com/office/drawing/2014/main" id="{042452D7-7B20-4F0C-97AD-A5732002B0A9}"/>
            </a:ext>
          </a:extLst>
        </xdr:cNvPr>
        <xdr:cNvCxnSpPr/>
      </xdr:nvCxnSpPr>
      <xdr:spPr>
        <a:xfrm>
          <a:off x="11517313" y="1756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a:extLst>
            <a:ext uri="{FF2B5EF4-FFF2-40B4-BE49-F238E27FC236}">
              <a16:creationId xmlns:a16="http://schemas.microsoft.com/office/drawing/2014/main" id="{D96172EF-3FA0-4A49-9A9E-A2FC13925805}"/>
            </a:ext>
          </a:extLst>
        </xdr:cNvPr>
        <xdr:cNvSpPr txBox="1"/>
      </xdr:nvSpPr>
      <xdr:spPr>
        <a:xfrm>
          <a:off x="11142829" y="1743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a:extLst>
            <a:ext uri="{FF2B5EF4-FFF2-40B4-BE49-F238E27FC236}">
              <a16:creationId xmlns:a16="http://schemas.microsoft.com/office/drawing/2014/main" id="{B5721E8E-FFED-42E7-8F9E-244CCBFFB4F7}"/>
            </a:ext>
          </a:extLst>
        </xdr:cNvPr>
        <xdr:cNvCxnSpPr/>
      </xdr:nvCxnSpPr>
      <xdr:spPr>
        <a:xfrm>
          <a:off x="11517313" y="1713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a:extLst>
            <a:ext uri="{FF2B5EF4-FFF2-40B4-BE49-F238E27FC236}">
              <a16:creationId xmlns:a16="http://schemas.microsoft.com/office/drawing/2014/main" id="{FA8BB6D5-5EF1-4FC1-B188-7454F5C723FC}"/>
            </a:ext>
          </a:extLst>
        </xdr:cNvPr>
        <xdr:cNvSpPr txBox="1"/>
      </xdr:nvSpPr>
      <xdr:spPr>
        <a:xfrm>
          <a:off x="11142829"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a:extLst>
            <a:ext uri="{FF2B5EF4-FFF2-40B4-BE49-F238E27FC236}">
              <a16:creationId xmlns:a16="http://schemas.microsoft.com/office/drawing/2014/main" id="{D6C3EF87-8D28-4630-B549-65FBCDE9C5D8}"/>
            </a:ext>
          </a:extLst>
        </xdr:cNvPr>
        <xdr:cNvCxnSpPr/>
      </xdr:nvCxnSpPr>
      <xdr:spPr>
        <a:xfrm>
          <a:off x="11517313" y="1669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a:extLst>
            <a:ext uri="{FF2B5EF4-FFF2-40B4-BE49-F238E27FC236}">
              <a16:creationId xmlns:a16="http://schemas.microsoft.com/office/drawing/2014/main" id="{B1280891-E6B3-4C70-80B6-3FB9A352620B}"/>
            </a:ext>
          </a:extLst>
        </xdr:cNvPr>
        <xdr:cNvSpPr txBox="1"/>
      </xdr:nvSpPr>
      <xdr:spPr>
        <a:xfrm>
          <a:off x="11142829" y="1656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a:extLst>
            <a:ext uri="{FF2B5EF4-FFF2-40B4-BE49-F238E27FC236}">
              <a16:creationId xmlns:a16="http://schemas.microsoft.com/office/drawing/2014/main" id="{251AF5F3-DA5D-4E2D-970F-3D72DE2BFC29}"/>
            </a:ext>
          </a:extLst>
        </xdr:cNvPr>
        <xdr:cNvCxnSpPr/>
      </xdr:nvCxnSpPr>
      <xdr:spPr>
        <a:xfrm>
          <a:off x="11517313" y="1626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a:extLst>
            <a:ext uri="{FF2B5EF4-FFF2-40B4-BE49-F238E27FC236}">
              <a16:creationId xmlns:a16="http://schemas.microsoft.com/office/drawing/2014/main" id="{443D1C2B-BFF2-4089-800C-990494DD3019}"/>
            </a:ext>
          </a:extLst>
        </xdr:cNvPr>
        <xdr:cNvSpPr txBox="1"/>
      </xdr:nvSpPr>
      <xdr:spPr>
        <a:xfrm>
          <a:off x="11092996" y="1613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E740E9D1-694A-4101-ABAC-56273F2A75AC}"/>
            </a:ext>
          </a:extLst>
        </xdr:cNvPr>
        <xdr:cNvCxnSpPr/>
      </xdr:nvCxnSpPr>
      <xdr:spPr>
        <a:xfrm>
          <a:off x="11517313" y="15840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77BC511B-FAC1-4765-A9DC-7C0A2F8A4495}"/>
            </a:ext>
          </a:extLst>
        </xdr:cNvPr>
        <xdr:cNvSpPr txBox="1"/>
      </xdr:nvSpPr>
      <xdr:spPr>
        <a:xfrm>
          <a:off x="11092996"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6D58B02D-2836-4702-B6B0-01A98A423926}"/>
            </a:ext>
          </a:extLst>
        </xdr:cNvPr>
        <xdr:cNvSpPr/>
      </xdr:nvSpPr>
      <xdr:spPr>
        <a:xfrm>
          <a:off x="11517313" y="15840075"/>
          <a:ext cx="4367212"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a:extLst>
            <a:ext uri="{FF2B5EF4-FFF2-40B4-BE49-F238E27FC236}">
              <a16:creationId xmlns:a16="http://schemas.microsoft.com/office/drawing/2014/main" id="{FF2E2836-E036-44A9-B9A8-74EEBAB498AD}"/>
            </a:ext>
          </a:extLst>
        </xdr:cNvPr>
        <xdr:cNvCxnSpPr/>
      </xdr:nvCxnSpPr>
      <xdr:spPr>
        <a:xfrm flipV="1">
          <a:off x="15104427" y="16396336"/>
          <a:ext cx="0" cy="12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a:extLst>
            <a:ext uri="{FF2B5EF4-FFF2-40B4-BE49-F238E27FC236}">
              <a16:creationId xmlns:a16="http://schemas.microsoft.com/office/drawing/2014/main" id="{43A6AF7F-69FA-4230-98A3-471896C94ED7}"/>
            </a:ext>
          </a:extLst>
        </xdr:cNvPr>
        <xdr:cNvSpPr txBox="1"/>
      </xdr:nvSpPr>
      <xdr:spPr>
        <a:xfrm>
          <a:off x="15143163" y="17641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a:extLst>
            <a:ext uri="{FF2B5EF4-FFF2-40B4-BE49-F238E27FC236}">
              <a16:creationId xmlns:a16="http://schemas.microsoft.com/office/drawing/2014/main" id="{92D28C6C-D156-4A97-A85A-F5A002768485}"/>
            </a:ext>
          </a:extLst>
        </xdr:cNvPr>
        <xdr:cNvCxnSpPr/>
      </xdr:nvCxnSpPr>
      <xdr:spPr>
        <a:xfrm>
          <a:off x="15016163" y="1763725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a:extLst>
            <a:ext uri="{FF2B5EF4-FFF2-40B4-BE49-F238E27FC236}">
              <a16:creationId xmlns:a16="http://schemas.microsoft.com/office/drawing/2014/main" id="{4ECC1987-46D0-47C4-BD6A-14018B4798AF}"/>
            </a:ext>
          </a:extLst>
        </xdr:cNvPr>
        <xdr:cNvSpPr txBox="1"/>
      </xdr:nvSpPr>
      <xdr:spPr>
        <a:xfrm>
          <a:off x="15143163" y="1619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a:extLst>
            <a:ext uri="{FF2B5EF4-FFF2-40B4-BE49-F238E27FC236}">
              <a16:creationId xmlns:a16="http://schemas.microsoft.com/office/drawing/2014/main" id="{459193C2-A228-41E0-9FBA-A2AF32CD9197}"/>
            </a:ext>
          </a:extLst>
        </xdr:cNvPr>
        <xdr:cNvCxnSpPr/>
      </xdr:nvCxnSpPr>
      <xdr:spPr>
        <a:xfrm>
          <a:off x="15016163" y="1639633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a:extLst>
            <a:ext uri="{FF2B5EF4-FFF2-40B4-BE49-F238E27FC236}">
              <a16:creationId xmlns:a16="http://schemas.microsoft.com/office/drawing/2014/main" id="{4FA76C0D-7342-49F4-A9D8-40A8CE5154A7}"/>
            </a:ext>
          </a:extLst>
        </xdr:cNvPr>
        <xdr:cNvSpPr txBox="1"/>
      </xdr:nvSpPr>
      <xdr:spPr>
        <a:xfrm>
          <a:off x="15143163" y="17163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a:extLst>
            <a:ext uri="{FF2B5EF4-FFF2-40B4-BE49-F238E27FC236}">
              <a16:creationId xmlns:a16="http://schemas.microsoft.com/office/drawing/2014/main" id="{ADE13446-63F9-4DDD-A36B-62661AD7C4E0}"/>
            </a:ext>
          </a:extLst>
        </xdr:cNvPr>
        <xdr:cNvSpPr/>
      </xdr:nvSpPr>
      <xdr:spPr>
        <a:xfrm>
          <a:off x="15054263" y="1718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a:extLst>
            <a:ext uri="{FF2B5EF4-FFF2-40B4-BE49-F238E27FC236}">
              <a16:creationId xmlns:a16="http://schemas.microsoft.com/office/drawing/2014/main" id="{4A659857-5B49-45F7-B8F2-42A99891E823}"/>
            </a:ext>
          </a:extLst>
        </xdr:cNvPr>
        <xdr:cNvSpPr/>
      </xdr:nvSpPr>
      <xdr:spPr>
        <a:xfrm>
          <a:off x="14273213" y="172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a:extLst>
            <a:ext uri="{FF2B5EF4-FFF2-40B4-BE49-F238E27FC236}">
              <a16:creationId xmlns:a16="http://schemas.microsoft.com/office/drawing/2014/main" id="{0A1882F8-89FF-4DDC-AD87-48760DBBF3D6}"/>
            </a:ext>
          </a:extLst>
        </xdr:cNvPr>
        <xdr:cNvSpPr/>
      </xdr:nvSpPr>
      <xdr:spPr>
        <a:xfrm>
          <a:off x="13455650" y="17228313"/>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a:extLst>
            <a:ext uri="{FF2B5EF4-FFF2-40B4-BE49-F238E27FC236}">
              <a16:creationId xmlns:a16="http://schemas.microsoft.com/office/drawing/2014/main" id="{30395599-5009-48AE-A449-816F80CC31DF}"/>
            </a:ext>
          </a:extLst>
        </xdr:cNvPr>
        <xdr:cNvSpPr/>
      </xdr:nvSpPr>
      <xdr:spPr>
        <a:xfrm>
          <a:off x="12638088" y="17230598"/>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6269C24B-0078-40FF-86D7-A4C652277830}"/>
            </a:ext>
          </a:extLst>
        </xdr:cNvPr>
        <xdr:cNvSpPr txBox="1"/>
      </xdr:nvSpPr>
      <xdr:spPr>
        <a:xfrm>
          <a:off x="149288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19D39AA-26EA-4CF5-80BA-15B132191556}"/>
            </a:ext>
          </a:extLst>
        </xdr:cNvPr>
        <xdr:cNvSpPr txBox="1"/>
      </xdr:nvSpPr>
      <xdr:spPr>
        <a:xfrm>
          <a:off x="141478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A203F598-1E60-400F-B6C9-C40A233CBB4B}"/>
            </a:ext>
          </a:extLst>
        </xdr:cNvPr>
        <xdr:cNvSpPr txBox="1"/>
      </xdr:nvSpPr>
      <xdr:spPr>
        <a:xfrm>
          <a:off x="1333023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9284C56-27C8-4252-B69C-716615520777}"/>
            </a:ext>
          </a:extLst>
        </xdr:cNvPr>
        <xdr:cNvSpPr txBox="1"/>
      </xdr:nvSpPr>
      <xdr:spPr>
        <a:xfrm>
          <a:off x="125126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67AC4E9B-C1F5-4543-A5A6-C4C2742562AB}"/>
            </a:ext>
          </a:extLst>
        </xdr:cNvPr>
        <xdr:cNvSpPr txBox="1"/>
      </xdr:nvSpPr>
      <xdr:spPr>
        <a:xfrm>
          <a:off x="116808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29972</xdr:rowOff>
    </xdr:from>
    <xdr:to>
      <xdr:col>85</xdr:col>
      <xdr:colOff>177800</xdr:colOff>
      <xdr:row>105</xdr:row>
      <xdr:rowOff>131572</xdr:rowOff>
    </xdr:to>
    <xdr:sp macro="" textlink="">
      <xdr:nvSpPr>
        <xdr:cNvPr id="758" name="楕円 757">
          <a:extLst>
            <a:ext uri="{FF2B5EF4-FFF2-40B4-BE49-F238E27FC236}">
              <a16:creationId xmlns:a16="http://schemas.microsoft.com/office/drawing/2014/main" id="{2EE9829C-FF50-4FA7-80D8-E8F0B5AF0FEB}"/>
            </a:ext>
          </a:extLst>
        </xdr:cNvPr>
        <xdr:cNvSpPr/>
      </xdr:nvSpPr>
      <xdr:spPr>
        <a:xfrm>
          <a:off x="15054263" y="170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52849</xdr:rowOff>
    </xdr:from>
    <xdr:ext cx="405111" cy="259045"/>
    <xdr:sp macro="" textlink="">
      <xdr:nvSpPr>
        <xdr:cNvPr id="759" name="【公民館】&#10;有形固定資産減価償却率該当値テキスト">
          <a:extLst>
            <a:ext uri="{FF2B5EF4-FFF2-40B4-BE49-F238E27FC236}">
              <a16:creationId xmlns:a16="http://schemas.microsoft.com/office/drawing/2014/main" id="{B8487016-DD96-4859-868E-654B358B35EF}"/>
            </a:ext>
          </a:extLst>
        </xdr:cNvPr>
        <xdr:cNvSpPr txBox="1"/>
      </xdr:nvSpPr>
      <xdr:spPr>
        <a:xfrm>
          <a:off x="15143163" y="1689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73406</xdr:rowOff>
    </xdr:from>
    <xdr:to>
      <xdr:col>81</xdr:col>
      <xdr:colOff>101600</xdr:colOff>
      <xdr:row>106</xdr:row>
      <xdr:rowOff>3556</xdr:rowOff>
    </xdr:to>
    <xdr:sp macro="" textlink="">
      <xdr:nvSpPr>
        <xdr:cNvPr id="760" name="楕円 759">
          <a:extLst>
            <a:ext uri="{FF2B5EF4-FFF2-40B4-BE49-F238E27FC236}">
              <a16:creationId xmlns:a16="http://schemas.microsoft.com/office/drawing/2014/main" id="{C1BD8697-68C1-4811-8DFC-C9382C2BC867}"/>
            </a:ext>
          </a:extLst>
        </xdr:cNvPr>
        <xdr:cNvSpPr/>
      </xdr:nvSpPr>
      <xdr:spPr>
        <a:xfrm>
          <a:off x="14273213" y="1707553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80772</xdr:rowOff>
    </xdr:from>
    <xdr:to>
      <xdr:col>85</xdr:col>
      <xdr:colOff>127000</xdr:colOff>
      <xdr:row>105</xdr:row>
      <xdr:rowOff>124206</xdr:rowOff>
    </xdr:to>
    <xdr:cxnSp macro="">
      <xdr:nvCxnSpPr>
        <xdr:cNvPr id="761" name="直線コネクタ 760">
          <a:extLst>
            <a:ext uri="{FF2B5EF4-FFF2-40B4-BE49-F238E27FC236}">
              <a16:creationId xmlns:a16="http://schemas.microsoft.com/office/drawing/2014/main" id="{3002322F-029E-46AD-A718-A0E343DA67B3}"/>
            </a:ext>
          </a:extLst>
        </xdr:cNvPr>
        <xdr:cNvCxnSpPr/>
      </xdr:nvCxnSpPr>
      <xdr:spPr>
        <a:xfrm flipV="1">
          <a:off x="14324013" y="17082897"/>
          <a:ext cx="7810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762" name="楕円 761">
          <a:extLst>
            <a:ext uri="{FF2B5EF4-FFF2-40B4-BE49-F238E27FC236}">
              <a16:creationId xmlns:a16="http://schemas.microsoft.com/office/drawing/2014/main" id="{4F087DDA-BCB5-4CC1-9813-2DD8E5E5E092}"/>
            </a:ext>
          </a:extLst>
        </xdr:cNvPr>
        <xdr:cNvSpPr/>
      </xdr:nvSpPr>
      <xdr:spPr>
        <a:xfrm>
          <a:off x="13455650" y="171189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124206</xdr:rowOff>
    </xdr:from>
    <xdr:to>
      <xdr:col>81</xdr:col>
      <xdr:colOff>50800</xdr:colOff>
      <xdr:row>105</xdr:row>
      <xdr:rowOff>167639</xdr:rowOff>
    </xdr:to>
    <xdr:cxnSp macro="">
      <xdr:nvCxnSpPr>
        <xdr:cNvPr id="763" name="直線コネクタ 762">
          <a:extLst>
            <a:ext uri="{FF2B5EF4-FFF2-40B4-BE49-F238E27FC236}">
              <a16:creationId xmlns:a16="http://schemas.microsoft.com/office/drawing/2014/main" id="{823D7D11-34E7-4650-A88A-832A54BBA4B2}"/>
            </a:ext>
          </a:extLst>
        </xdr:cNvPr>
        <xdr:cNvCxnSpPr/>
      </xdr:nvCxnSpPr>
      <xdr:spPr>
        <a:xfrm flipV="1">
          <a:off x="13506450" y="17126331"/>
          <a:ext cx="817563"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64" name="n_1aveValue【公民館】&#10;有形固定資産減価償却率">
          <a:extLst>
            <a:ext uri="{FF2B5EF4-FFF2-40B4-BE49-F238E27FC236}">
              <a16:creationId xmlns:a16="http://schemas.microsoft.com/office/drawing/2014/main" id="{37631622-8FCC-47B2-AAF6-56A803055F27}"/>
            </a:ext>
          </a:extLst>
        </xdr:cNvPr>
        <xdr:cNvSpPr txBox="1"/>
      </xdr:nvSpPr>
      <xdr:spPr>
        <a:xfrm>
          <a:off x="14123044" y="1730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65" name="n_2aveValue【公民館】&#10;有形固定資産減価償却率">
          <a:extLst>
            <a:ext uri="{FF2B5EF4-FFF2-40B4-BE49-F238E27FC236}">
              <a16:creationId xmlns:a16="http://schemas.microsoft.com/office/drawing/2014/main" id="{A838F4EF-F8AB-4BCB-87D5-ED36BD141EA8}"/>
            </a:ext>
          </a:extLst>
        </xdr:cNvPr>
        <xdr:cNvSpPr txBox="1"/>
      </xdr:nvSpPr>
      <xdr:spPr>
        <a:xfrm>
          <a:off x="13318182" y="1732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a:extLst>
            <a:ext uri="{FF2B5EF4-FFF2-40B4-BE49-F238E27FC236}">
              <a16:creationId xmlns:a16="http://schemas.microsoft.com/office/drawing/2014/main" id="{D709A5B8-93C0-43A5-A8ED-C0C89A94F1FF}"/>
            </a:ext>
          </a:extLst>
        </xdr:cNvPr>
        <xdr:cNvSpPr txBox="1"/>
      </xdr:nvSpPr>
      <xdr:spPr>
        <a:xfrm>
          <a:off x="12500619" y="1701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20083</xdr:rowOff>
    </xdr:from>
    <xdr:ext cx="405111" cy="259045"/>
    <xdr:sp macro="" textlink="">
      <xdr:nvSpPr>
        <xdr:cNvPr id="767" name="n_1mainValue【公民館】&#10;有形固定資産減価償却率">
          <a:extLst>
            <a:ext uri="{FF2B5EF4-FFF2-40B4-BE49-F238E27FC236}">
              <a16:creationId xmlns:a16="http://schemas.microsoft.com/office/drawing/2014/main" id="{14C56B50-BF72-4C46-8431-6BC6D8AB54BA}"/>
            </a:ext>
          </a:extLst>
        </xdr:cNvPr>
        <xdr:cNvSpPr txBox="1"/>
      </xdr:nvSpPr>
      <xdr:spPr>
        <a:xfrm>
          <a:off x="14123044" y="1686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63516</xdr:rowOff>
    </xdr:from>
    <xdr:ext cx="405111" cy="259045"/>
    <xdr:sp macro="" textlink="">
      <xdr:nvSpPr>
        <xdr:cNvPr id="768" name="n_2mainValue【公民館】&#10;有形固定資産減価償却率">
          <a:extLst>
            <a:ext uri="{FF2B5EF4-FFF2-40B4-BE49-F238E27FC236}">
              <a16:creationId xmlns:a16="http://schemas.microsoft.com/office/drawing/2014/main" id="{9BBEF6C7-F6FB-48CB-834D-C1116CA4C284}"/>
            </a:ext>
          </a:extLst>
        </xdr:cNvPr>
        <xdr:cNvSpPr txBox="1"/>
      </xdr:nvSpPr>
      <xdr:spPr>
        <a:xfrm>
          <a:off x="13318182"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87DB6913-3698-41B8-9AA9-9A6D5483A936}"/>
            </a:ext>
          </a:extLst>
        </xdr:cNvPr>
        <xdr:cNvSpPr/>
      </xdr:nvSpPr>
      <xdr:spPr>
        <a:xfrm>
          <a:off x="16916400" y="14754225"/>
          <a:ext cx="4381500"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2155BAEE-F8C3-4757-922B-4FE4816F4A7B}"/>
            </a:ext>
          </a:extLst>
        </xdr:cNvPr>
        <xdr:cNvSpPr/>
      </xdr:nvSpPr>
      <xdr:spPr>
        <a:xfrm>
          <a:off x="1704340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E927C18-6C67-4B22-B141-5942AD59612F}"/>
            </a:ext>
          </a:extLst>
        </xdr:cNvPr>
        <xdr:cNvSpPr/>
      </xdr:nvSpPr>
      <xdr:spPr>
        <a:xfrm>
          <a:off x="1704340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962B9744-C883-46E1-B6AF-BE1687359B71}"/>
            </a:ext>
          </a:extLst>
        </xdr:cNvPr>
        <xdr:cNvSpPr/>
      </xdr:nvSpPr>
      <xdr:spPr>
        <a:xfrm>
          <a:off x="1797367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FDF0AF49-6470-4432-A726-EFAC88E5E9DA}"/>
            </a:ext>
          </a:extLst>
        </xdr:cNvPr>
        <xdr:cNvSpPr/>
      </xdr:nvSpPr>
      <xdr:spPr>
        <a:xfrm>
          <a:off x="1797367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7F283FE2-A137-4CF7-84D2-68DE4207CCEE}"/>
            </a:ext>
          </a:extLst>
        </xdr:cNvPr>
        <xdr:cNvSpPr/>
      </xdr:nvSpPr>
      <xdr:spPr>
        <a:xfrm>
          <a:off x="1903095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339B5911-3998-4E39-AFCA-3FEE8839AC77}"/>
            </a:ext>
          </a:extLst>
        </xdr:cNvPr>
        <xdr:cNvSpPr/>
      </xdr:nvSpPr>
      <xdr:spPr>
        <a:xfrm>
          <a:off x="1903095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76A8A5C-27BA-4DEF-BB0C-F5D630E3E3B0}"/>
            </a:ext>
          </a:extLst>
        </xdr:cNvPr>
        <xdr:cNvSpPr/>
      </xdr:nvSpPr>
      <xdr:spPr>
        <a:xfrm>
          <a:off x="16916400" y="15840075"/>
          <a:ext cx="43815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CA89A92A-F84E-40D1-BD2C-FB5A39092DA3}"/>
            </a:ext>
          </a:extLst>
        </xdr:cNvPr>
        <xdr:cNvSpPr txBox="1"/>
      </xdr:nvSpPr>
      <xdr:spPr>
        <a:xfrm>
          <a:off x="16892588"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AC8832E2-2811-4B27-8500-29A9EC9E32CD}"/>
            </a:ext>
          </a:extLst>
        </xdr:cNvPr>
        <xdr:cNvCxnSpPr/>
      </xdr:nvCxnSpPr>
      <xdr:spPr>
        <a:xfrm>
          <a:off x="16916400" y="1799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a:extLst>
            <a:ext uri="{FF2B5EF4-FFF2-40B4-BE49-F238E27FC236}">
              <a16:creationId xmlns:a16="http://schemas.microsoft.com/office/drawing/2014/main" id="{042E71F4-0CD8-4D6A-8BF2-D1C5913B58B0}"/>
            </a:ext>
          </a:extLst>
        </xdr:cNvPr>
        <xdr:cNvCxnSpPr/>
      </xdr:nvCxnSpPr>
      <xdr:spPr>
        <a:xfrm>
          <a:off x="16916400" y="176403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a:extLst>
            <a:ext uri="{FF2B5EF4-FFF2-40B4-BE49-F238E27FC236}">
              <a16:creationId xmlns:a16="http://schemas.microsoft.com/office/drawing/2014/main" id="{7278C4FE-CC50-466D-AB90-3C6D2C0174C1}"/>
            </a:ext>
          </a:extLst>
        </xdr:cNvPr>
        <xdr:cNvSpPr txBox="1"/>
      </xdr:nvSpPr>
      <xdr:spPr>
        <a:xfrm>
          <a:off x="16492084" y="17498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a:extLst>
            <a:ext uri="{FF2B5EF4-FFF2-40B4-BE49-F238E27FC236}">
              <a16:creationId xmlns:a16="http://schemas.microsoft.com/office/drawing/2014/main" id="{95FACB47-1CDA-40B4-B056-1D5FE9EDE644}"/>
            </a:ext>
          </a:extLst>
        </xdr:cNvPr>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a:extLst>
            <a:ext uri="{FF2B5EF4-FFF2-40B4-BE49-F238E27FC236}">
              <a16:creationId xmlns:a16="http://schemas.microsoft.com/office/drawing/2014/main" id="{CE55FC73-D26E-4F9E-81AA-BD6B32E7E81C}"/>
            </a:ext>
          </a:extLst>
        </xdr:cNvPr>
        <xdr:cNvSpPr txBox="1"/>
      </xdr:nvSpPr>
      <xdr:spPr>
        <a:xfrm>
          <a:off x="16492084" y="17145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a:extLst>
            <a:ext uri="{FF2B5EF4-FFF2-40B4-BE49-F238E27FC236}">
              <a16:creationId xmlns:a16="http://schemas.microsoft.com/office/drawing/2014/main" id="{3A8CC6F4-0F1F-4403-B55E-2F00293B1199}"/>
            </a:ext>
          </a:extLst>
        </xdr:cNvPr>
        <xdr:cNvCxnSpPr/>
      </xdr:nvCxnSpPr>
      <xdr:spPr>
        <a:xfrm>
          <a:off x="16916400" y="1691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a:extLst>
            <a:ext uri="{FF2B5EF4-FFF2-40B4-BE49-F238E27FC236}">
              <a16:creationId xmlns:a16="http://schemas.microsoft.com/office/drawing/2014/main" id="{C316094F-9078-4FF2-A5D4-5C8A0D9F7CE7}"/>
            </a:ext>
          </a:extLst>
        </xdr:cNvPr>
        <xdr:cNvSpPr txBox="1"/>
      </xdr:nvSpPr>
      <xdr:spPr>
        <a:xfrm>
          <a:off x="16492084" y="1678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a:extLst>
            <a:ext uri="{FF2B5EF4-FFF2-40B4-BE49-F238E27FC236}">
              <a16:creationId xmlns:a16="http://schemas.microsoft.com/office/drawing/2014/main" id="{7CDF7C87-12A3-4FC2-86DC-7E5C62161605}"/>
            </a:ext>
          </a:extLst>
        </xdr:cNvPr>
        <xdr:cNvCxnSpPr/>
      </xdr:nvCxnSpPr>
      <xdr:spPr>
        <a:xfrm>
          <a:off x="16916400" y="16554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a:extLst>
            <a:ext uri="{FF2B5EF4-FFF2-40B4-BE49-F238E27FC236}">
              <a16:creationId xmlns:a16="http://schemas.microsoft.com/office/drawing/2014/main" id="{D6F0FD01-35F1-4D20-8443-3ED6C395A821}"/>
            </a:ext>
          </a:extLst>
        </xdr:cNvPr>
        <xdr:cNvSpPr txBox="1"/>
      </xdr:nvSpPr>
      <xdr:spPr>
        <a:xfrm>
          <a:off x="16492084" y="16421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a:extLst>
            <a:ext uri="{FF2B5EF4-FFF2-40B4-BE49-F238E27FC236}">
              <a16:creationId xmlns:a16="http://schemas.microsoft.com/office/drawing/2014/main" id="{065BB337-CF94-4140-8D80-1B0D51290EC7}"/>
            </a:ext>
          </a:extLst>
        </xdr:cNvPr>
        <xdr:cNvCxnSpPr/>
      </xdr:nvCxnSpPr>
      <xdr:spPr>
        <a:xfrm>
          <a:off x="16916400" y="16192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a:extLst>
            <a:ext uri="{FF2B5EF4-FFF2-40B4-BE49-F238E27FC236}">
              <a16:creationId xmlns:a16="http://schemas.microsoft.com/office/drawing/2014/main" id="{6F2449D3-3BCE-4145-B657-65F6973FD6A2}"/>
            </a:ext>
          </a:extLst>
        </xdr:cNvPr>
        <xdr:cNvSpPr txBox="1"/>
      </xdr:nvSpPr>
      <xdr:spPr>
        <a:xfrm>
          <a:off x="16492084" y="16059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40133FC0-4D70-4398-ACB3-AF4E638CB7CD}"/>
            </a:ext>
          </a:extLst>
        </xdr:cNvPr>
        <xdr:cNvCxnSpPr/>
      </xdr:nvCxnSpPr>
      <xdr:spPr>
        <a:xfrm>
          <a:off x="16916400" y="15840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2A49E455-4B23-4E49-BF0B-77E86BAA3F07}"/>
            </a:ext>
          </a:extLst>
        </xdr:cNvPr>
        <xdr:cNvSpPr txBox="1"/>
      </xdr:nvSpPr>
      <xdr:spPr>
        <a:xfrm>
          <a:off x="16492084"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a:extLst>
            <a:ext uri="{FF2B5EF4-FFF2-40B4-BE49-F238E27FC236}">
              <a16:creationId xmlns:a16="http://schemas.microsoft.com/office/drawing/2014/main" id="{914C764A-889A-4038-9C0F-444C6D5430F2}"/>
            </a:ext>
          </a:extLst>
        </xdr:cNvPr>
        <xdr:cNvSpPr/>
      </xdr:nvSpPr>
      <xdr:spPr>
        <a:xfrm>
          <a:off x="16916400" y="15840075"/>
          <a:ext cx="43815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a:extLst>
            <a:ext uri="{FF2B5EF4-FFF2-40B4-BE49-F238E27FC236}">
              <a16:creationId xmlns:a16="http://schemas.microsoft.com/office/drawing/2014/main" id="{CFB4AB78-4299-4108-ABFD-B2E561395864}"/>
            </a:ext>
          </a:extLst>
        </xdr:cNvPr>
        <xdr:cNvCxnSpPr/>
      </xdr:nvCxnSpPr>
      <xdr:spPr>
        <a:xfrm flipV="1">
          <a:off x="20503514" y="16344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a:extLst>
            <a:ext uri="{FF2B5EF4-FFF2-40B4-BE49-F238E27FC236}">
              <a16:creationId xmlns:a16="http://schemas.microsoft.com/office/drawing/2014/main" id="{41C26053-06F3-4255-96C0-6E5369C00C57}"/>
            </a:ext>
          </a:extLst>
        </xdr:cNvPr>
        <xdr:cNvSpPr txBox="1"/>
      </xdr:nvSpPr>
      <xdr:spPr>
        <a:xfrm>
          <a:off x="20542250"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a:extLst>
            <a:ext uri="{FF2B5EF4-FFF2-40B4-BE49-F238E27FC236}">
              <a16:creationId xmlns:a16="http://schemas.microsoft.com/office/drawing/2014/main" id="{8BCF973B-D8E7-4044-8D74-8C25010A9B48}"/>
            </a:ext>
          </a:extLst>
        </xdr:cNvPr>
        <xdr:cNvCxnSpPr/>
      </xdr:nvCxnSpPr>
      <xdr:spPr>
        <a:xfrm>
          <a:off x="20429538" y="176022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a:extLst>
            <a:ext uri="{FF2B5EF4-FFF2-40B4-BE49-F238E27FC236}">
              <a16:creationId xmlns:a16="http://schemas.microsoft.com/office/drawing/2014/main" id="{853F13F2-1CDF-4D7F-BF23-89C6F55278D4}"/>
            </a:ext>
          </a:extLst>
        </xdr:cNvPr>
        <xdr:cNvSpPr txBox="1"/>
      </xdr:nvSpPr>
      <xdr:spPr>
        <a:xfrm>
          <a:off x="20542250" y="161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a:extLst>
            <a:ext uri="{FF2B5EF4-FFF2-40B4-BE49-F238E27FC236}">
              <a16:creationId xmlns:a16="http://schemas.microsoft.com/office/drawing/2014/main" id="{4D1AF477-1D71-4B4B-A8B2-0BAA29832316}"/>
            </a:ext>
          </a:extLst>
        </xdr:cNvPr>
        <xdr:cNvCxnSpPr/>
      </xdr:nvCxnSpPr>
      <xdr:spPr>
        <a:xfrm>
          <a:off x="20429538" y="163449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97" name="【公民館】&#10;一人当たり面積平均値テキスト">
          <a:extLst>
            <a:ext uri="{FF2B5EF4-FFF2-40B4-BE49-F238E27FC236}">
              <a16:creationId xmlns:a16="http://schemas.microsoft.com/office/drawing/2014/main" id="{5E40EA64-726E-4C4C-9526-0498BC4FD3E5}"/>
            </a:ext>
          </a:extLst>
        </xdr:cNvPr>
        <xdr:cNvSpPr txBox="1"/>
      </xdr:nvSpPr>
      <xdr:spPr>
        <a:xfrm>
          <a:off x="20542250" y="1696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a:extLst>
            <a:ext uri="{FF2B5EF4-FFF2-40B4-BE49-F238E27FC236}">
              <a16:creationId xmlns:a16="http://schemas.microsoft.com/office/drawing/2014/main" id="{8971DD38-72A0-4302-8427-3D935D28CD4B}"/>
            </a:ext>
          </a:extLst>
        </xdr:cNvPr>
        <xdr:cNvSpPr/>
      </xdr:nvSpPr>
      <xdr:spPr>
        <a:xfrm>
          <a:off x="20453350" y="171075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a:extLst>
            <a:ext uri="{FF2B5EF4-FFF2-40B4-BE49-F238E27FC236}">
              <a16:creationId xmlns:a16="http://schemas.microsoft.com/office/drawing/2014/main" id="{FA3D41B0-791A-44BF-9C86-1959DEEF307B}"/>
            </a:ext>
          </a:extLst>
        </xdr:cNvPr>
        <xdr:cNvSpPr/>
      </xdr:nvSpPr>
      <xdr:spPr>
        <a:xfrm>
          <a:off x="19686588" y="170770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a:extLst>
            <a:ext uri="{FF2B5EF4-FFF2-40B4-BE49-F238E27FC236}">
              <a16:creationId xmlns:a16="http://schemas.microsoft.com/office/drawing/2014/main" id="{D68A9D19-153E-4B9A-B3FA-BED46C0C70CA}"/>
            </a:ext>
          </a:extLst>
        </xdr:cNvPr>
        <xdr:cNvSpPr/>
      </xdr:nvSpPr>
      <xdr:spPr>
        <a:xfrm>
          <a:off x="18854738" y="171075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a:extLst>
            <a:ext uri="{FF2B5EF4-FFF2-40B4-BE49-F238E27FC236}">
              <a16:creationId xmlns:a16="http://schemas.microsoft.com/office/drawing/2014/main" id="{387C4814-774E-4E49-A069-60A8D2FEBC68}"/>
            </a:ext>
          </a:extLst>
        </xdr:cNvPr>
        <xdr:cNvSpPr/>
      </xdr:nvSpPr>
      <xdr:spPr>
        <a:xfrm>
          <a:off x="18037175" y="1716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2B92057-FD4D-4680-BFE6-12A51393DD46}"/>
            </a:ext>
          </a:extLst>
        </xdr:cNvPr>
        <xdr:cNvSpPr txBox="1"/>
      </xdr:nvSpPr>
      <xdr:spPr>
        <a:xfrm>
          <a:off x="2032793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ECDB0D45-C9E4-4022-BCB9-4DE385957C8F}"/>
            </a:ext>
          </a:extLst>
        </xdr:cNvPr>
        <xdr:cNvSpPr txBox="1"/>
      </xdr:nvSpPr>
      <xdr:spPr>
        <a:xfrm>
          <a:off x="195611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2788D6B3-54F9-4B5B-9A29-93B81164D5CD}"/>
            </a:ext>
          </a:extLst>
        </xdr:cNvPr>
        <xdr:cNvSpPr txBox="1"/>
      </xdr:nvSpPr>
      <xdr:spPr>
        <a:xfrm>
          <a:off x="18729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361938A-9F09-44AC-9C3B-5F4C160DD193}"/>
            </a:ext>
          </a:extLst>
        </xdr:cNvPr>
        <xdr:cNvSpPr txBox="1"/>
      </xdr:nvSpPr>
      <xdr:spPr>
        <a:xfrm>
          <a:off x="17911763"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2CA81E68-F947-4024-9426-666237504CD5}"/>
            </a:ext>
          </a:extLst>
        </xdr:cNvPr>
        <xdr:cNvSpPr txBox="1"/>
      </xdr:nvSpPr>
      <xdr:spPr>
        <a:xfrm>
          <a:off x="170942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807" name="楕円 806">
          <a:extLst>
            <a:ext uri="{FF2B5EF4-FFF2-40B4-BE49-F238E27FC236}">
              <a16:creationId xmlns:a16="http://schemas.microsoft.com/office/drawing/2014/main" id="{D25284DA-4352-4365-89E8-080F3C5910B0}"/>
            </a:ext>
          </a:extLst>
        </xdr:cNvPr>
        <xdr:cNvSpPr/>
      </xdr:nvSpPr>
      <xdr:spPr>
        <a:xfrm>
          <a:off x="2045335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808" name="【公民館】&#10;一人当たり面積該当値テキスト">
          <a:extLst>
            <a:ext uri="{FF2B5EF4-FFF2-40B4-BE49-F238E27FC236}">
              <a16:creationId xmlns:a16="http://schemas.microsoft.com/office/drawing/2014/main" id="{29265190-48C6-4D83-A5A5-1BA0425EA777}"/>
            </a:ext>
          </a:extLst>
        </xdr:cNvPr>
        <xdr:cNvSpPr txBox="1"/>
      </xdr:nvSpPr>
      <xdr:spPr>
        <a:xfrm>
          <a:off x="20542250" y="1746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09" name="楕円 808">
          <a:extLst>
            <a:ext uri="{FF2B5EF4-FFF2-40B4-BE49-F238E27FC236}">
              <a16:creationId xmlns:a16="http://schemas.microsoft.com/office/drawing/2014/main" id="{FB51EE7A-2DAA-4976-A967-3D465EE48621}"/>
            </a:ext>
          </a:extLst>
        </xdr:cNvPr>
        <xdr:cNvSpPr/>
      </xdr:nvSpPr>
      <xdr:spPr>
        <a:xfrm>
          <a:off x="19686588" y="175361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106680</xdr:rowOff>
    </xdr:to>
    <xdr:cxnSp macro="">
      <xdr:nvCxnSpPr>
        <xdr:cNvPr id="810" name="直線コネクタ 809">
          <a:extLst>
            <a:ext uri="{FF2B5EF4-FFF2-40B4-BE49-F238E27FC236}">
              <a16:creationId xmlns:a16="http://schemas.microsoft.com/office/drawing/2014/main" id="{FCAB574E-4094-477E-B991-DAC39DA30084}"/>
            </a:ext>
          </a:extLst>
        </xdr:cNvPr>
        <xdr:cNvCxnSpPr/>
      </xdr:nvCxnSpPr>
      <xdr:spPr>
        <a:xfrm>
          <a:off x="19737388" y="17586961"/>
          <a:ext cx="766762"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811" name="楕円 810">
          <a:extLst>
            <a:ext uri="{FF2B5EF4-FFF2-40B4-BE49-F238E27FC236}">
              <a16:creationId xmlns:a16="http://schemas.microsoft.com/office/drawing/2014/main" id="{99151875-0CA7-46AD-BDB1-70A859808796}"/>
            </a:ext>
          </a:extLst>
        </xdr:cNvPr>
        <xdr:cNvSpPr/>
      </xdr:nvSpPr>
      <xdr:spPr>
        <a:xfrm>
          <a:off x="18854738"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106680</xdr:rowOff>
    </xdr:to>
    <xdr:cxnSp macro="">
      <xdr:nvCxnSpPr>
        <xdr:cNvPr id="812" name="直線コネクタ 811">
          <a:extLst>
            <a:ext uri="{FF2B5EF4-FFF2-40B4-BE49-F238E27FC236}">
              <a16:creationId xmlns:a16="http://schemas.microsoft.com/office/drawing/2014/main" id="{46A9BC14-281C-4BB3-AB47-6E76927EE73A}"/>
            </a:ext>
          </a:extLst>
        </xdr:cNvPr>
        <xdr:cNvCxnSpPr/>
      </xdr:nvCxnSpPr>
      <xdr:spPr>
        <a:xfrm flipV="1">
          <a:off x="18905538" y="17586961"/>
          <a:ext cx="8318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13" name="n_1aveValue【公民館】&#10;一人当たり面積">
          <a:extLst>
            <a:ext uri="{FF2B5EF4-FFF2-40B4-BE49-F238E27FC236}">
              <a16:creationId xmlns:a16="http://schemas.microsoft.com/office/drawing/2014/main" id="{533FBF19-3A60-4D53-831C-C6C440908A23}"/>
            </a:ext>
          </a:extLst>
        </xdr:cNvPr>
        <xdr:cNvSpPr txBox="1"/>
      </xdr:nvSpPr>
      <xdr:spPr>
        <a:xfrm>
          <a:off x="19504102"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14" name="n_2aveValue【公民館】&#10;一人当たり面積">
          <a:extLst>
            <a:ext uri="{FF2B5EF4-FFF2-40B4-BE49-F238E27FC236}">
              <a16:creationId xmlns:a16="http://schemas.microsoft.com/office/drawing/2014/main" id="{0FB1D29A-43B4-4AF3-A208-C819CFD92A7D}"/>
            </a:ext>
          </a:extLst>
        </xdr:cNvPr>
        <xdr:cNvSpPr txBox="1"/>
      </xdr:nvSpPr>
      <xdr:spPr>
        <a:xfrm>
          <a:off x="18684952"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a:extLst>
            <a:ext uri="{FF2B5EF4-FFF2-40B4-BE49-F238E27FC236}">
              <a16:creationId xmlns:a16="http://schemas.microsoft.com/office/drawing/2014/main" id="{CF4F2CD5-987B-43E8-B39C-E74728A95813}"/>
            </a:ext>
          </a:extLst>
        </xdr:cNvPr>
        <xdr:cNvSpPr txBox="1"/>
      </xdr:nvSpPr>
      <xdr:spPr>
        <a:xfrm>
          <a:off x="1786739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16" name="n_1mainValue【公民館】&#10;一人当たり面積">
          <a:extLst>
            <a:ext uri="{FF2B5EF4-FFF2-40B4-BE49-F238E27FC236}">
              <a16:creationId xmlns:a16="http://schemas.microsoft.com/office/drawing/2014/main" id="{B61A15D2-B577-4F77-B4A2-A9E2944FDCED}"/>
            </a:ext>
          </a:extLst>
        </xdr:cNvPr>
        <xdr:cNvSpPr txBox="1"/>
      </xdr:nvSpPr>
      <xdr:spPr>
        <a:xfrm>
          <a:off x="19504102"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817" name="n_2mainValue【公民館】&#10;一人当たり面積">
          <a:extLst>
            <a:ext uri="{FF2B5EF4-FFF2-40B4-BE49-F238E27FC236}">
              <a16:creationId xmlns:a16="http://schemas.microsoft.com/office/drawing/2014/main" id="{634EB42D-611C-4BFA-B3F4-D600B88CE6E5}"/>
            </a:ext>
          </a:extLst>
        </xdr:cNvPr>
        <xdr:cNvSpPr txBox="1"/>
      </xdr:nvSpPr>
      <xdr:spPr>
        <a:xfrm>
          <a:off x="18684952"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42071F4E-A360-4796-BBC5-1BC536221942}"/>
            </a:ext>
          </a:extLst>
        </xdr:cNvPr>
        <xdr:cNvSpPr/>
      </xdr:nvSpPr>
      <xdr:spPr>
        <a:xfrm>
          <a:off x="704850" y="18354675"/>
          <a:ext cx="2059305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A7CD5C83-3AA3-4B17-8A29-73DAFE21A6B1}"/>
            </a:ext>
          </a:extLst>
        </xdr:cNvPr>
        <xdr:cNvSpPr/>
      </xdr:nvSpPr>
      <xdr:spPr>
        <a:xfrm>
          <a:off x="704850" y="18418175"/>
          <a:ext cx="356235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56BCEBD3-57A7-446D-ABDD-5F6E43F62C48}"/>
            </a:ext>
          </a:extLst>
        </xdr:cNvPr>
        <xdr:cNvSpPr txBox="1"/>
      </xdr:nvSpPr>
      <xdr:spPr>
        <a:xfrm>
          <a:off x="781050" y="18653125"/>
          <a:ext cx="20427950"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「橋りょう・トンネル」および「港湾・漁港」を除くすべての施設類型において，類似団体平均より老朽化が進んでおり，特に，道路および児童福祉施設は平均値から大きくかい離している。</a:t>
          </a:r>
        </a:p>
        <a:p>
          <a:r>
            <a:rPr kumimoji="1" lang="ja-JP" altLang="en-US" sz="1300">
              <a:latin typeface="ＭＳ Ｐゴシック" panose="020B0600070205080204" pitchFamily="50" charset="-128"/>
              <a:ea typeface="ＭＳ Ｐゴシック" panose="020B0600070205080204" pitchFamily="50" charset="-128"/>
            </a:rPr>
            <a:t>　今後も，点検・診断や計画的な予防保全による長寿命化を進めていくなど，公共施設等の適正管理に努める。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8AAD56-040D-4B51-BC85-4CC985E68259}"/>
            </a:ext>
          </a:extLst>
        </xdr:cNvPr>
        <xdr:cNvSpPr/>
      </xdr:nvSpPr>
      <xdr:spPr>
        <a:xfrm>
          <a:off x="592138" y="127000"/>
          <a:ext cx="11742737"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D5F0D8-DED5-4964-8939-4205A518D338}"/>
            </a:ext>
          </a:extLst>
        </xdr:cNvPr>
        <xdr:cNvSpPr/>
      </xdr:nvSpPr>
      <xdr:spPr>
        <a:xfrm>
          <a:off x="17621250" y="180975"/>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1A27C4-892C-4ED4-A3C8-48C99223E12F}"/>
            </a:ext>
          </a:extLst>
        </xdr:cNvPr>
        <xdr:cNvSpPr/>
      </xdr:nvSpPr>
      <xdr:spPr>
        <a:xfrm>
          <a:off x="17640300" y="206375"/>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988148-A30D-412B-9059-ACD91AB32094}"/>
            </a:ext>
          </a:extLst>
        </xdr:cNvPr>
        <xdr:cNvSpPr/>
      </xdr:nvSpPr>
      <xdr:spPr>
        <a:xfrm>
          <a:off x="17665700" y="231775"/>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07D3BF-DF96-4B35-848B-A235D1BA173E}"/>
            </a:ext>
          </a:extLst>
        </xdr:cNvPr>
        <xdr:cNvSpPr/>
      </xdr:nvSpPr>
      <xdr:spPr>
        <a:xfrm>
          <a:off x="15041563" y="180975"/>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0ECD41-D161-4A38-8077-1EEEAE4D5080}"/>
            </a:ext>
          </a:extLst>
        </xdr:cNvPr>
        <xdr:cNvSpPr/>
      </xdr:nvSpPr>
      <xdr:spPr>
        <a:xfrm>
          <a:off x="15066963" y="206375"/>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08A9C7-7605-4CD4-A167-3454E53837CC}"/>
            </a:ext>
          </a:extLst>
        </xdr:cNvPr>
        <xdr:cNvSpPr/>
      </xdr:nvSpPr>
      <xdr:spPr>
        <a:xfrm>
          <a:off x="15092363" y="231775"/>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999292-EDA0-4DB3-AA01-3D1109D44EF3}"/>
            </a:ext>
          </a:extLst>
        </xdr:cNvPr>
        <xdr:cNvSpPr/>
      </xdr:nvSpPr>
      <xdr:spPr>
        <a:xfrm>
          <a:off x="704850" y="841375"/>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644C7C-3A7A-4FA3-8C04-4805B338BA7C}"/>
            </a:ext>
          </a:extLst>
        </xdr:cNvPr>
        <xdr:cNvSpPr/>
      </xdr:nvSpPr>
      <xdr:spPr>
        <a:xfrm>
          <a:off x="831850" y="873125"/>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0E16B6-D636-42CD-9D4C-B3201D80CBD3}"/>
            </a:ext>
          </a:extLst>
        </xdr:cNvPr>
        <xdr:cNvSpPr/>
      </xdr:nvSpPr>
      <xdr:spPr>
        <a:xfrm>
          <a:off x="2065338" y="873125"/>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00DCD3-88FA-450F-A82B-36DBB09FEF90}"/>
            </a:ext>
          </a:extLst>
        </xdr:cNvPr>
        <xdr:cNvSpPr/>
      </xdr:nvSpPr>
      <xdr:spPr>
        <a:xfrm>
          <a:off x="3298825" y="873125"/>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DF4E3F-45FC-427E-A9C7-C31F55A4C97E}"/>
            </a:ext>
          </a:extLst>
        </xdr:cNvPr>
        <xdr:cNvSpPr/>
      </xdr:nvSpPr>
      <xdr:spPr>
        <a:xfrm>
          <a:off x="4708525" y="892175"/>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07A320-97E4-4A8D-8423-FAA9DEE90AB1}"/>
            </a:ext>
          </a:extLst>
        </xdr:cNvPr>
        <xdr:cNvSpPr/>
      </xdr:nvSpPr>
      <xdr:spPr>
        <a:xfrm>
          <a:off x="6583363" y="892175"/>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8D8069-67E9-4ED5-8488-452437D6942F}"/>
            </a:ext>
          </a:extLst>
        </xdr:cNvPr>
        <xdr:cNvSpPr/>
      </xdr:nvSpPr>
      <xdr:spPr>
        <a:xfrm>
          <a:off x="7816850" y="904875"/>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78AECD-627E-4976-9062-1046463659AD}"/>
            </a:ext>
          </a:extLst>
        </xdr:cNvPr>
        <xdr:cNvSpPr/>
      </xdr:nvSpPr>
      <xdr:spPr>
        <a:xfrm>
          <a:off x="4708525" y="1619250"/>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413757-7B13-4D89-B353-64EB0EA3DFC7}"/>
            </a:ext>
          </a:extLst>
        </xdr:cNvPr>
        <xdr:cNvSpPr/>
      </xdr:nvSpPr>
      <xdr:spPr>
        <a:xfrm>
          <a:off x="6646863" y="1619250"/>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7FF47B-9994-4662-B3D9-D96A47D2C848}"/>
            </a:ext>
          </a:extLst>
        </xdr:cNvPr>
        <xdr:cNvSpPr/>
      </xdr:nvSpPr>
      <xdr:spPr>
        <a:xfrm>
          <a:off x="10245725" y="841375"/>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071CBC-625F-42CE-AE19-C19A66CBCED9}"/>
            </a:ext>
          </a:extLst>
        </xdr:cNvPr>
        <xdr:cNvSpPr/>
      </xdr:nvSpPr>
      <xdr:spPr>
        <a:xfrm>
          <a:off x="10491788" y="904875"/>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D0CC73-01E5-4D3C-8438-D69B7908D2E9}"/>
            </a:ext>
          </a:extLst>
        </xdr:cNvPr>
        <xdr:cNvSpPr/>
      </xdr:nvSpPr>
      <xdr:spPr>
        <a:xfrm>
          <a:off x="10491788" y="1152525"/>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E4CA54-BEEF-4053-B0AB-2E2314CB162D}"/>
            </a:ext>
          </a:extLst>
        </xdr:cNvPr>
        <xdr:cNvSpPr/>
      </xdr:nvSpPr>
      <xdr:spPr>
        <a:xfrm>
          <a:off x="10491788" y="1463675"/>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FBFDFE-F8BE-454C-8F58-427BAAF6BFE6}"/>
            </a:ext>
          </a:extLst>
        </xdr:cNvPr>
        <xdr:cNvCxnSpPr/>
      </xdr:nvCxnSpPr>
      <xdr:spPr>
        <a:xfrm flipH="1">
          <a:off x="10328275" y="98425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F527E6-E647-4124-9F8E-780FAF6BBED8}"/>
            </a:ext>
          </a:extLst>
        </xdr:cNvPr>
        <xdr:cNvSpPr/>
      </xdr:nvSpPr>
      <xdr:spPr>
        <a:xfrm>
          <a:off x="10382250" y="9429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68492C-849E-45BC-B854-E5A8B597F4C0}"/>
            </a:ext>
          </a:extLst>
        </xdr:cNvPr>
        <xdr:cNvSpPr/>
      </xdr:nvSpPr>
      <xdr:spPr>
        <a:xfrm>
          <a:off x="10382250" y="119062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CE8D89-2B6D-46FC-8D87-6EA6F52C7515}"/>
            </a:ext>
          </a:extLst>
        </xdr:cNvPr>
        <xdr:cNvCxnSpPr/>
      </xdr:nvCxnSpPr>
      <xdr:spPr>
        <a:xfrm>
          <a:off x="10412413" y="14478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1874CD-E5E4-4245-B8E8-6FD92DF0646A}"/>
            </a:ext>
          </a:extLst>
        </xdr:cNvPr>
        <xdr:cNvCxnSpPr/>
      </xdr:nvCxnSpPr>
      <xdr:spPr>
        <a:xfrm>
          <a:off x="10347325" y="14478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1E41BE-0554-44CB-95C9-7D186675FBEC}"/>
            </a:ext>
          </a:extLst>
        </xdr:cNvPr>
        <xdr:cNvCxnSpPr/>
      </xdr:nvCxnSpPr>
      <xdr:spPr>
        <a:xfrm flipV="1">
          <a:off x="10412413" y="166687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C0C364-E5B2-4792-BC1E-7C655B3EDC3D}"/>
            </a:ext>
          </a:extLst>
        </xdr:cNvPr>
        <xdr:cNvCxnSpPr/>
      </xdr:nvCxnSpPr>
      <xdr:spPr>
        <a:xfrm>
          <a:off x="10347325" y="18002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7994B9-9B3A-4E19-8B46-FE47D23264B5}"/>
            </a:ext>
          </a:extLst>
        </xdr:cNvPr>
        <xdr:cNvSpPr txBox="1"/>
      </xdr:nvSpPr>
      <xdr:spPr>
        <a:xfrm>
          <a:off x="655638" y="2641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13D101-5272-4A5E-817B-3AAB648A956C}"/>
            </a:ext>
          </a:extLst>
        </xdr:cNvPr>
        <xdr:cNvSpPr txBox="1"/>
      </xdr:nvSpPr>
      <xdr:spPr>
        <a:xfrm>
          <a:off x="655638" y="2940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A53D388-F212-4D4C-8305-2ED40AFADE7D}"/>
            </a:ext>
          </a:extLst>
        </xdr:cNvPr>
        <xdr:cNvSpPr txBox="1"/>
      </xdr:nvSpPr>
      <xdr:spPr>
        <a:xfrm>
          <a:off x="655638"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1699776-09B2-4E3A-9F22-AC78E52CAD02}"/>
            </a:ext>
          </a:extLst>
        </xdr:cNvPr>
        <xdr:cNvSpPr/>
      </xdr:nvSpPr>
      <xdr:spPr>
        <a:xfrm>
          <a:off x="704850" y="39624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AB17F6F-44D2-46B3-83A5-6182A18F1FC3}"/>
            </a:ext>
          </a:extLst>
        </xdr:cNvPr>
        <xdr:cNvSpPr/>
      </xdr:nvSpPr>
      <xdr:spPr>
        <a:xfrm>
          <a:off x="83185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524CBAB-545A-4CF0-B497-6AD733EE0332}"/>
            </a:ext>
          </a:extLst>
        </xdr:cNvPr>
        <xdr:cNvSpPr/>
      </xdr:nvSpPr>
      <xdr:spPr>
        <a:xfrm>
          <a:off x="83185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DCC0709-FDB8-4519-9B96-426077CACE1C}"/>
            </a:ext>
          </a:extLst>
        </xdr:cNvPr>
        <xdr:cNvSpPr/>
      </xdr:nvSpPr>
      <xdr:spPr>
        <a:xfrm>
          <a:off x="176212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75D890A-B944-4152-BF88-4CC9733E9294}"/>
            </a:ext>
          </a:extLst>
        </xdr:cNvPr>
        <xdr:cNvSpPr/>
      </xdr:nvSpPr>
      <xdr:spPr>
        <a:xfrm>
          <a:off x="176212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C512F85-D8B2-4571-865D-230C4DE287E4}"/>
            </a:ext>
          </a:extLst>
        </xdr:cNvPr>
        <xdr:cNvSpPr/>
      </xdr:nvSpPr>
      <xdr:spPr>
        <a:xfrm>
          <a:off x="281940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43055F1-5BA7-4EF2-8E03-B62A9A62A997}"/>
            </a:ext>
          </a:extLst>
        </xdr:cNvPr>
        <xdr:cNvSpPr/>
      </xdr:nvSpPr>
      <xdr:spPr>
        <a:xfrm>
          <a:off x="281940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BC73EF3-1351-498E-B76E-20E870836AF9}"/>
            </a:ext>
          </a:extLst>
        </xdr:cNvPr>
        <xdr:cNvSpPr/>
      </xdr:nvSpPr>
      <xdr:spPr>
        <a:xfrm>
          <a:off x="704850" y="50387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F959CBD-C792-4DB4-A465-4AD14A2B2AE6}"/>
            </a:ext>
          </a:extLst>
        </xdr:cNvPr>
        <xdr:cNvSpPr txBox="1"/>
      </xdr:nvSpPr>
      <xdr:spPr>
        <a:xfrm>
          <a:off x="681038"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5C78D84-A18A-4DB6-A67C-618C1BBA5BEE}"/>
            </a:ext>
          </a:extLst>
        </xdr:cNvPr>
        <xdr:cNvCxnSpPr/>
      </xdr:nvCxnSpPr>
      <xdr:spPr>
        <a:xfrm>
          <a:off x="704850" y="7200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3EF4068-8846-424B-A928-E241338BE610}"/>
            </a:ext>
          </a:extLst>
        </xdr:cNvPr>
        <xdr:cNvCxnSpPr/>
      </xdr:nvCxnSpPr>
      <xdr:spPr>
        <a:xfrm>
          <a:off x="704850" y="689337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F34AA7C-36C3-4C82-92F7-2CB985DA0E61}"/>
            </a:ext>
          </a:extLst>
        </xdr:cNvPr>
        <xdr:cNvSpPr txBox="1"/>
      </xdr:nvSpPr>
      <xdr:spPr>
        <a:xfrm>
          <a:off x="394486" y="676068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688601A-4AB5-4CE4-AA04-9D62E91F821C}"/>
            </a:ext>
          </a:extLst>
        </xdr:cNvPr>
        <xdr:cNvCxnSpPr/>
      </xdr:nvCxnSpPr>
      <xdr:spPr>
        <a:xfrm>
          <a:off x="704850" y="65858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1126B08-2D0F-46EE-B7FD-B1CFDA64F617}"/>
            </a:ext>
          </a:extLst>
        </xdr:cNvPr>
        <xdr:cNvSpPr txBox="1"/>
      </xdr:nvSpPr>
      <xdr:spPr>
        <a:xfrm>
          <a:off x="344654" y="6453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F95AD35-7956-4D01-AB55-97D55F77656B}"/>
            </a:ext>
          </a:extLst>
        </xdr:cNvPr>
        <xdr:cNvCxnSpPr/>
      </xdr:nvCxnSpPr>
      <xdr:spPr>
        <a:xfrm>
          <a:off x="704850" y="627833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514AB1D-653B-4982-86A7-B934D8250F0D}"/>
            </a:ext>
          </a:extLst>
        </xdr:cNvPr>
        <xdr:cNvSpPr txBox="1"/>
      </xdr:nvSpPr>
      <xdr:spPr>
        <a:xfrm>
          <a:off x="344654"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7B7700A-06BB-48AC-B7BF-5F79B20C7BA8}"/>
            </a:ext>
          </a:extLst>
        </xdr:cNvPr>
        <xdr:cNvCxnSpPr/>
      </xdr:nvCxnSpPr>
      <xdr:spPr>
        <a:xfrm>
          <a:off x="704850" y="59708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29840D0-D40F-4A7B-8333-2E5E7A9059D1}"/>
            </a:ext>
          </a:extLst>
        </xdr:cNvPr>
        <xdr:cNvSpPr txBox="1"/>
      </xdr:nvSpPr>
      <xdr:spPr>
        <a:xfrm>
          <a:off x="344654"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B83C6EF-6E09-484E-92FB-21BBEE5DB440}"/>
            </a:ext>
          </a:extLst>
        </xdr:cNvPr>
        <xdr:cNvCxnSpPr/>
      </xdr:nvCxnSpPr>
      <xdr:spPr>
        <a:xfrm>
          <a:off x="704850" y="56632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FF06993-4207-4B07-B6F5-3106E245D731}"/>
            </a:ext>
          </a:extLst>
        </xdr:cNvPr>
        <xdr:cNvSpPr txBox="1"/>
      </xdr:nvSpPr>
      <xdr:spPr>
        <a:xfrm>
          <a:off x="344654" y="55210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9863DBF-4606-494A-B6E3-2ACCE3548C4E}"/>
            </a:ext>
          </a:extLst>
        </xdr:cNvPr>
        <xdr:cNvCxnSpPr/>
      </xdr:nvCxnSpPr>
      <xdr:spPr>
        <a:xfrm>
          <a:off x="704850" y="534624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B53D695-8D91-4D72-96D7-9B95D8AD41FA}"/>
            </a:ext>
          </a:extLst>
        </xdr:cNvPr>
        <xdr:cNvSpPr txBox="1"/>
      </xdr:nvSpPr>
      <xdr:spPr>
        <a:xfrm>
          <a:off x="280534" y="5213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338D1BE-BE6F-4AA2-AF9E-6F836055672E}"/>
            </a:ext>
          </a:extLst>
        </xdr:cNvPr>
        <xdr:cNvCxnSpPr/>
      </xdr:nvCxnSpPr>
      <xdr:spPr>
        <a:xfrm>
          <a:off x="704850" y="5038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3C6E10C-5C09-42AB-9915-A382B60FBDDB}"/>
            </a:ext>
          </a:extLst>
        </xdr:cNvPr>
        <xdr:cNvSpPr txBox="1"/>
      </xdr:nvSpPr>
      <xdr:spPr>
        <a:xfrm>
          <a:off x="280534" y="490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3C3CFEF-2297-4986-8CFB-C0E44FFC6C61}"/>
            </a:ext>
          </a:extLst>
        </xdr:cNvPr>
        <xdr:cNvSpPr/>
      </xdr:nvSpPr>
      <xdr:spPr>
        <a:xfrm>
          <a:off x="704850" y="50387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7E4C37E0-DFD4-40B7-8F97-82F72DD12117}"/>
            </a:ext>
          </a:extLst>
        </xdr:cNvPr>
        <xdr:cNvCxnSpPr/>
      </xdr:nvCxnSpPr>
      <xdr:spPr>
        <a:xfrm flipV="1">
          <a:off x="4291965" y="5349512"/>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734CDD4E-365C-41B8-8691-339D15481071}"/>
            </a:ext>
          </a:extLst>
        </xdr:cNvPr>
        <xdr:cNvSpPr txBox="1"/>
      </xdr:nvSpPr>
      <xdr:spPr>
        <a:xfrm>
          <a:off x="4330700" y="67467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8012FFB9-7B62-4407-B7DA-CEDB5FDC490D}"/>
            </a:ext>
          </a:extLst>
        </xdr:cNvPr>
        <xdr:cNvCxnSpPr/>
      </xdr:nvCxnSpPr>
      <xdr:spPr>
        <a:xfrm>
          <a:off x="4217988" y="674288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7FDE81D2-8C3F-46B1-ADC7-7E2C4EC1CDEC}"/>
            </a:ext>
          </a:extLst>
        </xdr:cNvPr>
        <xdr:cNvSpPr txBox="1"/>
      </xdr:nvSpPr>
      <xdr:spPr>
        <a:xfrm>
          <a:off x="4330700" y="514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46FDBA-E2AC-4284-900D-1747E92FDFC6}"/>
            </a:ext>
          </a:extLst>
        </xdr:cNvPr>
        <xdr:cNvCxnSpPr/>
      </xdr:nvCxnSpPr>
      <xdr:spPr>
        <a:xfrm>
          <a:off x="4217988" y="53495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9C430AF3-37E6-44BD-AB0E-3F5628A5DCBC}"/>
            </a:ext>
          </a:extLst>
        </xdr:cNvPr>
        <xdr:cNvSpPr txBox="1"/>
      </xdr:nvSpPr>
      <xdr:spPr>
        <a:xfrm>
          <a:off x="4330700" y="6034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A6A0FA99-FD1C-4686-AAAA-8BE5A97BE3E4}"/>
            </a:ext>
          </a:extLst>
        </xdr:cNvPr>
        <xdr:cNvSpPr/>
      </xdr:nvSpPr>
      <xdr:spPr>
        <a:xfrm>
          <a:off x="4241800" y="617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62D83599-09E6-4928-BB82-4658F9729161}"/>
            </a:ext>
          </a:extLst>
        </xdr:cNvPr>
        <xdr:cNvSpPr/>
      </xdr:nvSpPr>
      <xdr:spPr>
        <a:xfrm>
          <a:off x="3475038" y="619651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B923F770-CDBF-4564-805E-6E4550686764}"/>
            </a:ext>
          </a:extLst>
        </xdr:cNvPr>
        <xdr:cNvSpPr/>
      </xdr:nvSpPr>
      <xdr:spPr>
        <a:xfrm>
          <a:off x="2643188"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874A675A-5952-41DF-B14B-51586AC3AEBA}"/>
            </a:ext>
          </a:extLst>
        </xdr:cNvPr>
        <xdr:cNvSpPr/>
      </xdr:nvSpPr>
      <xdr:spPr>
        <a:xfrm>
          <a:off x="1825625" y="615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C64F366-7657-407C-94A2-339EDD5F5B12}"/>
            </a:ext>
          </a:extLst>
        </xdr:cNvPr>
        <xdr:cNvSpPr txBox="1"/>
      </xdr:nvSpPr>
      <xdr:spPr>
        <a:xfrm>
          <a:off x="411638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E3076E-DAED-43F8-AF27-C78F00284347}"/>
            </a:ext>
          </a:extLst>
        </xdr:cNvPr>
        <xdr:cNvSpPr txBox="1"/>
      </xdr:nvSpPr>
      <xdr:spPr>
        <a:xfrm>
          <a:off x="3349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04C007-6D94-4428-B4DD-E9DE853657EB}"/>
            </a:ext>
          </a:extLst>
        </xdr:cNvPr>
        <xdr:cNvSpPr txBox="1"/>
      </xdr:nvSpPr>
      <xdr:spPr>
        <a:xfrm>
          <a:off x="25177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077B9B-0875-4E3B-A56C-03815EEED2A6}"/>
            </a:ext>
          </a:extLst>
        </xdr:cNvPr>
        <xdr:cNvSpPr txBox="1"/>
      </xdr:nvSpPr>
      <xdr:spPr>
        <a:xfrm>
          <a:off x="1700213"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6CE076-DB87-413A-8CD3-DF78547E25CF}"/>
            </a:ext>
          </a:extLst>
        </xdr:cNvPr>
        <xdr:cNvSpPr txBox="1"/>
      </xdr:nvSpPr>
      <xdr:spPr>
        <a:xfrm>
          <a:off x="882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2" name="楕円 71">
          <a:extLst>
            <a:ext uri="{FF2B5EF4-FFF2-40B4-BE49-F238E27FC236}">
              <a16:creationId xmlns:a16="http://schemas.microsoft.com/office/drawing/2014/main" id="{B98CF0BE-4F31-453C-91E8-684BCDAF531C}"/>
            </a:ext>
          </a:extLst>
        </xdr:cNvPr>
        <xdr:cNvSpPr/>
      </xdr:nvSpPr>
      <xdr:spPr>
        <a:xfrm>
          <a:off x="4241800" y="6219372"/>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44649</xdr:rowOff>
    </xdr:from>
    <xdr:ext cx="405111" cy="259045"/>
    <xdr:sp macro="" textlink="">
      <xdr:nvSpPr>
        <xdr:cNvPr id="73" name="【図書館】&#10;有形固定資産減価償却率該当値テキスト">
          <a:extLst>
            <a:ext uri="{FF2B5EF4-FFF2-40B4-BE49-F238E27FC236}">
              <a16:creationId xmlns:a16="http://schemas.microsoft.com/office/drawing/2014/main" id="{5538B2B4-85B1-4BAB-A1C6-12AE3129B403}"/>
            </a:ext>
          </a:extLst>
        </xdr:cNvPr>
        <xdr:cNvSpPr txBox="1"/>
      </xdr:nvSpPr>
      <xdr:spPr>
        <a:xfrm>
          <a:off x="4330700"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115207</xdr:rowOff>
    </xdr:from>
    <xdr:to>
      <xdr:col>20</xdr:col>
      <xdr:colOff>38100</xdr:colOff>
      <xdr:row>39</xdr:row>
      <xdr:rowOff>45357</xdr:rowOff>
    </xdr:to>
    <xdr:sp macro="" textlink="">
      <xdr:nvSpPr>
        <xdr:cNvPr id="74" name="楕円 73">
          <a:extLst>
            <a:ext uri="{FF2B5EF4-FFF2-40B4-BE49-F238E27FC236}">
              <a16:creationId xmlns:a16="http://schemas.microsoft.com/office/drawing/2014/main" id="{E3952B4F-7F29-4943-9C35-258652DD6A15}"/>
            </a:ext>
          </a:extLst>
        </xdr:cNvPr>
        <xdr:cNvSpPr/>
      </xdr:nvSpPr>
      <xdr:spPr>
        <a:xfrm>
          <a:off x="3475038" y="626835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166007</xdr:rowOff>
    </xdr:to>
    <xdr:cxnSp macro="">
      <xdr:nvCxnSpPr>
        <xdr:cNvPr id="75" name="直線コネクタ 74">
          <a:extLst>
            <a:ext uri="{FF2B5EF4-FFF2-40B4-BE49-F238E27FC236}">
              <a16:creationId xmlns:a16="http://schemas.microsoft.com/office/drawing/2014/main" id="{233EF38E-A97E-4CD1-B54E-08EB6D9FB44E}"/>
            </a:ext>
          </a:extLst>
        </xdr:cNvPr>
        <xdr:cNvCxnSpPr/>
      </xdr:nvCxnSpPr>
      <xdr:spPr>
        <a:xfrm flipV="1">
          <a:off x="3525838" y="6270172"/>
          <a:ext cx="766762" cy="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6" name="楕円 75">
          <a:extLst>
            <a:ext uri="{FF2B5EF4-FFF2-40B4-BE49-F238E27FC236}">
              <a16:creationId xmlns:a16="http://schemas.microsoft.com/office/drawing/2014/main" id="{DD39FBBF-A993-41E4-9A02-EFE0B7E95CC0}"/>
            </a:ext>
          </a:extLst>
        </xdr:cNvPr>
        <xdr:cNvSpPr/>
      </xdr:nvSpPr>
      <xdr:spPr>
        <a:xfrm>
          <a:off x="2643188" y="6314213"/>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45176</xdr:rowOff>
    </xdr:to>
    <xdr:cxnSp macro="">
      <xdr:nvCxnSpPr>
        <xdr:cNvPr id="77" name="直線コネクタ 76">
          <a:extLst>
            <a:ext uri="{FF2B5EF4-FFF2-40B4-BE49-F238E27FC236}">
              <a16:creationId xmlns:a16="http://schemas.microsoft.com/office/drawing/2014/main" id="{25C0222E-0CAA-4231-9D66-5F84ACCEE74E}"/>
            </a:ext>
          </a:extLst>
        </xdr:cNvPr>
        <xdr:cNvCxnSpPr/>
      </xdr:nvCxnSpPr>
      <xdr:spPr>
        <a:xfrm flipV="1">
          <a:off x="2693988" y="6314394"/>
          <a:ext cx="83185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a:extLst>
            <a:ext uri="{FF2B5EF4-FFF2-40B4-BE49-F238E27FC236}">
              <a16:creationId xmlns:a16="http://schemas.microsoft.com/office/drawing/2014/main" id="{D9BC2131-8495-41CE-8F97-720581AD0734}"/>
            </a:ext>
          </a:extLst>
        </xdr:cNvPr>
        <xdr:cNvSpPr txBox="1"/>
      </xdr:nvSpPr>
      <xdr:spPr>
        <a:xfrm>
          <a:off x="3324869"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a:extLst>
            <a:ext uri="{FF2B5EF4-FFF2-40B4-BE49-F238E27FC236}">
              <a16:creationId xmlns:a16="http://schemas.microsoft.com/office/drawing/2014/main" id="{DB9FC189-3609-4199-9757-59877DC1106A}"/>
            </a:ext>
          </a:extLst>
        </xdr:cNvPr>
        <xdr:cNvSpPr txBox="1"/>
      </xdr:nvSpPr>
      <xdr:spPr>
        <a:xfrm>
          <a:off x="250571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a:extLst>
            <a:ext uri="{FF2B5EF4-FFF2-40B4-BE49-F238E27FC236}">
              <a16:creationId xmlns:a16="http://schemas.microsoft.com/office/drawing/2014/main" id="{3B46630F-2F74-4F32-AEB2-2549CF1B980B}"/>
            </a:ext>
          </a:extLst>
        </xdr:cNvPr>
        <xdr:cNvSpPr txBox="1"/>
      </xdr:nvSpPr>
      <xdr:spPr>
        <a:xfrm>
          <a:off x="1688157"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36484</xdr:rowOff>
    </xdr:from>
    <xdr:ext cx="405111" cy="259045"/>
    <xdr:sp macro="" textlink="">
      <xdr:nvSpPr>
        <xdr:cNvPr id="81" name="n_1mainValue【図書館】&#10;有形固定資産減価償却率">
          <a:extLst>
            <a:ext uri="{FF2B5EF4-FFF2-40B4-BE49-F238E27FC236}">
              <a16:creationId xmlns:a16="http://schemas.microsoft.com/office/drawing/2014/main" id="{3043CEFD-38C6-49A4-AB18-6BDE3C078D25}"/>
            </a:ext>
          </a:extLst>
        </xdr:cNvPr>
        <xdr:cNvSpPr txBox="1"/>
      </xdr:nvSpPr>
      <xdr:spPr>
        <a:xfrm>
          <a:off x="3324869" y="635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2" name="n_2mainValue【図書館】&#10;有形固定資産減価償却率">
          <a:extLst>
            <a:ext uri="{FF2B5EF4-FFF2-40B4-BE49-F238E27FC236}">
              <a16:creationId xmlns:a16="http://schemas.microsoft.com/office/drawing/2014/main" id="{890D8F2A-E787-49FC-8049-703B480BEF20}"/>
            </a:ext>
          </a:extLst>
        </xdr:cNvPr>
        <xdr:cNvSpPr txBox="1"/>
      </xdr:nvSpPr>
      <xdr:spPr>
        <a:xfrm>
          <a:off x="2505719" y="64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BFF2691-944E-42D7-9741-1C2DBEF92C4D}"/>
            </a:ext>
          </a:extLst>
        </xdr:cNvPr>
        <xdr:cNvSpPr/>
      </xdr:nvSpPr>
      <xdr:spPr>
        <a:xfrm>
          <a:off x="6118225" y="3962400"/>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94983DE7-7576-4ED0-BDDC-97140ACE8072}"/>
            </a:ext>
          </a:extLst>
        </xdr:cNvPr>
        <xdr:cNvSpPr/>
      </xdr:nvSpPr>
      <xdr:spPr>
        <a:xfrm>
          <a:off x="6230938"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A049AF8-2A05-48F9-AF49-E7D9103AEFE5}"/>
            </a:ext>
          </a:extLst>
        </xdr:cNvPr>
        <xdr:cNvSpPr/>
      </xdr:nvSpPr>
      <xdr:spPr>
        <a:xfrm>
          <a:off x="6230938"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13AD2CD-179D-41BC-916E-AB110EA524D0}"/>
            </a:ext>
          </a:extLst>
        </xdr:cNvPr>
        <xdr:cNvSpPr/>
      </xdr:nvSpPr>
      <xdr:spPr>
        <a:xfrm>
          <a:off x="717550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79121117-EBC8-4E1F-9F94-AE28DB5F0C76}"/>
            </a:ext>
          </a:extLst>
        </xdr:cNvPr>
        <xdr:cNvSpPr/>
      </xdr:nvSpPr>
      <xdr:spPr>
        <a:xfrm>
          <a:off x="717550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FE4E48D-BCAD-4570-ADEA-C717EA20C30E}"/>
            </a:ext>
          </a:extLst>
        </xdr:cNvPr>
        <xdr:cNvSpPr/>
      </xdr:nvSpPr>
      <xdr:spPr>
        <a:xfrm>
          <a:off x="823277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1BCFD16-9AEF-436C-A29F-7A1E33910DBE}"/>
            </a:ext>
          </a:extLst>
        </xdr:cNvPr>
        <xdr:cNvSpPr/>
      </xdr:nvSpPr>
      <xdr:spPr>
        <a:xfrm>
          <a:off x="823277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7845AC1-F744-4319-A8C0-8B2802F623D8}"/>
            </a:ext>
          </a:extLst>
        </xdr:cNvPr>
        <xdr:cNvSpPr/>
      </xdr:nvSpPr>
      <xdr:spPr>
        <a:xfrm>
          <a:off x="6118225" y="5038725"/>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D8213D1C-4E14-4F69-A514-003ACD056BEC}"/>
            </a:ext>
          </a:extLst>
        </xdr:cNvPr>
        <xdr:cNvSpPr txBox="1"/>
      </xdr:nvSpPr>
      <xdr:spPr>
        <a:xfrm>
          <a:off x="60801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91022F6-76E4-4782-AD7F-52A2C068A434}"/>
            </a:ext>
          </a:extLst>
        </xdr:cNvPr>
        <xdr:cNvCxnSpPr/>
      </xdr:nvCxnSpPr>
      <xdr:spPr>
        <a:xfrm>
          <a:off x="6118225" y="72009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7969F5B2-B609-463C-BB65-7D4AB636C2E9}"/>
            </a:ext>
          </a:extLst>
        </xdr:cNvPr>
        <xdr:cNvCxnSpPr/>
      </xdr:nvCxnSpPr>
      <xdr:spPr>
        <a:xfrm>
          <a:off x="6118225" y="6838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F6344956-4EB6-4EA2-92A9-7405184D15DC}"/>
            </a:ext>
          </a:extLst>
        </xdr:cNvPr>
        <xdr:cNvSpPr txBox="1"/>
      </xdr:nvSpPr>
      <xdr:spPr>
        <a:xfrm>
          <a:off x="5679621" y="6706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2F98F535-68F2-40E7-A7C0-AA8432B475A3}"/>
            </a:ext>
          </a:extLst>
        </xdr:cNvPr>
        <xdr:cNvCxnSpPr/>
      </xdr:nvCxnSpPr>
      <xdr:spPr>
        <a:xfrm>
          <a:off x="6118225" y="64770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DCE80400-CACC-4490-8A75-FD8BDDDE1BB4}"/>
            </a:ext>
          </a:extLst>
        </xdr:cNvPr>
        <xdr:cNvSpPr txBox="1"/>
      </xdr:nvSpPr>
      <xdr:spPr>
        <a:xfrm>
          <a:off x="5679621" y="6344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E9598B7-B795-44D1-843F-76A968624547}"/>
            </a:ext>
          </a:extLst>
        </xdr:cNvPr>
        <xdr:cNvCxnSpPr/>
      </xdr:nvCxnSpPr>
      <xdr:spPr>
        <a:xfrm>
          <a:off x="6118225" y="61245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7B1851B2-0602-417C-8ED5-858F7C150A40}"/>
            </a:ext>
          </a:extLst>
        </xdr:cNvPr>
        <xdr:cNvSpPr txBox="1"/>
      </xdr:nvSpPr>
      <xdr:spPr>
        <a:xfrm>
          <a:off x="5679621" y="599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218A2F9-476D-478D-88E1-B7E7F0B11377}"/>
            </a:ext>
          </a:extLst>
        </xdr:cNvPr>
        <xdr:cNvCxnSpPr/>
      </xdr:nvCxnSpPr>
      <xdr:spPr>
        <a:xfrm>
          <a:off x="6118225" y="57626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2B648C34-9A5A-4221-8CF9-70C552D50EEF}"/>
            </a:ext>
          </a:extLst>
        </xdr:cNvPr>
        <xdr:cNvSpPr txBox="1"/>
      </xdr:nvSpPr>
      <xdr:spPr>
        <a:xfrm>
          <a:off x="5679621" y="5629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8DF9DF46-CA7C-4121-B9B2-8AF203A6EFE8}"/>
            </a:ext>
          </a:extLst>
        </xdr:cNvPr>
        <xdr:cNvCxnSpPr/>
      </xdr:nvCxnSpPr>
      <xdr:spPr>
        <a:xfrm>
          <a:off x="6118225" y="54006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BF3E3AB3-ADC3-4DD6-BE35-5E5BB48F9F0E}"/>
            </a:ext>
          </a:extLst>
        </xdr:cNvPr>
        <xdr:cNvSpPr txBox="1"/>
      </xdr:nvSpPr>
      <xdr:spPr>
        <a:xfrm>
          <a:off x="5679621" y="526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883432A-FA22-4744-862B-4FDAB7F0D6FA}"/>
            </a:ext>
          </a:extLst>
        </xdr:cNvPr>
        <xdr:cNvCxnSpPr/>
      </xdr:nvCxnSpPr>
      <xdr:spPr>
        <a:xfrm>
          <a:off x="6118225" y="5038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CCA7D3-2731-43B8-B9EC-7FAF2A645695}"/>
            </a:ext>
          </a:extLst>
        </xdr:cNvPr>
        <xdr:cNvSpPr txBox="1"/>
      </xdr:nvSpPr>
      <xdr:spPr>
        <a:xfrm>
          <a:off x="5679621" y="490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BB0EE434-A5CF-4A8A-8BA6-3C6DB279CA98}"/>
            </a:ext>
          </a:extLst>
        </xdr:cNvPr>
        <xdr:cNvSpPr/>
      </xdr:nvSpPr>
      <xdr:spPr>
        <a:xfrm>
          <a:off x="6118225" y="5038725"/>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a:extLst>
            <a:ext uri="{FF2B5EF4-FFF2-40B4-BE49-F238E27FC236}">
              <a16:creationId xmlns:a16="http://schemas.microsoft.com/office/drawing/2014/main" id="{556EC112-27EB-4F5B-B05D-C7A266BF7CD0}"/>
            </a:ext>
          </a:extLst>
        </xdr:cNvPr>
        <xdr:cNvCxnSpPr/>
      </xdr:nvCxnSpPr>
      <xdr:spPr>
        <a:xfrm flipV="1">
          <a:off x="9691053" y="5464175"/>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a:extLst>
            <a:ext uri="{FF2B5EF4-FFF2-40B4-BE49-F238E27FC236}">
              <a16:creationId xmlns:a16="http://schemas.microsoft.com/office/drawing/2014/main" id="{A702BF4B-7093-4CCD-9811-C659DB92DDA2}"/>
            </a:ext>
          </a:extLst>
        </xdr:cNvPr>
        <xdr:cNvSpPr txBox="1"/>
      </xdr:nvSpPr>
      <xdr:spPr>
        <a:xfrm>
          <a:off x="9729788"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a:extLst>
            <a:ext uri="{FF2B5EF4-FFF2-40B4-BE49-F238E27FC236}">
              <a16:creationId xmlns:a16="http://schemas.microsoft.com/office/drawing/2014/main" id="{6EF440AE-EF29-40D6-B25A-F170B8E6EA75}"/>
            </a:ext>
          </a:extLst>
        </xdr:cNvPr>
        <xdr:cNvCxnSpPr/>
      </xdr:nvCxnSpPr>
      <xdr:spPr>
        <a:xfrm>
          <a:off x="9617075" y="67722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a:extLst>
            <a:ext uri="{FF2B5EF4-FFF2-40B4-BE49-F238E27FC236}">
              <a16:creationId xmlns:a16="http://schemas.microsoft.com/office/drawing/2014/main" id="{A636E4A9-64B8-4C14-AE8A-2BFD1DD8EA03}"/>
            </a:ext>
          </a:extLst>
        </xdr:cNvPr>
        <xdr:cNvSpPr txBox="1"/>
      </xdr:nvSpPr>
      <xdr:spPr>
        <a:xfrm>
          <a:off x="9729788" y="52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a:extLst>
            <a:ext uri="{FF2B5EF4-FFF2-40B4-BE49-F238E27FC236}">
              <a16:creationId xmlns:a16="http://schemas.microsoft.com/office/drawing/2014/main" id="{109AD703-0249-44D0-A4A2-B62C3626E833}"/>
            </a:ext>
          </a:extLst>
        </xdr:cNvPr>
        <xdr:cNvCxnSpPr/>
      </xdr:nvCxnSpPr>
      <xdr:spPr>
        <a:xfrm>
          <a:off x="9617075" y="54641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a:extLst>
            <a:ext uri="{FF2B5EF4-FFF2-40B4-BE49-F238E27FC236}">
              <a16:creationId xmlns:a16="http://schemas.microsoft.com/office/drawing/2014/main" id="{DD9CCF8D-2419-4124-B617-96ECF6846C4F}"/>
            </a:ext>
          </a:extLst>
        </xdr:cNvPr>
        <xdr:cNvSpPr txBox="1"/>
      </xdr:nvSpPr>
      <xdr:spPr>
        <a:xfrm>
          <a:off x="9729788" y="645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a:extLst>
            <a:ext uri="{FF2B5EF4-FFF2-40B4-BE49-F238E27FC236}">
              <a16:creationId xmlns:a16="http://schemas.microsoft.com/office/drawing/2014/main" id="{0AFBA934-07BC-4FF9-9446-BF8984F18B6E}"/>
            </a:ext>
          </a:extLst>
        </xdr:cNvPr>
        <xdr:cNvSpPr/>
      </xdr:nvSpPr>
      <xdr:spPr>
        <a:xfrm>
          <a:off x="9655175" y="647382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a:extLst>
            <a:ext uri="{FF2B5EF4-FFF2-40B4-BE49-F238E27FC236}">
              <a16:creationId xmlns:a16="http://schemas.microsoft.com/office/drawing/2014/main" id="{BC38065C-0E68-4A00-894C-EEE320079763}"/>
            </a:ext>
          </a:extLst>
        </xdr:cNvPr>
        <xdr:cNvSpPr/>
      </xdr:nvSpPr>
      <xdr:spPr>
        <a:xfrm>
          <a:off x="8874125"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a:extLst>
            <a:ext uri="{FF2B5EF4-FFF2-40B4-BE49-F238E27FC236}">
              <a16:creationId xmlns:a16="http://schemas.microsoft.com/office/drawing/2014/main" id="{53B5A081-7AB9-4C7D-ADAA-76B5D1321F70}"/>
            </a:ext>
          </a:extLst>
        </xdr:cNvPr>
        <xdr:cNvSpPr/>
      </xdr:nvSpPr>
      <xdr:spPr>
        <a:xfrm>
          <a:off x="8056563" y="65024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a:extLst>
            <a:ext uri="{FF2B5EF4-FFF2-40B4-BE49-F238E27FC236}">
              <a16:creationId xmlns:a16="http://schemas.microsoft.com/office/drawing/2014/main" id="{E0050C19-3707-427D-B016-FB2E33BC0750}"/>
            </a:ext>
          </a:extLst>
        </xdr:cNvPr>
        <xdr:cNvSpPr/>
      </xdr:nvSpPr>
      <xdr:spPr>
        <a:xfrm>
          <a:off x="7224713"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4BA15AB-31FA-4650-A89E-F69A9E4EBEE4}"/>
            </a:ext>
          </a:extLst>
        </xdr:cNvPr>
        <xdr:cNvSpPr txBox="1"/>
      </xdr:nvSpPr>
      <xdr:spPr>
        <a:xfrm>
          <a:off x="95154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0B80FDC-A2EB-4E29-A060-CBDEE8CD43FA}"/>
            </a:ext>
          </a:extLst>
        </xdr:cNvPr>
        <xdr:cNvSpPr txBox="1"/>
      </xdr:nvSpPr>
      <xdr:spPr>
        <a:xfrm>
          <a:off x="8748713"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0ABC9C7-E1AF-4152-95A5-2C6840D92CAF}"/>
            </a:ext>
          </a:extLst>
        </xdr:cNvPr>
        <xdr:cNvSpPr txBox="1"/>
      </xdr:nvSpPr>
      <xdr:spPr>
        <a:xfrm>
          <a:off x="79311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8285ACF-1A0F-4B82-B82F-CBA27389A738}"/>
            </a:ext>
          </a:extLst>
        </xdr:cNvPr>
        <xdr:cNvSpPr txBox="1"/>
      </xdr:nvSpPr>
      <xdr:spPr>
        <a:xfrm>
          <a:off x="7099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8F5E454-DF07-4D7A-B4C5-55BCDD51DFE2}"/>
            </a:ext>
          </a:extLst>
        </xdr:cNvPr>
        <xdr:cNvSpPr txBox="1"/>
      </xdr:nvSpPr>
      <xdr:spPr>
        <a:xfrm>
          <a:off x="628173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a:extLst>
            <a:ext uri="{FF2B5EF4-FFF2-40B4-BE49-F238E27FC236}">
              <a16:creationId xmlns:a16="http://schemas.microsoft.com/office/drawing/2014/main" id="{31778253-1991-4C22-A50E-8495D18BBAD6}"/>
            </a:ext>
          </a:extLst>
        </xdr:cNvPr>
        <xdr:cNvSpPr/>
      </xdr:nvSpPr>
      <xdr:spPr>
        <a:xfrm>
          <a:off x="9655175" y="638492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2" name="【図書館】&#10;一人当たり面積該当値テキスト">
          <a:extLst>
            <a:ext uri="{FF2B5EF4-FFF2-40B4-BE49-F238E27FC236}">
              <a16:creationId xmlns:a16="http://schemas.microsoft.com/office/drawing/2014/main" id="{DF46F6B7-9DFC-40DB-849B-203D3DDED765}"/>
            </a:ext>
          </a:extLst>
        </xdr:cNvPr>
        <xdr:cNvSpPr txBox="1"/>
      </xdr:nvSpPr>
      <xdr:spPr>
        <a:xfrm>
          <a:off x="9729788"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23" name="楕円 122">
          <a:extLst>
            <a:ext uri="{FF2B5EF4-FFF2-40B4-BE49-F238E27FC236}">
              <a16:creationId xmlns:a16="http://schemas.microsoft.com/office/drawing/2014/main" id="{EA273932-3717-44BC-B2D3-8CF421F714C8}"/>
            </a:ext>
          </a:extLst>
        </xdr:cNvPr>
        <xdr:cNvSpPr/>
      </xdr:nvSpPr>
      <xdr:spPr>
        <a:xfrm>
          <a:off x="8874125" y="63849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120650</xdr:rowOff>
    </xdr:to>
    <xdr:cxnSp macro="">
      <xdr:nvCxnSpPr>
        <xdr:cNvPr id="124" name="直線コネクタ 123">
          <a:extLst>
            <a:ext uri="{FF2B5EF4-FFF2-40B4-BE49-F238E27FC236}">
              <a16:creationId xmlns:a16="http://schemas.microsoft.com/office/drawing/2014/main" id="{475E37A5-6C6E-47AB-B8BB-70E8E036791B}"/>
            </a:ext>
          </a:extLst>
        </xdr:cNvPr>
        <xdr:cNvCxnSpPr/>
      </xdr:nvCxnSpPr>
      <xdr:spPr>
        <a:xfrm>
          <a:off x="8924925" y="6435725"/>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a:extLst>
            <a:ext uri="{FF2B5EF4-FFF2-40B4-BE49-F238E27FC236}">
              <a16:creationId xmlns:a16="http://schemas.microsoft.com/office/drawing/2014/main" id="{302021A1-6D40-4F5C-8D34-746342D08873}"/>
            </a:ext>
          </a:extLst>
        </xdr:cNvPr>
        <xdr:cNvSpPr/>
      </xdr:nvSpPr>
      <xdr:spPr>
        <a:xfrm>
          <a:off x="8056563" y="63976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133350</xdr:rowOff>
    </xdr:to>
    <xdr:cxnSp macro="">
      <xdr:nvCxnSpPr>
        <xdr:cNvPr id="126" name="直線コネクタ 125">
          <a:extLst>
            <a:ext uri="{FF2B5EF4-FFF2-40B4-BE49-F238E27FC236}">
              <a16:creationId xmlns:a16="http://schemas.microsoft.com/office/drawing/2014/main" id="{F9099E96-B3F1-4E17-BCC4-6A83D60E9FBA}"/>
            </a:ext>
          </a:extLst>
        </xdr:cNvPr>
        <xdr:cNvCxnSpPr/>
      </xdr:nvCxnSpPr>
      <xdr:spPr>
        <a:xfrm flipV="1">
          <a:off x="8107363" y="6435725"/>
          <a:ext cx="817562"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a:extLst>
            <a:ext uri="{FF2B5EF4-FFF2-40B4-BE49-F238E27FC236}">
              <a16:creationId xmlns:a16="http://schemas.microsoft.com/office/drawing/2014/main" id="{CC38727B-028F-4443-9CBC-EE2A454667EF}"/>
            </a:ext>
          </a:extLst>
        </xdr:cNvPr>
        <xdr:cNvSpPr txBox="1"/>
      </xdr:nvSpPr>
      <xdr:spPr>
        <a:xfrm>
          <a:off x="869164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a:extLst>
            <a:ext uri="{FF2B5EF4-FFF2-40B4-BE49-F238E27FC236}">
              <a16:creationId xmlns:a16="http://schemas.microsoft.com/office/drawing/2014/main" id="{911D16A3-B7C2-47CA-A4BB-B196A54A7BC5}"/>
            </a:ext>
          </a:extLst>
        </xdr:cNvPr>
        <xdr:cNvSpPr txBox="1"/>
      </xdr:nvSpPr>
      <xdr:spPr>
        <a:xfrm>
          <a:off x="788677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a:extLst>
            <a:ext uri="{FF2B5EF4-FFF2-40B4-BE49-F238E27FC236}">
              <a16:creationId xmlns:a16="http://schemas.microsoft.com/office/drawing/2014/main" id="{DE6A031C-47F8-4972-9325-039DB0A073E2}"/>
            </a:ext>
          </a:extLst>
        </xdr:cNvPr>
        <xdr:cNvSpPr txBox="1"/>
      </xdr:nvSpPr>
      <xdr:spPr>
        <a:xfrm>
          <a:off x="70549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16527</xdr:rowOff>
    </xdr:from>
    <xdr:ext cx="469744" cy="259045"/>
    <xdr:sp macro="" textlink="">
      <xdr:nvSpPr>
        <xdr:cNvPr id="130" name="n_1mainValue【図書館】&#10;一人当たり面積">
          <a:extLst>
            <a:ext uri="{FF2B5EF4-FFF2-40B4-BE49-F238E27FC236}">
              <a16:creationId xmlns:a16="http://schemas.microsoft.com/office/drawing/2014/main" id="{71782CD7-A990-4457-974F-DFC3DE1EA8BC}"/>
            </a:ext>
          </a:extLst>
        </xdr:cNvPr>
        <xdr:cNvSpPr txBox="1"/>
      </xdr:nvSpPr>
      <xdr:spPr>
        <a:xfrm>
          <a:off x="8691640" y="61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1" name="n_2mainValue【図書館】&#10;一人当たり面積">
          <a:extLst>
            <a:ext uri="{FF2B5EF4-FFF2-40B4-BE49-F238E27FC236}">
              <a16:creationId xmlns:a16="http://schemas.microsoft.com/office/drawing/2014/main" id="{AFE1B3A0-8E82-4CED-BBF0-81894ABA5332}"/>
            </a:ext>
          </a:extLst>
        </xdr:cNvPr>
        <xdr:cNvSpPr txBox="1"/>
      </xdr:nvSpPr>
      <xdr:spPr>
        <a:xfrm>
          <a:off x="788677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9AEC350B-7C5E-40E9-9F86-294BC8B9F948}"/>
            </a:ext>
          </a:extLst>
        </xdr:cNvPr>
        <xdr:cNvSpPr/>
      </xdr:nvSpPr>
      <xdr:spPr>
        <a:xfrm>
          <a:off x="704850" y="756285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5DDF9F20-3EAD-4B46-8B69-E251DDF75508}"/>
            </a:ext>
          </a:extLst>
        </xdr:cNvPr>
        <xdr:cNvSpPr/>
      </xdr:nvSpPr>
      <xdr:spPr>
        <a:xfrm>
          <a:off x="83185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AF8CA7FA-5294-472B-B8A1-A662FA0EBB92}"/>
            </a:ext>
          </a:extLst>
        </xdr:cNvPr>
        <xdr:cNvSpPr/>
      </xdr:nvSpPr>
      <xdr:spPr>
        <a:xfrm>
          <a:off x="83185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88C2A7FB-2284-4887-8989-EEBEE2E5D2CB}"/>
            </a:ext>
          </a:extLst>
        </xdr:cNvPr>
        <xdr:cNvSpPr/>
      </xdr:nvSpPr>
      <xdr:spPr>
        <a:xfrm>
          <a:off x="176212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211544F-5F3C-41B8-A0AA-02DD42DFC74F}"/>
            </a:ext>
          </a:extLst>
        </xdr:cNvPr>
        <xdr:cNvSpPr/>
      </xdr:nvSpPr>
      <xdr:spPr>
        <a:xfrm>
          <a:off x="176212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34E571C3-2D89-40D3-9A6C-0C76150805BB}"/>
            </a:ext>
          </a:extLst>
        </xdr:cNvPr>
        <xdr:cNvSpPr/>
      </xdr:nvSpPr>
      <xdr:spPr>
        <a:xfrm>
          <a:off x="281940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B6340993-FC2A-472D-9CEF-30DBD5FF2871}"/>
            </a:ext>
          </a:extLst>
        </xdr:cNvPr>
        <xdr:cNvSpPr/>
      </xdr:nvSpPr>
      <xdr:spPr>
        <a:xfrm>
          <a:off x="281940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4ED319C0-F14D-41F7-A453-7E9696CB6A40}"/>
            </a:ext>
          </a:extLst>
        </xdr:cNvPr>
        <xdr:cNvSpPr/>
      </xdr:nvSpPr>
      <xdr:spPr>
        <a:xfrm>
          <a:off x="704850" y="863917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1B3A8380-2623-4826-9082-EA3EF16F244C}"/>
            </a:ext>
          </a:extLst>
        </xdr:cNvPr>
        <xdr:cNvSpPr txBox="1"/>
      </xdr:nvSpPr>
      <xdr:spPr>
        <a:xfrm>
          <a:off x="681038"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CB3D1A63-C417-4DE8-8A04-4B0F822E3422}"/>
            </a:ext>
          </a:extLst>
        </xdr:cNvPr>
        <xdr:cNvCxnSpPr/>
      </xdr:nvCxnSpPr>
      <xdr:spPr>
        <a:xfrm>
          <a:off x="704850" y="10801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BACE971-D44D-429B-8C69-12AA002EDF71}"/>
            </a:ext>
          </a:extLst>
        </xdr:cNvPr>
        <xdr:cNvSpPr txBox="1"/>
      </xdr:nvSpPr>
      <xdr:spPr>
        <a:xfrm>
          <a:off x="394486" y="106686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a:extLst>
            <a:ext uri="{FF2B5EF4-FFF2-40B4-BE49-F238E27FC236}">
              <a16:creationId xmlns:a16="http://schemas.microsoft.com/office/drawing/2014/main" id="{6152C537-0D06-414C-9B7C-033C14A679DD}"/>
            </a:ext>
          </a:extLst>
        </xdr:cNvPr>
        <xdr:cNvCxnSpPr/>
      </xdr:nvCxnSpPr>
      <xdr:spPr>
        <a:xfrm>
          <a:off x="704850" y="10363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a:extLst>
            <a:ext uri="{FF2B5EF4-FFF2-40B4-BE49-F238E27FC236}">
              <a16:creationId xmlns:a16="http://schemas.microsoft.com/office/drawing/2014/main" id="{B1A28220-ED37-4C81-8C19-A8E03585DD1C}"/>
            </a:ext>
          </a:extLst>
        </xdr:cNvPr>
        <xdr:cNvSpPr txBox="1"/>
      </xdr:nvSpPr>
      <xdr:spPr>
        <a:xfrm>
          <a:off x="344654" y="10230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a:extLst>
            <a:ext uri="{FF2B5EF4-FFF2-40B4-BE49-F238E27FC236}">
              <a16:creationId xmlns:a16="http://schemas.microsoft.com/office/drawing/2014/main" id="{71867747-6122-4B34-8F52-0E21FD4D43B5}"/>
            </a:ext>
          </a:extLst>
        </xdr:cNvPr>
        <xdr:cNvCxnSpPr/>
      </xdr:nvCxnSpPr>
      <xdr:spPr>
        <a:xfrm>
          <a:off x="704850" y="9934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a:extLst>
            <a:ext uri="{FF2B5EF4-FFF2-40B4-BE49-F238E27FC236}">
              <a16:creationId xmlns:a16="http://schemas.microsoft.com/office/drawing/2014/main" id="{40B8867C-0F7E-486C-9E7E-B8749674BEF8}"/>
            </a:ext>
          </a:extLst>
        </xdr:cNvPr>
        <xdr:cNvSpPr txBox="1"/>
      </xdr:nvSpPr>
      <xdr:spPr>
        <a:xfrm>
          <a:off x="344654" y="980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a:extLst>
            <a:ext uri="{FF2B5EF4-FFF2-40B4-BE49-F238E27FC236}">
              <a16:creationId xmlns:a16="http://schemas.microsoft.com/office/drawing/2014/main" id="{22D2811E-A72B-447B-BA7B-E6EAAA044212}"/>
            </a:ext>
          </a:extLst>
        </xdr:cNvPr>
        <xdr:cNvCxnSpPr/>
      </xdr:nvCxnSpPr>
      <xdr:spPr>
        <a:xfrm>
          <a:off x="704850" y="9505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a:extLst>
            <a:ext uri="{FF2B5EF4-FFF2-40B4-BE49-F238E27FC236}">
              <a16:creationId xmlns:a16="http://schemas.microsoft.com/office/drawing/2014/main" id="{5933A394-9D34-45DE-BCE8-41E68D264EBD}"/>
            </a:ext>
          </a:extLst>
        </xdr:cNvPr>
        <xdr:cNvSpPr txBox="1"/>
      </xdr:nvSpPr>
      <xdr:spPr>
        <a:xfrm>
          <a:off x="344654" y="9373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a:extLst>
            <a:ext uri="{FF2B5EF4-FFF2-40B4-BE49-F238E27FC236}">
              <a16:creationId xmlns:a16="http://schemas.microsoft.com/office/drawing/2014/main" id="{010DAD90-5851-4DDD-AFCD-57E3E436C05E}"/>
            </a:ext>
          </a:extLst>
        </xdr:cNvPr>
        <xdr:cNvCxnSpPr/>
      </xdr:nvCxnSpPr>
      <xdr:spPr>
        <a:xfrm>
          <a:off x="704850" y="9067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a:extLst>
            <a:ext uri="{FF2B5EF4-FFF2-40B4-BE49-F238E27FC236}">
              <a16:creationId xmlns:a16="http://schemas.microsoft.com/office/drawing/2014/main" id="{54383784-BD36-479F-9826-02443E0A29B8}"/>
            </a:ext>
          </a:extLst>
        </xdr:cNvPr>
        <xdr:cNvSpPr txBox="1"/>
      </xdr:nvSpPr>
      <xdr:spPr>
        <a:xfrm>
          <a:off x="344654" y="8935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F1C3D3BD-3A70-4D0E-BF45-88A919B87A9A}"/>
            </a:ext>
          </a:extLst>
        </xdr:cNvPr>
        <xdr:cNvCxnSpPr/>
      </xdr:nvCxnSpPr>
      <xdr:spPr>
        <a:xfrm>
          <a:off x="704850" y="8639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3396E758-7198-4FAF-BD98-9AF58DD682D9}"/>
            </a:ext>
          </a:extLst>
        </xdr:cNvPr>
        <xdr:cNvSpPr txBox="1"/>
      </xdr:nvSpPr>
      <xdr:spPr>
        <a:xfrm>
          <a:off x="280534" y="850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BEF19CD4-A7AD-4538-B8D9-A08AC8AD91B6}"/>
            </a:ext>
          </a:extLst>
        </xdr:cNvPr>
        <xdr:cNvSpPr/>
      </xdr:nvSpPr>
      <xdr:spPr>
        <a:xfrm>
          <a:off x="704850" y="863917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a:extLst>
            <a:ext uri="{FF2B5EF4-FFF2-40B4-BE49-F238E27FC236}">
              <a16:creationId xmlns:a16="http://schemas.microsoft.com/office/drawing/2014/main" id="{4ACB4EF1-116A-43B3-959B-76638E4B62F9}"/>
            </a:ext>
          </a:extLst>
        </xdr:cNvPr>
        <xdr:cNvCxnSpPr/>
      </xdr:nvCxnSpPr>
      <xdr:spPr>
        <a:xfrm flipV="1">
          <a:off x="4291965" y="9049893"/>
          <a:ext cx="0" cy="124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87672346-2423-4651-B9E9-83B587774E12}"/>
            </a:ext>
          </a:extLst>
        </xdr:cNvPr>
        <xdr:cNvSpPr txBox="1"/>
      </xdr:nvSpPr>
      <xdr:spPr>
        <a:xfrm>
          <a:off x="4330700" y="1029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a:extLst>
            <a:ext uri="{FF2B5EF4-FFF2-40B4-BE49-F238E27FC236}">
              <a16:creationId xmlns:a16="http://schemas.microsoft.com/office/drawing/2014/main" id="{DD173694-351A-4483-AF67-B51B54F2D104}"/>
            </a:ext>
          </a:extLst>
        </xdr:cNvPr>
        <xdr:cNvCxnSpPr/>
      </xdr:nvCxnSpPr>
      <xdr:spPr>
        <a:xfrm>
          <a:off x="4217988" y="102950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9AE675B0-A95E-4303-801D-1D08D7E465EC}"/>
            </a:ext>
          </a:extLst>
        </xdr:cNvPr>
        <xdr:cNvSpPr txBox="1"/>
      </xdr:nvSpPr>
      <xdr:spPr>
        <a:xfrm>
          <a:off x="4330700" y="883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a:extLst>
            <a:ext uri="{FF2B5EF4-FFF2-40B4-BE49-F238E27FC236}">
              <a16:creationId xmlns:a16="http://schemas.microsoft.com/office/drawing/2014/main" id="{7640FE60-BD12-4F84-BE3E-F4C081B4CAFF}"/>
            </a:ext>
          </a:extLst>
        </xdr:cNvPr>
        <xdr:cNvCxnSpPr/>
      </xdr:nvCxnSpPr>
      <xdr:spPr>
        <a:xfrm>
          <a:off x="4217988" y="904989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82F7E896-1706-40A8-9BD5-7E47CF7B5358}"/>
            </a:ext>
          </a:extLst>
        </xdr:cNvPr>
        <xdr:cNvSpPr txBox="1"/>
      </xdr:nvSpPr>
      <xdr:spPr>
        <a:xfrm>
          <a:off x="4330700" y="9498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a:extLst>
            <a:ext uri="{FF2B5EF4-FFF2-40B4-BE49-F238E27FC236}">
              <a16:creationId xmlns:a16="http://schemas.microsoft.com/office/drawing/2014/main" id="{5810B8C3-9C08-4129-B8CC-419FCB28C2E2}"/>
            </a:ext>
          </a:extLst>
        </xdr:cNvPr>
        <xdr:cNvSpPr/>
      </xdr:nvSpPr>
      <xdr:spPr>
        <a:xfrm>
          <a:off x="4241800" y="963764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a:extLst>
            <a:ext uri="{FF2B5EF4-FFF2-40B4-BE49-F238E27FC236}">
              <a16:creationId xmlns:a16="http://schemas.microsoft.com/office/drawing/2014/main" id="{8FBFAE8B-4054-4BB5-9B8E-BF84AA418091}"/>
            </a:ext>
          </a:extLst>
        </xdr:cNvPr>
        <xdr:cNvSpPr/>
      </xdr:nvSpPr>
      <xdr:spPr>
        <a:xfrm>
          <a:off x="3475038" y="967422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a:extLst>
            <a:ext uri="{FF2B5EF4-FFF2-40B4-BE49-F238E27FC236}">
              <a16:creationId xmlns:a16="http://schemas.microsoft.com/office/drawing/2014/main" id="{E651FCB5-229B-4A17-994C-F6ADF0D00C45}"/>
            </a:ext>
          </a:extLst>
        </xdr:cNvPr>
        <xdr:cNvSpPr/>
      </xdr:nvSpPr>
      <xdr:spPr>
        <a:xfrm>
          <a:off x="2643188" y="96719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a:extLst>
            <a:ext uri="{FF2B5EF4-FFF2-40B4-BE49-F238E27FC236}">
              <a16:creationId xmlns:a16="http://schemas.microsoft.com/office/drawing/2014/main" id="{4EA695AC-3C1C-4266-8388-F8C106897E89}"/>
            </a:ext>
          </a:extLst>
        </xdr:cNvPr>
        <xdr:cNvSpPr/>
      </xdr:nvSpPr>
      <xdr:spPr>
        <a:xfrm>
          <a:off x="1825625" y="96262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94CB570-B2EB-4A81-BAE6-6EA0BF957F69}"/>
            </a:ext>
          </a:extLst>
        </xdr:cNvPr>
        <xdr:cNvSpPr txBox="1"/>
      </xdr:nvSpPr>
      <xdr:spPr>
        <a:xfrm>
          <a:off x="411638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7FB5662-837E-4EE9-8348-63F8E68A8AD1}"/>
            </a:ext>
          </a:extLst>
        </xdr:cNvPr>
        <xdr:cNvSpPr txBox="1"/>
      </xdr:nvSpPr>
      <xdr:spPr>
        <a:xfrm>
          <a:off x="3349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D4D4FC5-ECB3-42F6-AD7B-53C18954C6E6}"/>
            </a:ext>
          </a:extLst>
        </xdr:cNvPr>
        <xdr:cNvSpPr txBox="1"/>
      </xdr:nvSpPr>
      <xdr:spPr>
        <a:xfrm>
          <a:off x="25177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27F5409-25B3-4183-AFB9-549B3621545D}"/>
            </a:ext>
          </a:extLst>
        </xdr:cNvPr>
        <xdr:cNvSpPr txBox="1"/>
      </xdr:nvSpPr>
      <xdr:spPr>
        <a:xfrm>
          <a:off x="1700213"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C731244-364F-41DA-8964-D627AEF947D2}"/>
            </a:ext>
          </a:extLst>
        </xdr:cNvPr>
        <xdr:cNvSpPr txBox="1"/>
      </xdr:nvSpPr>
      <xdr:spPr>
        <a:xfrm>
          <a:off x="882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楕円 168">
          <a:extLst>
            <a:ext uri="{FF2B5EF4-FFF2-40B4-BE49-F238E27FC236}">
              <a16:creationId xmlns:a16="http://schemas.microsoft.com/office/drawing/2014/main" id="{980F2916-753B-4D6A-92A3-A6956BECD5D8}"/>
            </a:ext>
          </a:extLst>
        </xdr:cNvPr>
        <xdr:cNvSpPr/>
      </xdr:nvSpPr>
      <xdr:spPr>
        <a:xfrm>
          <a:off x="4241800" y="96513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76217</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B60C6BC4-6D6F-48C0-AF83-2B6BE4A695A1}"/>
            </a:ext>
          </a:extLst>
        </xdr:cNvPr>
        <xdr:cNvSpPr txBox="1"/>
      </xdr:nvSpPr>
      <xdr:spPr>
        <a:xfrm>
          <a:off x="4330700" y="962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150368</xdr:rowOff>
    </xdr:from>
    <xdr:to>
      <xdr:col>20</xdr:col>
      <xdr:colOff>38100</xdr:colOff>
      <xdr:row>60</xdr:row>
      <xdr:rowOff>80518</xdr:rowOff>
    </xdr:to>
    <xdr:sp macro="" textlink="">
      <xdr:nvSpPr>
        <xdr:cNvPr id="171" name="楕円 170">
          <a:extLst>
            <a:ext uri="{FF2B5EF4-FFF2-40B4-BE49-F238E27FC236}">
              <a16:creationId xmlns:a16="http://schemas.microsoft.com/office/drawing/2014/main" id="{90757FB6-4332-471A-9350-C76904E36C71}"/>
            </a:ext>
          </a:extLst>
        </xdr:cNvPr>
        <xdr:cNvSpPr/>
      </xdr:nvSpPr>
      <xdr:spPr>
        <a:xfrm>
          <a:off x="3475038" y="970394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29718</xdr:rowOff>
    </xdr:to>
    <xdr:cxnSp macro="">
      <xdr:nvCxnSpPr>
        <xdr:cNvPr id="172" name="直線コネクタ 171">
          <a:extLst>
            <a:ext uri="{FF2B5EF4-FFF2-40B4-BE49-F238E27FC236}">
              <a16:creationId xmlns:a16="http://schemas.microsoft.com/office/drawing/2014/main" id="{3FE99A93-B1C9-49D8-9407-2F3B6348CD54}"/>
            </a:ext>
          </a:extLst>
        </xdr:cNvPr>
        <xdr:cNvCxnSpPr/>
      </xdr:nvCxnSpPr>
      <xdr:spPr>
        <a:xfrm flipV="1">
          <a:off x="3525838" y="9702165"/>
          <a:ext cx="766762"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33782</xdr:rowOff>
    </xdr:from>
    <xdr:to>
      <xdr:col>15</xdr:col>
      <xdr:colOff>101600</xdr:colOff>
      <xdr:row>60</xdr:row>
      <xdr:rowOff>135382</xdr:rowOff>
    </xdr:to>
    <xdr:sp macro="" textlink="">
      <xdr:nvSpPr>
        <xdr:cNvPr id="173" name="楕円 172">
          <a:extLst>
            <a:ext uri="{FF2B5EF4-FFF2-40B4-BE49-F238E27FC236}">
              <a16:creationId xmlns:a16="http://schemas.microsoft.com/office/drawing/2014/main" id="{FFDB61C3-DD36-4FFA-97EA-7D2A586709F1}"/>
            </a:ext>
          </a:extLst>
        </xdr:cNvPr>
        <xdr:cNvSpPr/>
      </xdr:nvSpPr>
      <xdr:spPr>
        <a:xfrm>
          <a:off x="2643188"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29718</xdr:rowOff>
    </xdr:from>
    <xdr:to>
      <xdr:col>19</xdr:col>
      <xdr:colOff>177800</xdr:colOff>
      <xdr:row>60</xdr:row>
      <xdr:rowOff>84582</xdr:rowOff>
    </xdr:to>
    <xdr:cxnSp macro="">
      <xdr:nvCxnSpPr>
        <xdr:cNvPr id="174" name="直線コネクタ 173">
          <a:extLst>
            <a:ext uri="{FF2B5EF4-FFF2-40B4-BE49-F238E27FC236}">
              <a16:creationId xmlns:a16="http://schemas.microsoft.com/office/drawing/2014/main" id="{56995C98-794A-4E30-A478-F4ECD9FBFF73}"/>
            </a:ext>
          </a:extLst>
        </xdr:cNvPr>
        <xdr:cNvCxnSpPr/>
      </xdr:nvCxnSpPr>
      <xdr:spPr>
        <a:xfrm flipV="1">
          <a:off x="2693988" y="9745218"/>
          <a:ext cx="8318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a:extLst>
            <a:ext uri="{FF2B5EF4-FFF2-40B4-BE49-F238E27FC236}">
              <a16:creationId xmlns:a16="http://schemas.microsoft.com/office/drawing/2014/main" id="{B216C101-281A-4765-B620-7163689D2478}"/>
            </a:ext>
          </a:extLst>
        </xdr:cNvPr>
        <xdr:cNvSpPr txBox="1"/>
      </xdr:nvSpPr>
      <xdr:spPr>
        <a:xfrm>
          <a:off x="3324869"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a:extLst>
            <a:ext uri="{FF2B5EF4-FFF2-40B4-BE49-F238E27FC236}">
              <a16:creationId xmlns:a16="http://schemas.microsoft.com/office/drawing/2014/main" id="{940658C5-3B1E-4D59-B7CE-8304237D0BF9}"/>
            </a:ext>
          </a:extLst>
        </xdr:cNvPr>
        <xdr:cNvSpPr txBox="1"/>
      </xdr:nvSpPr>
      <xdr:spPr>
        <a:xfrm>
          <a:off x="2505719" y="945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a:extLst>
            <a:ext uri="{FF2B5EF4-FFF2-40B4-BE49-F238E27FC236}">
              <a16:creationId xmlns:a16="http://schemas.microsoft.com/office/drawing/2014/main" id="{9C0A5476-C45A-400A-82B5-D89004C9C29D}"/>
            </a:ext>
          </a:extLst>
        </xdr:cNvPr>
        <xdr:cNvSpPr txBox="1"/>
      </xdr:nvSpPr>
      <xdr:spPr>
        <a:xfrm>
          <a:off x="1688157" y="941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71645</xdr:rowOff>
    </xdr:from>
    <xdr:ext cx="405111" cy="259045"/>
    <xdr:sp macro="" textlink="">
      <xdr:nvSpPr>
        <xdr:cNvPr id="178" name="n_1mainValue【体育館・プール】&#10;有形固定資産減価償却率">
          <a:extLst>
            <a:ext uri="{FF2B5EF4-FFF2-40B4-BE49-F238E27FC236}">
              <a16:creationId xmlns:a16="http://schemas.microsoft.com/office/drawing/2014/main" id="{0592E222-586D-4B44-874C-C6C9ED40892A}"/>
            </a:ext>
          </a:extLst>
        </xdr:cNvPr>
        <xdr:cNvSpPr txBox="1"/>
      </xdr:nvSpPr>
      <xdr:spPr>
        <a:xfrm>
          <a:off x="3324869" y="978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9" name="n_2mainValue【体育館・プール】&#10;有形固定資産減価償却率">
          <a:extLst>
            <a:ext uri="{FF2B5EF4-FFF2-40B4-BE49-F238E27FC236}">
              <a16:creationId xmlns:a16="http://schemas.microsoft.com/office/drawing/2014/main" id="{1610FB29-8C54-4CFC-847F-A7B68542B228}"/>
            </a:ext>
          </a:extLst>
        </xdr:cNvPr>
        <xdr:cNvSpPr txBox="1"/>
      </xdr:nvSpPr>
      <xdr:spPr>
        <a:xfrm>
          <a:off x="2505719" y="984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3E52EEAD-E99B-4D84-A376-9DA7FC6B8739}"/>
            </a:ext>
          </a:extLst>
        </xdr:cNvPr>
        <xdr:cNvSpPr/>
      </xdr:nvSpPr>
      <xdr:spPr>
        <a:xfrm>
          <a:off x="6118225" y="7562850"/>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3E07EC68-C9CE-4A27-9175-6CC1812FE10E}"/>
            </a:ext>
          </a:extLst>
        </xdr:cNvPr>
        <xdr:cNvSpPr/>
      </xdr:nvSpPr>
      <xdr:spPr>
        <a:xfrm>
          <a:off x="6230938"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1DC589CA-B7C6-40DB-A194-240B813B2309}"/>
            </a:ext>
          </a:extLst>
        </xdr:cNvPr>
        <xdr:cNvSpPr/>
      </xdr:nvSpPr>
      <xdr:spPr>
        <a:xfrm>
          <a:off x="6230938"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CE9AB1B8-5111-4846-AC3F-2420E1EB1310}"/>
            </a:ext>
          </a:extLst>
        </xdr:cNvPr>
        <xdr:cNvSpPr/>
      </xdr:nvSpPr>
      <xdr:spPr>
        <a:xfrm>
          <a:off x="717550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7C5FC57E-09EC-422B-BCAD-2061F76F6F68}"/>
            </a:ext>
          </a:extLst>
        </xdr:cNvPr>
        <xdr:cNvSpPr/>
      </xdr:nvSpPr>
      <xdr:spPr>
        <a:xfrm>
          <a:off x="717550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B71FB26B-94F7-4274-BD45-B25B29462E2F}"/>
            </a:ext>
          </a:extLst>
        </xdr:cNvPr>
        <xdr:cNvSpPr/>
      </xdr:nvSpPr>
      <xdr:spPr>
        <a:xfrm>
          <a:off x="823277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F8F08FF6-4383-4879-8C8C-69C09B724EC1}"/>
            </a:ext>
          </a:extLst>
        </xdr:cNvPr>
        <xdr:cNvSpPr/>
      </xdr:nvSpPr>
      <xdr:spPr>
        <a:xfrm>
          <a:off x="823277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C259DBC1-551B-4C72-AA2B-4B5BCD2E5065}"/>
            </a:ext>
          </a:extLst>
        </xdr:cNvPr>
        <xdr:cNvSpPr/>
      </xdr:nvSpPr>
      <xdr:spPr>
        <a:xfrm>
          <a:off x="6118225" y="8639175"/>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9B639B62-934D-4081-BB82-BC194856E385}"/>
            </a:ext>
          </a:extLst>
        </xdr:cNvPr>
        <xdr:cNvSpPr txBox="1"/>
      </xdr:nvSpPr>
      <xdr:spPr>
        <a:xfrm>
          <a:off x="60801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870D941B-B341-4A5D-96A7-6694C206D1F0}"/>
            </a:ext>
          </a:extLst>
        </xdr:cNvPr>
        <xdr:cNvCxnSpPr/>
      </xdr:nvCxnSpPr>
      <xdr:spPr>
        <a:xfrm>
          <a:off x="6118225" y="108013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32073F95-FB43-4BB4-AE83-0FCBC0634047}"/>
            </a:ext>
          </a:extLst>
        </xdr:cNvPr>
        <xdr:cNvCxnSpPr/>
      </xdr:nvCxnSpPr>
      <xdr:spPr>
        <a:xfrm>
          <a:off x="6118225" y="10439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a16="http://schemas.microsoft.com/office/drawing/2014/main" id="{6352D430-C11A-4BC6-84DC-FF9C4B2CA71B}"/>
            </a:ext>
          </a:extLst>
        </xdr:cNvPr>
        <xdr:cNvSpPr txBox="1"/>
      </xdr:nvSpPr>
      <xdr:spPr>
        <a:xfrm>
          <a:off x="5679621" y="10306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2915121C-FDBF-4743-8636-BDEBFAB62FC2}"/>
            </a:ext>
          </a:extLst>
        </xdr:cNvPr>
        <xdr:cNvCxnSpPr/>
      </xdr:nvCxnSpPr>
      <xdr:spPr>
        <a:xfrm>
          <a:off x="6118225" y="100774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a16="http://schemas.microsoft.com/office/drawing/2014/main" id="{2456BF3F-C9F0-4CEA-8291-81E81AE8BEBA}"/>
            </a:ext>
          </a:extLst>
        </xdr:cNvPr>
        <xdr:cNvSpPr txBox="1"/>
      </xdr:nvSpPr>
      <xdr:spPr>
        <a:xfrm>
          <a:off x="5679621" y="994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9DC093EC-395F-4548-8288-875061D2B8BF}"/>
            </a:ext>
          </a:extLst>
        </xdr:cNvPr>
        <xdr:cNvCxnSpPr/>
      </xdr:nvCxnSpPr>
      <xdr:spPr>
        <a:xfrm>
          <a:off x="6118225" y="97155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a16="http://schemas.microsoft.com/office/drawing/2014/main" id="{F5083A06-10C1-427A-BDF1-5A11ACA89B10}"/>
            </a:ext>
          </a:extLst>
        </xdr:cNvPr>
        <xdr:cNvSpPr txBox="1"/>
      </xdr:nvSpPr>
      <xdr:spPr>
        <a:xfrm>
          <a:off x="5679621" y="9582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880432E5-22E3-4F11-B036-D00D854D202E}"/>
            </a:ext>
          </a:extLst>
        </xdr:cNvPr>
        <xdr:cNvCxnSpPr/>
      </xdr:nvCxnSpPr>
      <xdr:spPr>
        <a:xfrm>
          <a:off x="6118225" y="93630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a16="http://schemas.microsoft.com/office/drawing/2014/main" id="{1F83172D-23D9-4265-AB1F-3606BDDEF6BA}"/>
            </a:ext>
          </a:extLst>
        </xdr:cNvPr>
        <xdr:cNvSpPr txBox="1"/>
      </xdr:nvSpPr>
      <xdr:spPr>
        <a:xfrm>
          <a:off x="567962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FDEC2777-D53F-44CC-BDB5-9227185F2637}"/>
            </a:ext>
          </a:extLst>
        </xdr:cNvPr>
        <xdr:cNvCxnSpPr/>
      </xdr:nvCxnSpPr>
      <xdr:spPr>
        <a:xfrm>
          <a:off x="6118225" y="90011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a16="http://schemas.microsoft.com/office/drawing/2014/main" id="{9428BF98-1AEE-4D80-B080-9EB518E46BFE}"/>
            </a:ext>
          </a:extLst>
        </xdr:cNvPr>
        <xdr:cNvSpPr txBox="1"/>
      </xdr:nvSpPr>
      <xdr:spPr>
        <a:xfrm>
          <a:off x="5679621" y="886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456B9337-E47F-4BC1-87CA-9F0E6DDD8D6C}"/>
            </a:ext>
          </a:extLst>
        </xdr:cNvPr>
        <xdr:cNvCxnSpPr/>
      </xdr:nvCxnSpPr>
      <xdr:spPr>
        <a:xfrm>
          <a:off x="6118225" y="8639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F33F6CE1-4BE0-44C8-A191-7F589AB0237A}"/>
            </a:ext>
          </a:extLst>
        </xdr:cNvPr>
        <xdr:cNvSpPr txBox="1"/>
      </xdr:nvSpPr>
      <xdr:spPr>
        <a:xfrm>
          <a:off x="5679621" y="850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0DF97106-7329-4787-AFC5-890B069DE7EC}"/>
            </a:ext>
          </a:extLst>
        </xdr:cNvPr>
        <xdr:cNvSpPr/>
      </xdr:nvSpPr>
      <xdr:spPr>
        <a:xfrm>
          <a:off x="6118225" y="8639175"/>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a:extLst>
            <a:ext uri="{FF2B5EF4-FFF2-40B4-BE49-F238E27FC236}">
              <a16:creationId xmlns:a16="http://schemas.microsoft.com/office/drawing/2014/main" id="{8110A5AD-48F8-4D02-925F-F7494415DB0B}"/>
            </a:ext>
          </a:extLst>
        </xdr:cNvPr>
        <xdr:cNvCxnSpPr/>
      </xdr:nvCxnSpPr>
      <xdr:spPr>
        <a:xfrm flipV="1">
          <a:off x="9691053" y="9168130"/>
          <a:ext cx="0"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a:extLst>
            <a:ext uri="{FF2B5EF4-FFF2-40B4-BE49-F238E27FC236}">
              <a16:creationId xmlns:a16="http://schemas.microsoft.com/office/drawing/2014/main" id="{F889016C-3AE3-44C2-A05C-021D9F9E18A8}"/>
            </a:ext>
          </a:extLst>
        </xdr:cNvPr>
        <xdr:cNvSpPr txBox="1"/>
      </xdr:nvSpPr>
      <xdr:spPr>
        <a:xfrm>
          <a:off x="9729788"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a:extLst>
            <a:ext uri="{FF2B5EF4-FFF2-40B4-BE49-F238E27FC236}">
              <a16:creationId xmlns:a16="http://schemas.microsoft.com/office/drawing/2014/main" id="{1F92DDC0-63BD-4C28-BA64-0726F91A954F}"/>
            </a:ext>
          </a:extLst>
        </xdr:cNvPr>
        <xdr:cNvCxnSpPr/>
      </xdr:nvCxnSpPr>
      <xdr:spPr>
        <a:xfrm>
          <a:off x="9617075" y="1039622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a:extLst>
            <a:ext uri="{FF2B5EF4-FFF2-40B4-BE49-F238E27FC236}">
              <a16:creationId xmlns:a16="http://schemas.microsoft.com/office/drawing/2014/main" id="{57041F0F-92B7-4728-8FCD-CEAD0667B7AE}"/>
            </a:ext>
          </a:extLst>
        </xdr:cNvPr>
        <xdr:cNvSpPr txBox="1"/>
      </xdr:nvSpPr>
      <xdr:spPr>
        <a:xfrm>
          <a:off x="9729788" y="89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a:extLst>
            <a:ext uri="{FF2B5EF4-FFF2-40B4-BE49-F238E27FC236}">
              <a16:creationId xmlns:a16="http://schemas.microsoft.com/office/drawing/2014/main" id="{D1D46F03-3839-4597-9CD2-B64BDD85F520}"/>
            </a:ext>
          </a:extLst>
        </xdr:cNvPr>
        <xdr:cNvCxnSpPr/>
      </xdr:nvCxnSpPr>
      <xdr:spPr>
        <a:xfrm>
          <a:off x="9617075" y="91681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08" name="【体育館・プール】&#10;一人当たり面積平均値テキスト">
          <a:extLst>
            <a:ext uri="{FF2B5EF4-FFF2-40B4-BE49-F238E27FC236}">
              <a16:creationId xmlns:a16="http://schemas.microsoft.com/office/drawing/2014/main" id="{B54CA56E-7F5A-4AB0-AC9B-0B9D54DB365B}"/>
            </a:ext>
          </a:extLst>
        </xdr:cNvPr>
        <xdr:cNvSpPr txBox="1"/>
      </xdr:nvSpPr>
      <xdr:spPr>
        <a:xfrm>
          <a:off x="9729788" y="10215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a:extLst>
            <a:ext uri="{FF2B5EF4-FFF2-40B4-BE49-F238E27FC236}">
              <a16:creationId xmlns:a16="http://schemas.microsoft.com/office/drawing/2014/main" id="{77AF034A-F8BC-4997-AA2B-4D842A20AC56}"/>
            </a:ext>
          </a:extLst>
        </xdr:cNvPr>
        <xdr:cNvSpPr/>
      </xdr:nvSpPr>
      <xdr:spPr>
        <a:xfrm>
          <a:off x="9655175" y="1023683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a:extLst>
            <a:ext uri="{FF2B5EF4-FFF2-40B4-BE49-F238E27FC236}">
              <a16:creationId xmlns:a16="http://schemas.microsoft.com/office/drawing/2014/main" id="{FC5AB866-568F-415E-BCE1-4C9DCDF318B9}"/>
            </a:ext>
          </a:extLst>
        </xdr:cNvPr>
        <xdr:cNvSpPr/>
      </xdr:nvSpPr>
      <xdr:spPr>
        <a:xfrm>
          <a:off x="8874125" y="102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a:extLst>
            <a:ext uri="{FF2B5EF4-FFF2-40B4-BE49-F238E27FC236}">
              <a16:creationId xmlns:a16="http://schemas.microsoft.com/office/drawing/2014/main" id="{BC50A47B-93F7-433E-9BCA-CBF2F339DDAF}"/>
            </a:ext>
          </a:extLst>
        </xdr:cNvPr>
        <xdr:cNvSpPr/>
      </xdr:nvSpPr>
      <xdr:spPr>
        <a:xfrm>
          <a:off x="8056563" y="102698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a:extLst>
            <a:ext uri="{FF2B5EF4-FFF2-40B4-BE49-F238E27FC236}">
              <a16:creationId xmlns:a16="http://schemas.microsoft.com/office/drawing/2014/main" id="{921F2022-F71E-4D3B-B27F-89AC89F7FEB8}"/>
            </a:ext>
          </a:extLst>
        </xdr:cNvPr>
        <xdr:cNvSpPr/>
      </xdr:nvSpPr>
      <xdr:spPr>
        <a:xfrm>
          <a:off x="7224713" y="102889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425E3D8-7BFC-4278-A931-883125A85E7B}"/>
            </a:ext>
          </a:extLst>
        </xdr:cNvPr>
        <xdr:cNvSpPr txBox="1"/>
      </xdr:nvSpPr>
      <xdr:spPr>
        <a:xfrm>
          <a:off x="95154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1A8C2D4-0F0B-491C-9B3D-E503DCF59502}"/>
            </a:ext>
          </a:extLst>
        </xdr:cNvPr>
        <xdr:cNvSpPr txBox="1"/>
      </xdr:nvSpPr>
      <xdr:spPr>
        <a:xfrm>
          <a:off x="8748713"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0AAB26C-0172-4131-A817-8DEB3040FFD9}"/>
            </a:ext>
          </a:extLst>
        </xdr:cNvPr>
        <xdr:cNvSpPr txBox="1"/>
      </xdr:nvSpPr>
      <xdr:spPr>
        <a:xfrm>
          <a:off x="79311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D7EAB93-ECED-46DB-A789-B6874C566CCF}"/>
            </a:ext>
          </a:extLst>
        </xdr:cNvPr>
        <xdr:cNvSpPr txBox="1"/>
      </xdr:nvSpPr>
      <xdr:spPr>
        <a:xfrm>
          <a:off x="7099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E68DD7A-AEA9-4FBB-9CE8-3CDD85D244B7}"/>
            </a:ext>
          </a:extLst>
        </xdr:cNvPr>
        <xdr:cNvSpPr txBox="1"/>
      </xdr:nvSpPr>
      <xdr:spPr>
        <a:xfrm>
          <a:off x="628173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52070</xdr:rowOff>
    </xdr:from>
    <xdr:to>
      <xdr:col>55</xdr:col>
      <xdr:colOff>50800</xdr:colOff>
      <xdr:row>60</xdr:row>
      <xdr:rowOff>153670</xdr:rowOff>
    </xdr:to>
    <xdr:sp macro="" textlink="">
      <xdr:nvSpPr>
        <xdr:cNvPr id="218" name="楕円 217">
          <a:extLst>
            <a:ext uri="{FF2B5EF4-FFF2-40B4-BE49-F238E27FC236}">
              <a16:creationId xmlns:a16="http://schemas.microsoft.com/office/drawing/2014/main" id="{A2908B4C-77B6-430A-850A-7CC1841876D5}"/>
            </a:ext>
          </a:extLst>
        </xdr:cNvPr>
        <xdr:cNvSpPr/>
      </xdr:nvSpPr>
      <xdr:spPr>
        <a:xfrm>
          <a:off x="9655175" y="976757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74947</xdr:rowOff>
    </xdr:from>
    <xdr:ext cx="469744" cy="259045"/>
    <xdr:sp macro="" textlink="">
      <xdr:nvSpPr>
        <xdr:cNvPr id="219" name="【体育館・プール】&#10;一人当たり面積該当値テキスト">
          <a:extLst>
            <a:ext uri="{FF2B5EF4-FFF2-40B4-BE49-F238E27FC236}">
              <a16:creationId xmlns:a16="http://schemas.microsoft.com/office/drawing/2014/main" id="{190A3B29-D248-40D0-BBAF-04E638BBC2D5}"/>
            </a:ext>
          </a:extLst>
        </xdr:cNvPr>
        <xdr:cNvSpPr txBox="1"/>
      </xdr:nvSpPr>
      <xdr:spPr>
        <a:xfrm>
          <a:off x="9729788" y="9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60960</xdr:rowOff>
    </xdr:from>
    <xdr:to>
      <xdr:col>50</xdr:col>
      <xdr:colOff>165100</xdr:colOff>
      <xdr:row>60</xdr:row>
      <xdr:rowOff>162560</xdr:rowOff>
    </xdr:to>
    <xdr:sp macro="" textlink="">
      <xdr:nvSpPr>
        <xdr:cNvPr id="220" name="楕円 219">
          <a:extLst>
            <a:ext uri="{FF2B5EF4-FFF2-40B4-BE49-F238E27FC236}">
              <a16:creationId xmlns:a16="http://schemas.microsoft.com/office/drawing/2014/main" id="{61D13465-8456-4BA7-B159-755BC73A8621}"/>
            </a:ext>
          </a:extLst>
        </xdr:cNvPr>
        <xdr:cNvSpPr/>
      </xdr:nvSpPr>
      <xdr:spPr>
        <a:xfrm>
          <a:off x="8874125"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102870</xdr:rowOff>
    </xdr:from>
    <xdr:to>
      <xdr:col>55</xdr:col>
      <xdr:colOff>0</xdr:colOff>
      <xdr:row>60</xdr:row>
      <xdr:rowOff>111760</xdr:rowOff>
    </xdr:to>
    <xdr:cxnSp macro="">
      <xdr:nvCxnSpPr>
        <xdr:cNvPr id="221" name="直線コネクタ 220">
          <a:extLst>
            <a:ext uri="{FF2B5EF4-FFF2-40B4-BE49-F238E27FC236}">
              <a16:creationId xmlns:a16="http://schemas.microsoft.com/office/drawing/2014/main" id="{34E576BD-0993-4253-852C-DD7824749602}"/>
            </a:ext>
          </a:extLst>
        </xdr:cNvPr>
        <xdr:cNvCxnSpPr/>
      </xdr:nvCxnSpPr>
      <xdr:spPr>
        <a:xfrm flipV="1">
          <a:off x="8924925" y="9818370"/>
          <a:ext cx="766763"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66040</xdr:rowOff>
    </xdr:from>
    <xdr:to>
      <xdr:col>46</xdr:col>
      <xdr:colOff>38100</xdr:colOff>
      <xdr:row>60</xdr:row>
      <xdr:rowOff>167640</xdr:rowOff>
    </xdr:to>
    <xdr:sp macro="" textlink="">
      <xdr:nvSpPr>
        <xdr:cNvPr id="222" name="楕円 221">
          <a:extLst>
            <a:ext uri="{FF2B5EF4-FFF2-40B4-BE49-F238E27FC236}">
              <a16:creationId xmlns:a16="http://schemas.microsoft.com/office/drawing/2014/main" id="{E99CCB5D-7017-4307-A206-AB4518117C5E}"/>
            </a:ext>
          </a:extLst>
        </xdr:cNvPr>
        <xdr:cNvSpPr/>
      </xdr:nvSpPr>
      <xdr:spPr>
        <a:xfrm>
          <a:off x="8056563" y="9781540"/>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111760</xdr:rowOff>
    </xdr:from>
    <xdr:to>
      <xdr:col>50</xdr:col>
      <xdr:colOff>114300</xdr:colOff>
      <xdr:row>60</xdr:row>
      <xdr:rowOff>116840</xdr:rowOff>
    </xdr:to>
    <xdr:cxnSp macro="">
      <xdr:nvCxnSpPr>
        <xdr:cNvPr id="223" name="直線コネクタ 222">
          <a:extLst>
            <a:ext uri="{FF2B5EF4-FFF2-40B4-BE49-F238E27FC236}">
              <a16:creationId xmlns:a16="http://schemas.microsoft.com/office/drawing/2014/main" id="{D553B841-5DFF-47A0-95E2-F9F45F1CA463}"/>
            </a:ext>
          </a:extLst>
        </xdr:cNvPr>
        <xdr:cNvCxnSpPr/>
      </xdr:nvCxnSpPr>
      <xdr:spPr>
        <a:xfrm flipV="1">
          <a:off x="8107363" y="9827260"/>
          <a:ext cx="817562"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24" name="n_1aveValue【体育館・プール】&#10;一人当たり面積">
          <a:extLst>
            <a:ext uri="{FF2B5EF4-FFF2-40B4-BE49-F238E27FC236}">
              <a16:creationId xmlns:a16="http://schemas.microsoft.com/office/drawing/2014/main" id="{574D92D3-DBEE-41F8-A5C3-32094D963573}"/>
            </a:ext>
          </a:extLst>
        </xdr:cNvPr>
        <xdr:cNvSpPr txBox="1"/>
      </xdr:nvSpPr>
      <xdr:spPr>
        <a:xfrm>
          <a:off x="8691640" y="1032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a:extLst>
            <a:ext uri="{FF2B5EF4-FFF2-40B4-BE49-F238E27FC236}">
              <a16:creationId xmlns:a16="http://schemas.microsoft.com/office/drawing/2014/main" id="{8A5BCF3C-3209-468C-962D-2710866BEA8D}"/>
            </a:ext>
          </a:extLst>
        </xdr:cNvPr>
        <xdr:cNvSpPr txBox="1"/>
      </xdr:nvSpPr>
      <xdr:spPr>
        <a:xfrm>
          <a:off x="7886777" y="103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a:extLst>
            <a:ext uri="{FF2B5EF4-FFF2-40B4-BE49-F238E27FC236}">
              <a16:creationId xmlns:a16="http://schemas.microsoft.com/office/drawing/2014/main" id="{E7397CE8-F9B6-47FD-8E65-28DBB8E8AF72}"/>
            </a:ext>
          </a:extLst>
        </xdr:cNvPr>
        <xdr:cNvSpPr txBox="1"/>
      </xdr:nvSpPr>
      <xdr:spPr>
        <a:xfrm>
          <a:off x="70549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7637</xdr:rowOff>
    </xdr:from>
    <xdr:ext cx="469744" cy="259045"/>
    <xdr:sp macro="" textlink="">
      <xdr:nvSpPr>
        <xdr:cNvPr id="227" name="n_1mainValue【体育館・プール】&#10;一人当たり面積">
          <a:extLst>
            <a:ext uri="{FF2B5EF4-FFF2-40B4-BE49-F238E27FC236}">
              <a16:creationId xmlns:a16="http://schemas.microsoft.com/office/drawing/2014/main" id="{D2E7D55D-0A56-4A64-B5B5-F980596BA638}"/>
            </a:ext>
          </a:extLst>
        </xdr:cNvPr>
        <xdr:cNvSpPr txBox="1"/>
      </xdr:nvSpPr>
      <xdr:spPr>
        <a:xfrm>
          <a:off x="869164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12717</xdr:rowOff>
    </xdr:from>
    <xdr:ext cx="469744" cy="259045"/>
    <xdr:sp macro="" textlink="">
      <xdr:nvSpPr>
        <xdr:cNvPr id="228" name="n_2mainValue【体育館・プール】&#10;一人当たり面積">
          <a:extLst>
            <a:ext uri="{FF2B5EF4-FFF2-40B4-BE49-F238E27FC236}">
              <a16:creationId xmlns:a16="http://schemas.microsoft.com/office/drawing/2014/main" id="{741537FF-6CB4-459A-BD33-893E9360E96A}"/>
            </a:ext>
          </a:extLst>
        </xdr:cNvPr>
        <xdr:cNvSpPr txBox="1"/>
      </xdr:nvSpPr>
      <xdr:spPr>
        <a:xfrm>
          <a:off x="7886777" y="956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583D77CB-ED7B-4965-963F-27E48216369F}"/>
            </a:ext>
          </a:extLst>
        </xdr:cNvPr>
        <xdr:cNvSpPr/>
      </xdr:nvSpPr>
      <xdr:spPr>
        <a:xfrm>
          <a:off x="704850" y="111633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A6C9C250-5755-4820-ACA1-797D16B139E9}"/>
            </a:ext>
          </a:extLst>
        </xdr:cNvPr>
        <xdr:cNvSpPr/>
      </xdr:nvSpPr>
      <xdr:spPr>
        <a:xfrm>
          <a:off x="83185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EC667108-2D14-4C82-806B-0DE37DD1190A}"/>
            </a:ext>
          </a:extLst>
        </xdr:cNvPr>
        <xdr:cNvSpPr/>
      </xdr:nvSpPr>
      <xdr:spPr>
        <a:xfrm>
          <a:off x="83185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2D5FE9AB-8B91-477F-828B-CFB7B767F54C}"/>
            </a:ext>
          </a:extLst>
        </xdr:cNvPr>
        <xdr:cNvSpPr/>
      </xdr:nvSpPr>
      <xdr:spPr>
        <a:xfrm>
          <a:off x="176212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C02B61D4-ADE0-4F14-B5AD-399DC82F3526}"/>
            </a:ext>
          </a:extLst>
        </xdr:cNvPr>
        <xdr:cNvSpPr/>
      </xdr:nvSpPr>
      <xdr:spPr>
        <a:xfrm>
          <a:off x="176212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45836B4C-EC08-4DA8-9629-60586573E1DA}"/>
            </a:ext>
          </a:extLst>
        </xdr:cNvPr>
        <xdr:cNvSpPr/>
      </xdr:nvSpPr>
      <xdr:spPr>
        <a:xfrm>
          <a:off x="281940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77486782-2655-4353-9786-F3E327EE60F8}"/>
            </a:ext>
          </a:extLst>
        </xdr:cNvPr>
        <xdr:cNvSpPr/>
      </xdr:nvSpPr>
      <xdr:spPr>
        <a:xfrm>
          <a:off x="281940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DD71D477-A242-487A-9967-6741B90FDA30}"/>
            </a:ext>
          </a:extLst>
        </xdr:cNvPr>
        <xdr:cNvSpPr/>
      </xdr:nvSpPr>
      <xdr:spPr>
        <a:xfrm>
          <a:off x="704850" y="12239625"/>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CB61D83D-FD5B-43AD-AA5F-062BB585AD0B}"/>
            </a:ext>
          </a:extLst>
        </xdr:cNvPr>
        <xdr:cNvSpPr/>
      </xdr:nvSpPr>
      <xdr:spPr>
        <a:xfrm>
          <a:off x="6118225" y="11163300"/>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2059B219-4FE1-4FFD-856B-2FC4873A1E28}"/>
            </a:ext>
          </a:extLst>
        </xdr:cNvPr>
        <xdr:cNvSpPr/>
      </xdr:nvSpPr>
      <xdr:spPr>
        <a:xfrm>
          <a:off x="6230938"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7B975133-0BC4-4B3E-B024-12D281DCCE66}"/>
            </a:ext>
          </a:extLst>
        </xdr:cNvPr>
        <xdr:cNvSpPr/>
      </xdr:nvSpPr>
      <xdr:spPr>
        <a:xfrm>
          <a:off x="6230938"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281CED73-070B-4FBE-AD10-B3141DFB631C}"/>
            </a:ext>
          </a:extLst>
        </xdr:cNvPr>
        <xdr:cNvSpPr/>
      </xdr:nvSpPr>
      <xdr:spPr>
        <a:xfrm>
          <a:off x="717550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1BE348E0-9FEB-4C46-B50D-6CEE880830D7}"/>
            </a:ext>
          </a:extLst>
        </xdr:cNvPr>
        <xdr:cNvSpPr/>
      </xdr:nvSpPr>
      <xdr:spPr>
        <a:xfrm>
          <a:off x="717550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058EBD87-2050-4B13-BA43-4A15B945177A}"/>
            </a:ext>
          </a:extLst>
        </xdr:cNvPr>
        <xdr:cNvSpPr/>
      </xdr:nvSpPr>
      <xdr:spPr>
        <a:xfrm>
          <a:off x="823277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A2DCBD12-526A-4704-9ECA-C37D7F8B84CA}"/>
            </a:ext>
          </a:extLst>
        </xdr:cNvPr>
        <xdr:cNvSpPr/>
      </xdr:nvSpPr>
      <xdr:spPr>
        <a:xfrm>
          <a:off x="823277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00B1EE4B-292C-4DBF-B6D5-487DCFD675ED}"/>
            </a:ext>
          </a:extLst>
        </xdr:cNvPr>
        <xdr:cNvSpPr/>
      </xdr:nvSpPr>
      <xdr:spPr>
        <a:xfrm>
          <a:off x="6118225" y="12239625"/>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B15861FD-5218-463C-AA47-83A3763297CD}"/>
            </a:ext>
          </a:extLst>
        </xdr:cNvPr>
        <xdr:cNvSpPr/>
      </xdr:nvSpPr>
      <xdr:spPr>
        <a:xfrm>
          <a:off x="704850" y="14754225"/>
          <a:ext cx="4381500"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203A70A9-AA8E-4744-A580-74B70A010B76}"/>
            </a:ext>
          </a:extLst>
        </xdr:cNvPr>
        <xdr:cNvSpPr/>
      </xdr:nvSpPr>
      <xdr:spPr>
        <a:xfrm>
          <a:off x="83185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727D6A16-9FDC-4C6F-AA0F-25DD31425BC1}"/>
            </a:ext>
          </a:extLst>
        </xdr:cNvPr>
        <xdr:cNvSpPr/>
      </xdr:nvSpPr>
      <xdr:spPr>
        <a:xfrm>
          <a:off x="83185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E59285E8-5E29-4E36-B309-D49A95FE432D}"/>
            </a:ext>
          </a:extLst>
        </xdr:cNvPr>
        <xdr:cNvSpPr/>
      </xdr:nvSpPr>
      <xdr:spPr>
        <a:xfrm>
          <a:off x="176212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D9A576EA-305D-49C6-A25A-52823E340D89}"/>
            </a:ext>
          </a:extLst>
        </xdr:cNvPr>
        <xdr:cNvSpPr/>
      </xdr:nvSpPr>
      <xdr:spPr>
        <a:xfrm>
          <a:off x="176212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9BFD749A-2DBC-408D-8688-7AE8CE12E16F}"/>
            </a:ext>
          </a:extLst>
        </xdr:cNvPr>
        <xdr:cNvSpPr/>
      </xdr:nvSpPr>
      <xdr:spPr>
        <a:xfrm>
          <a:off x="281940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EFD013A8-399C-4F7E-B793-021CC34F68EC}"/>
            </a:ext>
          </a:extLst>
        </xdr:cNvPr>
        <xdr:cNvSpPr/>
      </xdr:nvSpPr>
      <xdr:spPr>
        <a:xfrm>
          <a:off x="281940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CF578DD8-BEAC-4C64-ABDB-318AA2AA549F}"/>
            </a:ext>
          </a:extLst>
        </xdr:cNvPr>
        <xdr:cNvSpPr/>
      </xdr:nvSpPr>
      <xdr:spPr>
        <a:xfrm>
          <a:off x="704850" y="15840075"/>
          <a:ext cx="43815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a:extLst>
            <a:ext uri="{FF2B5EF4-FFF2-40B4-BE49-F238E27FC236}">
              <a16:creationId xmlns:a16="http://schemas.microsoft.com/office/drawing/2014/main" id="{E0D2E4D4-8527-4C39-B207-F380A8644B1C}"/>
            </a:ext>
          </a:extLst>
        </xdr:cNvPr>
        <xdr:cNvSpPr txBox="1"/>
      </xdr:nvSpPr>
      <xdr:spPr>
        <a:xfrm>
          <a:off x="681038"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a:extLst>
            <a:ext uri="{FF2B5EF4-FFF2-40B4-BE49-F238E27FC236}">
              <a16:creationId xmlns:a16="http://schemas.microsoft.com/office/drawing/2014/main" id="{8D7163B3-DE6B-4ACF-93C6-13115CF63C8B}"/>
            </a:ext>
          </a:extLst>
        </xdr:cNvPr>
        <xdr:cNvCxnSpPr/>
      </xdr:nvCxnSpPr>
      <xdr:spPr>
        <a:xfrm>
          <a:off x="704850" y="1799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5" name="直線コネクタ 254">
          <a:extLst>
            <a:ext uri="{FF2B5EF4-FFF2-40B4-BE49-F238E27FC236}">
              <a16:creationId xmlns:a16="http://schemas.microsoft.com/office/drawing/2014/main" id="{1929BE04-EE11-414D-9F85-D76629DB204A}"/>
            </a:ext>
          </a:extLst>
        </xdr:cNvPr>
        <xdr:cNvCxnSpPr/>
      </xdr:nvCxnSpPr>
      <xdr:spPr>
        <a:xfrm>
          <a:off x="704850" y="1768520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6" name="テキスト ボックス 255">
          <a:extLst>
            <a:ext uri="{FF2B5EF4-FFF2-40B4-BE49-F238E27FC236}">
              <a16:creationId xmlns:a16="http://schemas.microsoft.com/office/drawing/2014/main" id="{55D69CB2-4595-4C74-9EF3-80DED6A75650}"/>
            </a:ext>
          </a:extLst>
        </xdr:cNvPr>
        <xdr:cNvSpPr txBox="1"/>
      </xdr:nvSpPr>
      <xdr:spPr>
        <a:xfrm>
          <a:off x="394486" y="175525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7" name="直線コネクタ 256">
          <a:extLst>
            <a:ext uri="{FF2B5EF4-FFF2-40B4-BE49-F238E27FC236}">
              <a16:creationId xmlns:a16="http://schemas.microsoft.com/office/drawing/2014/main" id="{E06C58CE-1D49-4E6B-A7CE-551D8E92E864}"/>
            </a:ext>
          </a:extLst>
        </xdr:cNvPr>
        <xdr:cNvCxnSpPr/>
      </xdr:nvCxnSpPr>
      <xdr:spPr>
        <a:xfrm>
          <a:off x="704850" y="173776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8" name="テキスト ボックス 257">
          <a:extLst>
            <a:ext uri="{FF2B5EF4-FFF2-40B4-BE49-F238E27FC236}">
              <a16:creationId xmlns:a16="http://schemas.microsoft.com/office/drawing/2014/main" id="{FE898EF4-8781-4A12-A4CB-83508043C0FB}"/>
            </a:ext>
          </a:extLst>
        </xdr:cNvPr>
        <xdr:cNvSpPr txBox="1"/>
      </xdr:nvSpPr>
      <xdr:spPr>
        <a:xfrm>
          <a:off x="344654" y="17244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9" name="直線コネクタ 258">
          <a:extLst>
            <a:ext uri="{FF2B5EF4-FFF2-40B4-BE49-F238E27FC236}">
              <a16:creationId xmlns:a16="http://schemas.microsoft.com/office/drawing/2014/main" id="{07DD1976-384C-4672-9EFB-04569851CCA0}"/>
            </a:ext>
          </a:extLst>
        </xdr:cNvPr>
        <xdr:cNvCxnSpPr/>
      </xdr:nvCxnSpPr>
      <xdr:spPr>
        <a:xfrm>
          <a:off x="704850" y="1707016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0" name="テキスト ボックス 259">
          <a:extLst>
            <a:ext uri="{FF2B5EF4-FFF2-40B4-BE49-F238E27FC236}">
              <a16:creationId xmlns:a16="http://schemas.microsoft.com/office/drawing/2014/main" id="{D9F9500E-AE41-4956-9791-C4A63821EF78}"/>
            </a:ext>
          </a:extLst>
        </xdr:cNvPr>
        <xdr:cNvSpPr txBox="1"/>
      </xdr:nvSpPr>
      <xdr:spPr>
        <a:xfrm>
          <a:off x="344654"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1" name="直線コネクタ 260">
          <a:extLst>
            <a:ext uri="{FF2B5EF4-FFF2-40B4-BE49-F238E27FC236}">
              <a16:creationId xmlns:a16="http://schemas.microsoft.com/office/drawing/2014/main" id="{1384497B-8316-4C50-BABC-47C16690BB1F}"/>
            </a:ext>
          </a:extLst>
        </xdr:cNvPr>
        <xdr:cNvCxnSpPr/>
      </xdr:nvCxnSpPr>
      <xdr:spPr>
        <a:xfrm>
          <a:off x="704850" y="167626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2" name="テキスト ボックス 261">
          <a:extLst>
            <a:ext uri="{FF2B5EF4-FFF2-40B4-BE49-F238E27FC236}">
              <a16:creationId xmlns:a16="http://schemas.microsoft.com/office/drawing/2014/main" id="{748AA8AA-43C6-43E4-98F6-93CAE2DD97B7}"/>
            </a:ext>
          </a:extLst>
        </xdr:cNvPr>
        <xdr:cNvSpPr txBox="1"/>
      </xdr:nvSpPr>
      <xdr:spPr>
        <a:xfrm>
          <a:off x="344654"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3" name="直線コネクタ 262">
          <a:extLst>
            <a:ext uri="{FF2B5EF4-FFF2-40B4-BE49-F238E27FC236}">
              <a16:creationId xmlns:a16="http://schemas.microsoft.com/office/drawing/2014/main" id="{3D514383-9820-48F2-8925-98DCA1BC6A15}"/>
            </a:ext>
          </a:extLst>
        </xdr:cNvPr>
        <xdr:cNvCxnSpPr/>
      </xdr:nvCxnSpPr>
      <xdr:spPr>
        <a:xfrm>
          <a:off x="704850" y="164551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4" name="テキスト ボックス 263">
          <a:extLst>
            <a:ext uri="{FF2B5EF4-FFF2-40B4-BE49-F238E27FC236}">
              <a16:creationId xmlns:a16="http://schemas.microsoft.com/office/drawing/2014/main" id="{B442D0C1-A21F-4743-B089-D4FA413E320B}"/>
            </a:ext>
          </a:extLst>
        </xdr:cNvPr>
        <xdr:cNvSpPr txBox="1"/>
      </xdr:nvSpPr>
      <xdr:spPr>
        <a:xfrm>
          <a:off x="344654" y="16322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5" name="直線コネクタ 264">
          <a:extLst>
            <a:ext uri="{FF2B5EF4-FFF2-40B4-BE49-F238E27FC236}">
              <a16:creationId xmlns:a16="http://schemas.microsoft.com/office/drawing/2014/main" id="{90689A2A-E624-41F2-8A81-BFFEF9266E17}"/>
            </a:ext>
          </a:extLst>
        </xdr:cNvPr>
        <xdr:cNvCxnSpPr/>
      </xdr:nvCxnSpPr>
      <xdr:spPr>
        <a:xfrm>
          <a:off x="704850" y="1614759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6" name="テキスト ボックス 265">
          <a:extLst>
            <a:ext uri="{FF2B5EF4-FFF2-40B4-BE49-F238E27FC236}">
              <a16:creationId xmlns:a16="http://schemas.microsoft.com/office/drawing/2014/main" id="{5B00823B-15A5-4885-888D-20609FAB2446}"/>
            </a:ext>
          </a:extLst>
        </xdr:cNvPr>
        <xdr:cNvSpPr txBox="1"/>
      </xdr:nvSpPr>
      <xdr:spPr>
        <a:xfrm>
          <a:off x="280534" y="160148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id="{1CC891F6-2647-4157-B335-39BD6A599A80}"/>
            </a:ext>
          </a:extLst>
        </xdr:cNvPr>
        <xdr:cNvCxnSpPr/>
      </xdr:nvCxnSpPr>
      <xdr:spPr>
        <a:xfrm>
          <a:off x="704850" y="15840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a:extLst>
            <a:ext uri="{FF2B5EF4-FFF2-40B4-BE49-F238E27FC236}">
              <a16:creationId xmlns:a16="http://schemas.microsoft.com/office/drawing/2014/main" id="{9DBE7F95-4292-4065-A85B-EE38906B02F3}"/>
            </a:ext>
          </a:extLst>
        </xdr:cNvPr>
        <xdr:cNvSpPr txBox="1"/>
      </xdr:nvSpPr>
      <xdr:spPr>
        <a:xfrm>
          <a:off x="280534"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a:extLst>
            <a:ext uri="{FF2B5EF4-FFF2-40B4-BE49-F238E27FC236}">
              <a16:creationId xmlns:a16="http://schemas.microsoft.com/office/drawing/2014/main" id="{8C745F77-4518-43BC-9AAD-A3E800DF7FB3}"/>
            </a:ext>
          </a:extLst>
        </xdr:cNvPr>
        <xdr:cNvSpPr/>
      </xdr:nvSpPr>
      <xdr:spPr>
        <a:xfrm>
          <a:off x="704850" y="15840075"/>
          <a:ext cx="43815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270" name="直線コネクタ 269">
          <a:extLst>
            <a:ext uri="{FF2B5EF4-FFF2-40B4-BE49-F238E27FC236}">
              <a16:creationId xmlns:a16="http://schemas.microsoft.com/office/drawing/2014/main" id="{BFF51CE4-73F7-44B4-8B68-CD5F8A14AD7A}"/>
            </a:ext>
          </a:extLst>
        </xdr:cNvPr>
        <xdr:cNvCxnSpPr/>
      </xdr:nvCxnSpPr>
      <xdr:spPr>
        <a:xfrm flipV="1">
          <a:off x="4291965" y="16190323"/>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271" name="【市民会館】&#10;有形固定資産減価償却率最小値テキスト">
          <a:extLst>
            <a:ext uri="{FF2B5EF4-FFF2-40B4-BE49-F238E27FC236}">
              <a16:creationId xmlns:a16="http://schemas.microsoft.com/office/drawing/2014/main" id="{4C99B46B-2906-4720-92C7-723216151982}"/>
            </a:ext>
          </a:extLst>
        </xdr:cNvPr>
        <xdr:cNvSpPr txBox="1"/>
      </xdr:nvSpPr>
      <xdr:spPr>
        <a:xfrm>
          <a:off x="4330700" y="175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272" name="直線コネクタ 271">
          <a:extLst>
            <a:ext uri="{FF2B5EF4-FFF2-40B4-BE49-F238E27FC236}">
              <a16:creationId xmlns:a16="http://schemas.microsoft.com/office/drawing/2014/main" id="{B1868289-F868-4D3E-9A8C-3C5F0021D2B2}"/>
            </a:ext>
          </a:extLst>
        </xdr:cNvPr>
        <xdr:cNvCxnSpPr/>
      </xdr:nvCxnSpPr>
      <xdr:spPr>
        <a:xfrm>
          <a:off x="4217988" y="1749878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273" name="【市民会館】&#10;有形固定資産減価償却率最大値テキスト">
          <a:extLst>
            <a:ext uri="{FF2B5EF4-FFF2-40B4-BE49-F238E27FC236}">
              <a16:creationId xmlns:a16="http://schemas.microsoft.com/office/drawing/2014/main" id="{DEA4CC29-BF1B-4E44-8D06-57D064160E77}"/>
            </a:ext>
          </a:extLst>
        </xdr:cNvPr>
        <xdr:cNvSpPr txBox="1"/>
      </xdr:nvSpPr>
      <xdr:spPr>
        <a:xfrm>
          <a:off x="4330700" y="15984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274" name="直線コネクタ 273">
          <a:extLst>
            <a:ext uri="{FF2B5EF4-FFF2-40B4-BE49-F238E27FC236}">
              <a16:creationId xmlns:a16="http://schemas.microsoft.com/office/drawing/2014/main" id="{10B12F1A-F4F3-4020-A6D2-73687E63420B}"/>
            </a:ext>
          </a:extLst>
        </xdr:cNvPr>
        <xdr:cNvCxnSpPr/>
      </xdr:nvCxnSpPr>
      <xdr:spPr>
        <a:xfrm>
          <a:off x="4217988" y="1619032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275" name="【市民会館】&#10;有形固定資産減価償却率平均値テキスト">
          <a:extLst>
            <a:ext uri="{FF2B5EF4-FFF2-40B4-BE49-F238E27FC236}">
              <a16:creationId xmlns:a16="http://schemas.microsoft.com/office/drawing/2014/main" id="{AE68FEBB-6242-45FF-B457-DBCD02E0EB8F}"/>
            </a:ext>
          </a:extLst>
        </xdr:cNvPr>
        <xdr:cNvSpPr txBox="1"/>
      </xdr:nvSpPr>
      <xdr:spPr>
        <a:xfrm>
          <a:off x="4330700" y="1681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76" name="フローチャート: 判断 275">
          <a:extLst>
            <a:ext uri="{FF2B5EF4-FFF2-40B4-BE49-F238E27FC236}">
              <a16:creationId xmlns:a16="http://schemas.microsoft.com/office/drawing/2014/main" id="{F47594BD-6017-4055-8B6E-50D9E9FE2B1A}"/>
            </a:ext>
          </a:extLst>
        </xdr:cNvPr>
        <xdr:cNvSpPr/>
      </xdr:nvSpPr>
      <xdr:spPr>
        <a:xfrm>
          <a:off x="4241800" y="168326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277" name="フローチャート: 判断 276">
          <a:extLst>
            <a:ext uri="{FF2B5EF4-FFF2-40B4-BE49-F238E27FC236}">
              <a16:creationId xmlns:a16="http://schemas.microsoft.com/office/drawing/2014/main" id="{8ECBAA96-674B-42AB-B76D-F860F5F25028}"/>
            </a:ext>
          </a:extLst>
        </xdr:cNvPr>
        <xdr:cNvSpPr/>
      </xdr:nvSpPr>
      <xdr:spPr>
        <a:xfrm>
          <a:off x="3475038" y="1686396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278" name="フローチャート: 判断 277">
          <a:extLst>
            <a:ext uri="{FF2B5EF4-FFF2-40B4-BE49-F238E27FC236}">
              <a16:creationId xmlns:a16="http://schemas.microsoft.com/office/drawing/2014/main" id="{A838D8B1-B156-450B-9358-D83A65D47FDF}"/>
            </a:ext>
          </a:extLst>
        </xdr:cNvPr>
        <xdr:cNvSpPr/>
      </xdr:nvSpPr>
      <xdr:spPr>
        <a:xfrm>
          <a:off x="2643188" y="1689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279" name="フローチャート: 判断 278">
          <a:extLst>
            <a:ext uri="{FF2B5EF4-FFF2-40B4-BE49-F238E27FC236}">
              <a16:creationId xmlns:a16="http://schemas.microsoft.com/office/drawing/2014/main" id="{11C1E076-6C28-41E3-9785-CD9587E18679}"/>
            </a:ext>
          </a:extLst>
        </xdr:cNvPr>
        <xdr:cNvSpPr/>
      </xdr:nvSpPr>
      <xdr:spPr>
        <a:xfrm>
          <a:off x="1825625" y="168392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C1373E99-5232-4FB8-A6C6-4F4451B830F7}"/>
            </a:ext>
          </a:extLst>
        </xdr:cNvPr>
        <xdr:cNvSpPr txBox="1"/>
      </xdr:nvSpPr>
      <xdr:spPr>
        <a:xfrm>
          <a:off x="411638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6C9400F2-CC75-4DF9-A543-1E7E89B29454}"/>
            </a:ext>
          </a:extLst>
        </xdr:cNvPr>
        <xdr:cNvSpPr txBox="1"/>
      </xdr:nvSpPr>
      <xdr:spPr>
        <a:xfrm>
          <a:off x="3349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7E9861A5-0742-4E20-8D00-8AD4E8442EDB}"/>
            </a:ext>
          </a:extLst>
        </xdr:cNvPr>
        <xdr:cNvSpPr txBox="1"/>
      </xdr:nvSpPr>
      <xdr:spPr>
        <a:xfrm>
          <a:off x="25177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E19E4A12-08AA-4295-BC0D-C73E708B465E}"/>
            </a:ext>
          </a:extLst>
        </xdr:cNvPr>
        <xdr:cNvSpPr txBox="1"/>
      </xdr:nvSpPr>
      <xdr:spPr>
        <a:xfrm>
          <a:off x="1700213"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B26364C8-29E1-430B-9A65-796D087012E2}"/>
            </a:ext>
          </a:extLst>
        </xdr:cNvPr>
        <xdr:cNvSpPr txBox="1"/>
      </xdr:nvSpPr>
      <xdr:spPr>
        <a:xfrm>
          <a:off x="882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285" name="楕円 284">
          <a:extLst>
            <a:ext uri="{FF2B5EF4-FFF2-40B4-BE49-F238E27FC236}">
              <a16:creationId xmlns:a16="http://schemas.microsoft.com/office/drawing/2014/main" id="{9820CF30-7ED7-4C34-BF69-76904F1907C8}"/>
            </a:ext>
          </a:extLst>
        </xdr:cNvPr>
        <xdr:cNvSpPr/>
      </xdr:nvSpPr>
      <xdr:spPr>
        <a:xfrm>
          <a:off x="4241800" y="167591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286" name="【市民会館】&#10;有形固定資産減価償却率該当値テキスト">
          <a:extLst>
            <a:ext uri="{FF2B5EF4-FFF2-40B4-BE49-F238E27FC236}">
              <a16:creationId xmlns:a16="http://schemas.microsoft.com/office/drawing/2014/main" id="{3B6DD0C0-F29B-4CF1-9297-EC9E54B30647}"/>
            </a:ext>
          </a:extLst>
        </xdr:cNvPr>
        <xdr:cNvSpPr txBox="1"/>
      </xdr:nvSpPr>
      <xdr:spPr>
        <a:xfrm>
          <a:off x="4330700" y="1662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287" name="楕円 286">
          <a:extLst>
            <a:ext uri="{FF2B5EF4-FFF2-40B4-BE49-F238E27FC236}">
              <a16:creationId xmlns:a16="http://schemas.microsoft.com/office/drawing/2014/main" id="{CE20874E-3A44-4E04-B399-E26540F9B765}"/>
            </a:ext>
          </a:extLst>
        </xdr:cNvPr>
        <xdr:cNvSpPr/>
      </xdr:nvSpPr>
      <xdr:spPr>
        <a:xfrm>
          <a:off x="3475038" y="1678695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103</xdr:row>
      <xdr:rowOff>159476</xdr:rowOff>
    </xdr:to>
    <xdr:cxnSp macro="">
      <xdr:nvCxnSpPr>
        <xdr:cNvPr id="288" name="直線コネクタ 287">
          <a:extLst>
            <a:ext uri="{FF2B5EF4-FFF2-40B4-BE49-F238E27FC236}">
              <a16:creationId xmlns:a16="http://schemas.microsoft.com/office/drawing/2014/main" id="{355EC0FC-1164-4690-BDEB-E361BEEFB4ED}"/>
            </a:ext>
          </a:extLst>
        </xdr:cNvPr>
        <xdr:cNvCxnSpPr/>
      </xdr:nvCxnSpPr>
      <xdr:spPr>
        <a:xfrm flipV="1">
          <a:off x="3525838" y="16809993"/>
          <a:ext cx="766762"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289" name="楕円 288">
          <a:extLst>
            <a:ext uri="{FF2B5EF4-FFF2-40B4-BE49-F238E27FC236}">
              <a16:creationId xmlns:a16="http://schemas.microsoft.com/office/drawing/2014/main" id="{2D3BE9B6-6DFB-463B-AE61-5FA624322615}"/>
            </a:ext>
          </a:extLst>
        </xdr:cNvPr>
        <xdr:cNvSpPr/>
      </xdr:nvSpPr>
      <xdr:spPr>
        <a:xfrm>
          <a:off x="2643188" y="168114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159476</xdr:rowOff>
    </xdr:from>
    <xdr:to>
      <xdr:col>19</xdr:col>
      <xdr:colOff>177800</xdr:colOff>
      <xdr:row>104</xdr:row>
      <xdr:rowOff>12519</xdr:rowOff>
    </xdr:to>
    <xdr:cxnSp macro="">
      <xdr:nvCxnSpPr>
        <xdr:cNvPr id="290" name="直線コネクタ 289">
          <a:extLst>
            <a:ext uri="{FF2B5EF4-FFF2-40B4-BE49-F238E27FC236}">
              <a16:creationId xmlns:a16="http://schemas.microsoft.com/office/drawing/2014/main" id="{AE4C77CC-2F59-4F70-8486-B79041FE7038}"/>
            </a:ext>
          </a:extLst>
        </xdr:cNvPr>
        <xdr:cNvCxnSpPr/>
      </xdr:nvCxnSpPr>
      <xdr:spPr>
        <a:xfrm flipV="1">
          <a:off x="2693988" y="16837751"/>
          <a:ext cx="83185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291" name="n_1aveValue【市民会館】&#10;有形固定資産減価償却率">
          <a:extLst>
            <a:ext uri="{FF2B5EF4-FFF2-40B4-BE49-F238E27FC236}">
              <a16:creationId xmlns:a16="http://schemas.microsoft.com/office/drawing/2014/main" id="{6138D8A2-3354-4C76-9B42-A99E5F240682}"/>
            </a:ext>
          </a:extLst>
        </xdr:cNvPr>
        <xdr:cNvSpPr txBox="1"/>
      </xdr:nvSpPr>
      <xdr:spPr>
        <a:xfrm>
          <a:off x="3324869" y="1695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292" name="n_2aveValue【市民会館】&#10;有形固定資産減価償却率">
          <a:extLst>
            <a:ext uri="{FF2B5EF4-FFF2-40B4-BE49-F238E27FC236}">
              <a16:creationId xmlns:a16="http://schemas.microsoft.com/office/drawing/2014/main" id="{9D76FFB6-B5B1-42DF-B393-2EEC595638CD}"/>
            </a:ext>
          </a:extLst>
        </xdr:cNvPr>
        <xdr:cNvSpPr txBox="1"/>
      </xdr:nvSpPr>
      <xdr:spPr>
        <a:xfrm>
          <a:off x="2505719" y="1698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293" name="n_3aveValue【市民会館】&#10;有形固定資産減価償却率">
          <a:extLst>
            <a:ext uri="{FF2B5EF4-FFF2-40B4-BE49-F238E27FC236}">
              <a16:creationId xmlns:a16="http://schemas.microsoft.com/office/drawing/2014/main" id="{343198E6-C72B-4446-B04B-2AEBDB2C6967}"/>
            </a:ext>
          </a:extLst>
        </xdr:cNvPr>
        <xdr:cNvSpPr txBox="1"/>
      </xdr:nvSpPr>
      <xdr:spPr>
        <a:xfrm>
          <a:off x="1688157" y="1662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294" name="n_1mainValue【市民会館】&#10;有形固定資産減価償却率">
          <a:extLst>
            <a:ext uri="{FF2B5EF4-FFF2-40B4-BE49-F238E27FC236}">
              <a16:creationId xmlns:a16="http://schemas.microsoft.com/office/drawing/2014/main" id="{227447E7-CD74-4FEE-A058-EB24FC0F37A5}"/>
            </a:ext>
          </a:extLst>
        </xdr:cNvPr>
        <xdr:cNvSpPr txBox="1"/>
      </xdr:nvSpPr>
      <xdr:spPr>
        <a:xfrm>
          <a:off x="3324869" y="1657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295" name="n_2mainValue【市民会館】&#10;有形固定資産減価償却率">
          <a:extLst>
            <a:ext uri="{FF2B5EF4-FFF2-40B4-BE49-F238E27FC236}">
              <a16:creationId xmlns:a16="http://schemas.microsoft.com/office/drawing/2014/main" id="{57F08146-9F74-456D-909F-08ADBB6B5EC2}"/>
            </a:ext>
          </a:extLst>
        </xdr:cNvPr>
        <xdr:cNvSpPr txBox="1"/>
      </xdr:nvSpPr>
      <xdr:spPr>
        <a:xfrm>
          <a:off x="2505719" y="1659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a:extLst>
            <a:ext uri="{FF2B5EF4-FFF2-40B4-BE49-F238E27FC236}">
              <a16:creationId xmlns:a16="http://schemas.microsoft.com/office/drawing/2014/main" id="{ED586BF8-567B-4DC5-82F1-F48EB04EE9E4}"/>
            </a:ext>
          </a:extLst>
        </xdr:cNvPr>
        <xdr:cNvSpPr/>
      </xdr:nvSpPr>
      <xdr:spPr>
        <a:xfrm>
          <a:off x="6118225" y="14754225"/>
          <a:ext cx="4367213"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a:extLst>
            <a:ext uri="{FF2B5EF4-FFF2-40B4-BE49-F238E27FC236}">
              <a16:creationId xmlns:a16="http://schemas.microsoft.com/office/drawing/2014/main" id="{D8703D98-BE44-4D92-B216-5AB8E10B6EB8}"/>
            </a:ext>
          </a:extLst>
        </xdr:cNvPr>
        <xdr:cNvSpPr/>
      </xdr:nvSpPr>
      <xdr:spPr>
        <a:xfrm>
          <a:off x="6230938"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a:extLst>
            <a:ext uri="{FF2B5EF4-FFF2-40B4-BE49-F238E27FC236}">
              <a16:creationId xmlns:a16="http://schemas.microsoft.com/office/drawing/2014/main" id="{545905FC-4E02-4C8F-BA79-86390C49C273}"/>
            </a:ext>
          </a:extLst>
        </xdr:cNvPr>
        <xdr:cNvSpPr/>
      </xdr:nvSpPr>
      <xdr:spPr>
        <a:xfrm>
          <a:off x="6230938"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a:extLst>
            <a:ext uri="{FF2B5EF4-FFF2-40B4-BE49-F238E27FC236}">
              <a16:creationId xmlns:a16="http://schemas.microsoft.com/office/drawing/2014/main" id="{450D3AA2-9EAA-4F19-837A-160A8CAFB28D}"/>
            </a:ext>
          </a:extLst>
        </xdr:cNvPr>
        <xdr:cNvSpPr/>
      </xdr:nvSpPr>
      <xdr:spPr>
        <a:xfrm>
          <a:off x="717550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a:extLst>
            <a:ext uri="{FF2B5EF4-FFF2-40B4-BE49-F238E27FC236}">
              <a16:creationId xmlns:a16="http://schemas.microsoft.com/office/drawing/2014/main" id="{A4E373E2-DA10-4835-8D69-B15716F4CAAB}"/>
            </a:ext>
          </a:extLst>
        </xdr:cNvPr>
        <xdr:cNvSpPr/>
      </xdr:nvSpPr>
      <xdr:spPr>
        <a:xfrm>
          <a:off x="717550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a:extLst>
            <a:ext uri="{FF2B5EF4-FFF2-40B4-BE49-F238E27FC236}">
              <a16:creationId xmlns:a16="http://schemas.microsoft.com/office/drawing/2014/main" id="{35B74E33-3B70-41A7-B9E9-725CEA0B000F}"/>
            </a:ext>
          </a:extLst>
        </xdr:cNvPr>
        <xdr:cNvSpPr/>
      </xdr:nvSpPr>
      <xdr:spPr>
        <a:xfrm>
          <a:off x="823277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a:extLst>
            <a:ext uri="{FF2B5EF4-FFF2-40B4-BE49-F238E27FC236}">
              <a16:creationId xmlns:a16="http://schemas.microsoft.com/office/drawing/2014/main" id="{0632E662-2027-427A-BB63-8AACD3EBB493}"/>
            </a:ext>
          </a:extLst>
        </xdr:cNvPr>
        <xdr:cNvSpPr/>
      </xdr:nvSpPr>
      <xdr:spPr>
        <a:xfrm>
          <a:off x="823277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a:extLst>
            <a:ext uri="{FF2B5EF4-FFF2-40B4-BE49-F238E27FC236}">
              <a16:creationId xmlns:a16="http://schemas.microsoft.com/office/drawing/2014/main" id="{3EB0C48D-FBD3-4D60-A99E-2CE17A82F03E}"/>
            </a:ext>
          </a:extLst>
        </xdr:cNvPr>
        <xdr:cNvSpPr/>
      </xdr:nvSpPr>
      <xdr:spPr>
        <a:xfrm>
          <a:off x="6118225" y="15840075"/>
          <a:ext cx="4367213"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a:extLst>
            <a:ext uri="{FF2B5EF4-FFF2-40B4-BE49-F238E27FC236}">
              <a16:creationId xmlns:a16="http://schemas.microsoft.com/office/drawing/2014/main" id="{4FF2FA49-F3F8-46AB-BAC8-1F1A92771C44}"/>
            </a:ext>
          </a:extLst>
        </xdr:cNvPr>
        <xdr:cNvSpPr txBox="1"/>
      </xdr:nvSpPr>
      <xdr:spPr>
        <a:xfrm>
          <a:off x="60801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a:extLst>
            <a:ext uri="{FF2B5EF4-FFF2-40B4-BE49-F238E27FC236}">
              <a16:creationId xmlns:a16="http://schemas.microsoft.com/office/drawing/2014/main" id="{011644D7-C177-4A39-A264-0AF1010CE0BB}"/>
            </a:ext>
          </a:extLst>
        </xdr:cNvPr>
        <xdr:cNvCxnSpPr/>
      </xdr:nvCxnSpPr>
      <xdr:spPr>
        <a:xfrm>
          <a:off x="6118225" y="1799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06" name="直線コネクタ 305">
          <a:extLst>
            <a:ext uri="{FF2B5EF4-FFF2-40B4-BE49-F238E27FC236}">
              <a16:creationId xmlns:a16="http://schemas.microsoft.com/office/drawing/2014/main" id="{7F0CF831-58E1-4326-8E9F-14FFDDD42E2B}"/>
            </a:ext>
          </a:extLst>
        </xdr:cNvPr>
        <xdr:cNvCxnSpPr/>
      </xdr:nvCxnSpPr>
      <xdr:spPr>
        <a:xfrm>
          <a:off x="6118225" y="17459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07" name="テキスト ボックス 306">
          <a:extLst>
            <a:ext uri="{FF2B5EF4-FFF2-40B4-BE49-F238E27FC236}">
              <a16:creationId xmlns:a16="http://schemas.microsoft.com/office/drawing/2014/main" id="{2ED8EDB7-8387-49AB-B3AF-156E1845C839}"/>
            </a:ext>
          </a:extLst>
        </xdr:cNvPr>
        <xdr:cNvSpPr txBox="1"/>
      </xdr:nvSpPr>
      <xdr:spPr>
        <a:xfrm>
          <a:off x="5679621" y="1732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8" name="直線コネクタ 307">
          <a:extLst>
            <a:ext uri="{FF2B5EF4-FFF2-40B4-BE49-F238E27FC236}">
              <a16:creationId xmlns:a16="http://schemas.microsoft.com/office/drawing/2014/main" id="{8EEFF0FC-01D3-4FFC-9A5E-648FDF0DDC8A}"/>
            </a:ext>
          </a:extLst>
        </xdr:cNvPr>
        <xdr:cNvCxnSpPr/>
      </xdr:nvCxnSpPr>
      <xdr:spPr>
        <a:xfrm>
          <a:off x="6118225" y="16916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9" name="テキスト ボックス 308">
          <a:extLst>
            <a:ext uri="{FF2B5EF4-FFF2-40B4-BE49-F238E27FC236}">
              <a16:creationId xmlns:a16="http://schemas.microsoft.com/office/drawing/2014/main" id="{966E03EC-2237-4546-A3FA-06CC7FD853FC}"/>
            </a:ext>
          </a:extLst>
        </xdr:cNvPr>
        <xdr:cNvSpPr txBox="1"/>
      </xdr:nvSpPr>
      <xdr:spPr>
        <a:xfrm>
          <a:off x="5679621" y="1678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10" name="直線コネクタ 309">
          <a:extLst>
            <a:ext uri="{FF2B5EF4-FFF2-40B4-BE49-F238E27FC236}">
              <a16:creationId xmlns:a16="http://schemas.microsoft.com/office/drawing/2014/main" id="{9DCCB8A2-B9C5-474D-8468-90E963D365E8}"/>
            </a:ext>
          </a:extLst>
        </xdr:cNvPr>
        <xdr:cNvCxnSpPr/>
      </xdr:nvCxnSpPr>
      <xdr:spPr>
        <a:xfrm>
          <a:off x="6118225" y="16373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11" name="テキスト ボックス 310">
          <a:extLst>
            <a:ext uri="{FF2B5EF4-FFF2-40B4-BE49-F238E27FC236}">
              <a16:creationId xmlns:a16="http://schemas.microsoft.com/office/drawing/2014/main" id="{BAB742B9-B28C-46AB-AF68-7B58EE8E629F}"/>
            </a:ext>
          </a:extLst>
        </xdr:cNvPr>
        <xdr:cNvSpPr txBox="1"/>
      </xdr:nvSpPr>
      <xdr:spPr>
        <a:xfrm>
          <a:off x="5679621" y="1624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a:extLst>
            <a:ext uri="{FF2B5EF4-FFF2-40B4-BE49-F238E27FC236}">
              <a16:creationId xmlns:a16="http://schemas.microsoft.com/office/drawing/2014/main" id="{D21ED489-DDC5-4510-9D7D-B75E0419DC02}"/>
            </a:ext>
          </a:extLst>
        </xdr:cNvPr>
        <xdr:cNvCxnSpPr/>
      </xdr:nvCxnSpPr>
      <xdr:spPr>
        <a:xfrm>
          <a:off x="6118225" y="158400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id="{07037164-7546-49CA-BF93-0C34B8AC41AD}"/>
            </a:ext>
          </a:extLst>
        </xdr:cNvPr>
        <xdr:cNvSpPr txBox="1"/>
      </xdr:nvSpPr>
      <xdr:spPr>
        <a:xfrm>
          <a:off x="5679621"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a:extLst>
            <a:ext uri="{FF2B5EF4-FFF2-40B4-BE49-F238E27FC236}">
              <a16:creationId xmlns:a16="http://schemas.microsoft.com/office/drawing/2014/main" id="{1A8C5318-AF5F-4D84-B9B2-5737CBAE9224}"/>
            </a:ext>
          </a:extLst>
        </xdr:cNvPr>
        <xdr:cNvSpPr/>
      </xdr:nvSpPr>
      <xdr:spPr>
        <a:xfrm>
          <a:off x="6118225" y="15840075"/>
          <a:ext cx="4367213"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15" name="直線コネクタ 314">
          <a:extLst>
            <a:ext uri="{FF2B5EF4-FFF2-40B4-BE49-F238E27FC236}">
              <a16:creationId xmlns:a16="http://schemas.microsoft.com/office/drawing/2014/main" id="{86E6F0D4-BFB6-43E1-A789-A69FB2351409}"/>
            </a:ext>
          </a:extLst>
        </xdr:cNvPr>
        <xdr:cNvCxnSpPr/>
      </xdr:nvCxnSpPr>
      <xdr:spPr>
        <a:xfrm flipV="1">
          <a:off x="9691053" y="16320136"/>
          <a:ext cx="0" cy="111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16" name="【市民会館】&#10;一人当たり面積最小値テキスト">
          <a:extLst>
            <a:ext uri="{FF2B5EF4-FFF2-40B4-BE49-F238E27FC236}">
              <a16:creationId xmlns:a16="http://schemas.microsoft.com/office/drawing/2014/main" id="{6B953FCB-0095-4E3C-A478-81C73E956817}"/>
            </a:ext>
          </a:extLst>
        </xdr:cNvPr>
        <xdr:cNvSpPr txBox="1"/>
      </xdr:nvSpPr>
      <xdr:spPr>
        <a:xfrm>
          <a:off x="9729788" y="174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17" name="直線コネクタ 316">
          <a:extLst>
            <a:ext uri="{FF2B5EF4-FFF2-40B4-BE49-F238E27FC236}">
              <a16:creationId xmlns:a16="http://schemas.microsoft.com/office/drawing/2014/main" id="{9AC45AAF-FD23-4D07-BC3A-3789963C08DD}"/>
            </a:ext>
          </a:extLst>
        </xdr:cNvPr>
        <xdr:cNvCxnSpPr/>
      </xdr:nvCxnSpPr>
      <xdr:spPr>
        <a:xfrm>
          <a:off x="9617075" y="174307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318" name="【市民会館】&#10;一人当たり面積最大値テキスト">
          <a:extLst>
            <a:ext uri="{FF2B5EF4-FFF2-40B4-BE49-F238E27FC236}">
              <a16:creationId xmlns:a16="http://schemas.microsoft.com/office/drawing/2014/main" id="{EA1DB1DC-781F-4AFD-A422-7EE528907577}"/>
            </a:ext>
          </a:extLst>
        </xdr:cNvPr>
        <xdr:cNvSpPr txBox="1"/>
      </xdr:nvSpPr>
      <xdr:spPr>
        <a:xfrm>
          <a:off x="9729788" y="161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319" name="直線コネクタ 318">
          <a:extLst>
            <a:ext uri="{FF2B5EF4-FFF2-40B4-BE49-F238E27FC236}">
              <a16:creationId xmlns:a16="http://schemas.microsoft.com/office/drawing/2014/main" id="{7C80152D-1E0B-41FE-B2ED-109512F72879}"/>
            </a:ext>
          </a:extLst>
        </xdr:cNvPr>
        <xdr:cNvCxnSpPr/>
      </xdr:nvCxnSpPr>
      <xdr:spPr>
        <a:xfrm>
          <a:off x="9617075" y="1632013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320" name="【市民会館】&#10;一人当たり面積平均値テキスト">
          <a:extLst>
            <a:ext uri="{FF2B5EF4-FFF2-40B4-BE49-F238E27FC236}">
              <a16:creationId xmlns:a16="http://schemas.microsoft.com/office/drawing/2014/main" id="{F6110150-D278-46F6-907A-26FABA893111}"/>
            </a:ext>
          </a:extLst>
        </xdr:cNvPr>
        <xdr:cNvSpPr txBox="1"/>
      </xdr:nvSpPr>
      <xdr:spPr>
        <a:xfrm>
          <a:off x="9729788" y="1687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21" name="フローチャート: 判断 320">
          <a:extLst>
            <a:ext uri="{FF2B5EF4-FFF2-40B4-BE49-F238E27FC236}">
              <a16:creationId xmlns:a16="http://schemas.microsoft.com/office/drawing/2014/main" id="{4702A4A7-A9CC-4823-963D-B2493AD29246}"/>
            </a:ext>
          </a:extLst>
        </xdr:cNvPr>
        <xdr:cNvSpPr/>
      </xdr:nvSpPr>
      <xdr:spPr>
        <a:xfrm>
          <a:off x="9655175" y="1701038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22" name="フローチャート: 判断 321">
          <a:extLst>
            <a:ext uri="{FF2B5EF4-FFF2-40B4-BE49-F238E27FC236}">
              <a16:creationId xmlns:a16="http://schemas.microsoft.com/office/drawing/2014/main" id="{40D0A98F-B90E-4B0A-A2B3-7613B0155929}"/>
            </a:ext>
          </a:extLst>
        </xdr:cNvPr>
        <xdr:cNvSpPr/>
      </xdr:nvSpPr>
      <xdr:spPr>
        <a:xfrm>
          <a:off x="8874125" y="1701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23" name="フローチャート: 判断 322">
          <a:extLst>
            <a:ext uri="{FF2B5EF4-FFF2-40B4-BE49-F238E27FC236}">
              <a16:creationId xmlns:a16="http://schemas.microsoft.com/office/drawing/2014/main" id="{3377CC99-4354-49E8-9D96-08F88A38DDB3}"/>
            </a:ext>
          </a:extLst>
        </xdr:cNvPr>
        <xdr:cNvSpPr/>
      </xdr:nvSpPr>
      <xdr:spPr>
        <a:xfrm>
          <a:off x="8056563" y="170103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324" name="フローチャート: 判断 323">
          <a:extLst>
            <a:ext uri="{FF2B5EF4-FFF2-40B4-BE49-F238E27FC236}">
              <a16:creationId xmlns:a16="http://schemas.microsoft.com/office/drawing/2014/main" id="{69E69EFA-BFB5-4036-9184-D29A3A4E737A}"/>
            </a:ext>
          </a:extLst>
        </xdr:cNvPr>
        <xdr:cNvSpPr/>
      </xdr:nvSpPr>
      <xdr:spPr>
        <a:xfrm>
          <a:off x="7224713" y="1702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3D9F0082-F272-4327-992B-BB491930955E}"/>
            </a:ext>
          </a:extLst>
        </xdr:cNvPr>
        <xdr:cNvSpPr txBox="1"/>
      </xdr:nvSpPr>
      <xdr:spPr>
        <a:xfrm>
          <a:off x="95154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3CBCAA59-4A98-4702-BAC9-8CF31C6C113B}"/>
            </a:ext>
          </a:extLst>
        </xdr:cNvPr>
        <xdr:cNvSpPr txBox="1"/>
      </xdr:nvSpPr>
      <xdr:spPr>
        <a:xfrm>
          <a:off x="8748713"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49E19B7D-4E5E-4760-9F89-D24D95E01F56}"/>
            </a:ext>
          </a:extLst>
        </xdr:cNvPr>
        <xdr:cNvSpPr txBox="1"/>
      </xdr:nvSpPr>
      <xdr:spPr>
        <a:xfrm>
          <a:off x="79311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D96746A5-24FC-435E-A1F1-B06E918475CD}"/>
            </a:ext>
          </a:extLst>
        </xdr:cNvPr>
        <xdr:cNvSpPr txBox="1"/>
      </xdr:nvSpPr>
      <xdr:spPr>
        <a:xfrm>
          <a:off x="7099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3B08EF4F-A941-42A7-913B-373047930A3F}"/>
            </a:ext>
          </a:extLst>
        </xdr:cNvPr>
        <xdr:cNvSpPr txBox="1"/>
      </xdr:nvSpPr>
      <xdr:spPr>
        <a:xfrm>
          <a:off x="628173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133986</xdr:rowOff>
    </xdr:from>
    <xdr:to>
      <xdr:col>55</xdr:col>
      <xdr:colOff>50800</xdr:colOff>
      <xdr:row>106</xdr:row>
      <xdr:rowOff>64136</xdr:rowOff>
    </xdr:to>
    <xdr:sp macro="" textlink="">
      <xdr:nvSpPr>
        <xdr:cNvPr id="330" name="楕円 329">
          <a:extLst>
            <a:ext uri="{FF2B5EF4-FFF2-40B4-BE49-F238E27FC236}">
              <a16:creationId xmlns:a16="http://schemas.microsoft.com/office/drawing/2014/main" id="{4C6D7449-D286-4F78-A438-F8C2BB51D307}"/>
            </a:ext>
          </a:extLst>
        </xdr:cNvPr>
        <xdr:cNvSpPr/>
      </xdr:nvSpPr>
      <xdr:spPr>
        <a:xfrm>
          <a:off x="9655175" y="1713611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112413</xdr:rowOff>
    </xdr:from>
    <xdr:ext cx="469744" cy="259045"/>
    <xdr:sp macro="" textlink="">
      <xdr:nvSpPr>
        <xdr:cNvPr id="331" name="【市民会館】&#10;一人当たり面積該当値テキスト">
          <a:extLst>
            <a:ext uri="{FF2B5EF4-FFF2-40B4-BE49-F238E27FC236}">
              <a16:creationId xmlns:a16="http://schemas.microsoft.com/office/drawing/2014/main" id="{8409E6AE-69A4-4F63-8000-5BB81F0C3868}"/>
            </a:ext>
          </a:extLst>
        </xdr:cNvPr>
        <xdr:cNvSpPr txBox="1"/>
      </xdr:nvSpPr>
      <xdr:spPr>
        <a:xfrm>
          <a:off x="9729788"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332" name="楕円 331">
          <a:extLst>
            <a:ext uri="{FF2B5EF4-FFF2-40B4-BE49-F238E27FC236}">
              <a16:creationId xmlns:a16="http://schemas.microsoft.com/office/drawing/2014/main" id="{8221F8C0-B702-496B-B843-4FD13F2B3E26}"/>
            </a:ext>
          </a:extLst>
        </xdr:cNvPr>
        <xdr:cNvSpPr/>
      </xdr:nvSpPr>
      <xdr:spPr>
        <a:xfrm>
          <a:off x="8874125" y="17141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13336</xdr:rowOff>
    </xdr:from>
    <xdr:to>
      <xdr:col>55</xdr:col>
      <xdr:colOff>0</xdr:colOff>
      <xdr:row>106</xdr:row>
      <xdr:rowOff>19050</xdr:rowOff>
    </xdr:to>
    <xdr:cxnSp macro="">
      <xdr:nvCxnSpPr>
        <xdr:cNvPr id="333" name="直線コネクタ 332">
          <a:extLst>
            <a:ext uri="{FF2B5EF4-FFF2-40B4-BE49-F238E27FC236}">
              <a16:creationId xmlns:a16="http://schemas.microsoft.com/office/drawing/2014/main" id="{D9F68861-DA50-4E4F-9EFF-FBFB67352725}"/>
            </a:ext>
          </a:extLst>
        </xdr:cNvPr>
        <xdr:cNvCxnSpPr/>
      </xdr:nvCxnSpPr>
      <xdr:spPr>
        <a:xfrm flipV="1">
          <a:off x="8924925" y="17177386"/>
          <a:ext cx="766763"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334" name="楕円 333">
          <a:extLst>
            <a:ext uri="{FF2B5EF4-FFF2-40B4-BE49-F238E27FC236}">
              <a16:creationId xmlns:a16="http://schemas.microsoft.com/office/drawing/2014/main" id="{4A723B02-E38A-41C8-BE38-682F305664F8}"/>
            </a:ext>
          </a:extLst>
        </xdr:cNvPr>
        <xdr:cNvSpPr/>
      </xdr:nvSpPr>
      <xdr:spPr>
        <a:xfrm>
          <a:off x="8056563" y="171418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335" name="直線コネクタ 334">
          <a:extLst>
            <a:ext uri="{FF2B5EF4-FFF2-40B4-BE49-F238E27FC236}">
              <a16:creationId xmlns:a16="http://schemas.microsoft.com/office/drawing/2014/main" id="{D7FE415D-651C-468A-9490-3E14E1E94E65}"/>
            </a:ext>
          </a:extLst>
        </xdr:cNvPr>
        <xdr:cNvCxnSpPr/>
      </xdr:nvCxnSpPr>
      <xdr:spPr>
        <a:xfrm>
          <a:off x="8107363" y="1718310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36" name="n_1aveValue【市民会館】&#10;一人当たり面積">
          <a:extLst>
            <a:ext uri="{FF2B5EF4-FFF2-40B4-BE49-F238E27FC236}">
              <a16:creationId xmlns:a16="http://schemas.microsoft.com/office/drawing/2014/main" id="{729D655D-FFF7-4938-954B-514EA1C6B97B}"/>
            </a:ext>
          </a:extLst>
        </xdr:cNvPr>
        <xdr:cNvSpPr txBox="1"/>
      </xdr:nvSpPr>
      <xdr:spPr>
        <a:xfrm>
          <a:off x="8691640" y="168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37" name="n_2aveValue【市民会館】&#10;一人当たり面積">
          <a:extLst>
            <a:ext uri="{FF2B5EF4-FFF2-40B4-BE49-F238E27FC236}">
              <a16:creationId xmlns:a16="http://schemas.microsoft.com/office/drawing/2014/main" id="{FA2044DA-D1A5-4B80-905C-C270A9C18177}"/>
            </a:ext>
          </a:extLst>
        </xdr:cNvPr>
        <xdr:cNvSpPr txBox="1"/>
      </xdr:nvSpPr>
      <xdr:spPr>
        <a:xfrm>
          <a:off x="7886777" y="168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338" name="n_3aveValue【市民会館】&#10;一人当たり面積">
          <a:extLst>
            <a:ext uri="{FF2B5EF4-FFF2-40B4-BE49-F238E27FC236}">
              <a16:creationId xmlns:a16="http://schemas.microsoft.com/office/drawing/2014/main" id="{1133018D-3ED0-41E7-9436-55632E035D02}"/>
            </a:ext>
          </a:extLst>
        </xdr:cNvPr>
        <xdr:cNvSpPr txBox="1"/>
      </xdr:nvSpPr>
      <xdr:spPr>
        <a:xfrm>
          <a:off x="70549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339" name="n_1mainValue【市民会館】&#10;一人当たり面積">
          <a:extLst>
            <a:ext uri="{FF2B5EF4-FFF2-40B4-BE49-F238E27FC236}">
              <a16:creationId xmlns:a16="http://schemas.microsoft.com/office/drawing/2014/main" id="{CD73047F-2E7D-4857-B4B4-ACC817C92101}"/>
            </a:ext>
          </a:extLst>
        </xdr:cNvPr>
        <xdr:cNvSpPr txBox="1"/>
      </xdr:nvSpPr>
      <xdr:spPr>
        <a:xfrm>
          <a:off x="8691640"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340" name="n_2mainValue【市民会館】&#10;一人当たり面積">
          <a:extLst>
            <a:ext uri="{FF2B5EF4-FFF2-40B4-BE49-F238E27FC236}">
              <a16:creationId xmlns:a16="http://schemas.microsoft.com/office/drawing/2014/main" id="{F9CA97C2-AFA0-4FAF-996C-EFEDAF464035}"/>
            </a:ext>
          </a:extLst>
        </xdr:cNvPr>
        <xdr:cNvSpPr txBox="1"/>
      </xdr:nvSpPr>
      <xdr:spPr>
        <a:xfrm>
          <a:off x="7886777"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56DD23B8-E93F-4023-B03B-A10F2220E5B7}"/>
            </a:ext>
          </a:extLst>
        </xdr:cNvPr>
        <xdr:cNvSpPr/>
      </xdr:nvSpPr>
      <xdr:spPr>
        <a:xfrm>
          <a:off x="11517313" y="3962400"/>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D38933D6-7015-44CE-8171-A9DA1231C83F}"/>
            </a:ext>
          </a:extLst>
        </xdr:cNvPr>
        <xdr:cNvSpPr/>
      </xdr:nvSpPr>
      <xdr:spPr>
        <a:xfrm>
          <a:off x="1163002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3D241BD1-CF3F-4ABE-B720-471BF62C50C1}"/>
            </a:ext>
          </a:extLst>
        </xdr:cNvPr>
        <xdr:cNvSpPr/>
      </xdr:nvSpPr>
      <xdr:spPr>
        <a:xfrm>
          <a:off x="1163002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77385EAD-A6D7-4C5A-A13B-787442FF7AC8}"/>
            </a:ext>
          </a:extLst>
        </xdr:cNvPr>
        <xdr:cNvSpPr/>
      </xdr:nvSpPr>
      <xdr:spPr>
        <a:xfrm>
          <a:off x="12574588"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305851EF-E65E-40CA-811E-1F651D2A7226}"/>
            </a:ext>
          </a:extLst>
        </xdr:cNvPr>
        <xdr:cNvSpPr/>
      </xdr:nvSpPr>
      <xdr:spPr>
        <a:xfrm>
          <a:off x="12574588"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64F43033-5349-449A-9F32-A1A8E2AE2C80}"/>
            </a:ext>
          </a:extLst>
        </xdr:cNvPr>
        <xdr:cNvSpPr/>
      </xdr:nvSpPr>
      <xdr:spPr>
        <a:xfrm>
          <a:off x="13631863"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C2666990-35FE-440C-98FC-EE22A0C37019}"/>
            </a:ext>
          </a:extLst>
        </xdr:cNvPr>
        <xdr:cNvSpPr/>
      </xdr:nvSpPr>
      <xdr:spPr>
        <a:xfrm>
          <a:off x="13631863"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32B89FC2-FFE5-4727-9C45-F688E0B71335}"/>
            </a:ext>
          </a:extLst>
        </xdr:cNvPr>
        <xdr:cNvSpPr/>
      </xdr:nvSpPr>
      <xdr:spPr>
        <a:xfrm>
          <a:off x="11517313" y="5038725"/>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86057263-29F6-43B2-A52C-CBB337723AA0}"/>
            </a:ext>
          </a:extLst>
        </xdr:cNvPr>
        <xdr:cNvSpPr txBox="1"/>
      </xdr:nvSpPr>
      <xdr:spPr>
        <a:xfrm>
          <a:off x="11479213"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D2769397-94FE-46DC-BCEC-2B3DFE674364}"/>
            </a:ext>
          </a:extLst>
        </xdr:cNvPr>
        <xdr:cNvCxnSpPr/>
      </xdr:nvCxnSpPr>
      <xdr:spPr>
        <a:xfrm>
          <a:off x="11517313" y="7200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1" name="テキスト ボックス 350">
          <a:extLst>
            <a:ext uri="{FF2B5EF4-FFF2-40B4-BE49-F238E27FC236}">
              <a16:creationId xmlns:a16="http://schemas.microsoft.com/office/drawing/2014/main" id="{A4DCEFB5-3A93-4E0B-B13E-0970D9E0E592}"/>
            </a:ext>
          </a:extLst>
        </xdr:cNvPr>
        <xdr:cNvSpPr txBox="1"/>
      </xdr:nvSpPr>
      <xdr:spPr>
        <a:xfrm>
          <a:off x="11206949" y="7068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a:extLst>
            <a:ext uri="{FF2B5EF4-FFF2-40B4-BE49-F238E27FC236}">
              <a16:creationId xmlns:a16="http://schemas.microsoft.com/office/drawing/2014/main" id="{9DB6DB47-A802-4C7F-AD1F-3C231B8BAC82}"/>
            </a:ext>
          </a:extLst>
        </xdr:cNvPr>
        <xdr:cNvCxnSpPr/>
      </xdr:nvCxnSpPr>
      <xdr:spPr>
        <a:xfrm>
          <a:off x="11517313" y="6838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3" name="テキスト ボックス 352">
          <a:extLst>
            <a:ext uri="{FF2B5EF4-FFF2-40B4-BE49-F238E27FC236}">
              <a16:creationId xmlns:a16="http://schemas.microsoft.com/office/drawing/2014/main" id="{A160D614-BBCA-4571-8ED5-9060AA38F504}"/>
            </a:ext>
          </a:extLst>
        </xdr:cNvPr>
        <xdr:cNvSpPr txBox="1"/>
      </xdr:nvSpPr>
      <xdr:spPr>
        <a:xfrm>
          <a:off x="11142829" y="6706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a:extLst>
            <a:ext uri="{FF2B5EF4-FFF2-40B4-BE49-F238E27FC236}">
              <a16:creationId xmlns:a16="http://schemas.microsoft.com/office/drawing/2014/main" id="{A51D4C98-C4E2-46A1-B53A-A2371B652666}"/>
            </a:ext>
          </a:extLst>
        </xdr:cNvPr>
        <xdr:cNvCxnSpPr/>
      </xdr:nvCxnSpPr>
      <xdr:spPr>
        <a:xfrm>
          <a:off x="11517313" y="64770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a:extLst>
            <a:ext uri="{FF2B5EF4-FFF2-40B4-BE49-F238E27FC236}">
              <a16:creationId xmlns:a16="http://schemas.microsoft.com/office/drawing/2014/main" id="{FA47C853-CB15-4F22-9E74-D91BC636E122}"/>
            </a:ext>
          </a:extLst>
        </xdr:cNvPr>
        <xdr:cNvSpPr txBox="1"/>
      </xdr:nvSpPr>
      <xdr:spPr>
        <a:xfrm>
          <a:off x="11142829" y="6344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a:extLst>
            <a:ext uri="{FF2B5EF4-FFF2-40B4-BE49-F238E27FC236}">
              <a16:creationId xmlns:a16="http://schemas.microsoft.com/office/drawing/2014/main" id="{F8F26F30-DDCE-43DD-ABB0-09826EFA2FE2}"/>
            </a:ext>
          </a:extLst>
        </xdr:cNvPr>
        <xdr:cNvCxnSpPr/>
      </xdr:nvCxnSpPr>
      <xdr:spPr>
        <a:xfrm>
          <a:off x="11517313" y="61245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a:extLst>
            <a:ext uri="{FF2B5EF4-FFF2-40B4-BE49-F238E27FC236}">
              <a16:creationId xmlns:a16="http://schemas.microsoft.com/office/drawing/2014/main" id="{B07B3694-DFB0-43CB-9F6A-311AEEBF1BD2}"/>
            </a:ext>
          </a:extLst>
        </xdr:cNvPr>
        <xdr:cNvSpPr txBox="1"/>
      </xdr:nvSpPr>
      <xdr:spPr>
        <a:xfrm>
          <a:off x="11142829" y="599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a:extLst>
            <a:ext uri="{FF2B5EF4-FFF2-40B4-BE49-F238E27FC236}">
              <a16:creationId xmlns:a16="http://schemas.microsoft.com/office/drawing/2014/main" id="{D1DCBC40-9E34-40ED-9E2B-5E0F8E920820}"/>
            </a:ext>
          </a:extLst>
        </xdr:cNvPr>
        <xdr:cNvCxnSpPr/>
      </xdr:nvCxnSpPr>
      <xdr:spPr>
        <a:xfrm>
          <a:off x="11517313" y="5762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a:extLst>
            <a:ext uri="{FF2B5EF4-FFF2-40B4-BE49-F238E27FC236}">
              <a16:creationId xmlns:a16="http://schemas.microsoft.com/office/drawing/2014/main" id="{BB526A63-1388-4406-A04D-DD2B92F2FFB2}"/>
            </a:ext>
          </a:extLst>
        </xdr:cNvPr>
        <xdr:cNvSpPr txBox="1"/>
      </xdr:nvSpPr>
      <xdr:spPr>
        <a:xfrm>
          <a:off x="11142829" y="5629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a:extLst>
            <a:ext uri="{FF2B5EF4-FFF2-40B4-BE49-F238E27FC236}">
              <a16:creationId xmlns:a16="http://schemas.microsoft.com/office/drawing/2014/main" id="{453383C3-A28C-4670-8595-2B7694D64B7C}"/>
            </a:ext>
          </a:extLst>
        </xdr:cNvPr>
        <xdr:cNvCxnSpPr/>
      </xdr:nvCxnSpPr>
      <xdr:spPr>
        <a:xfrm>
          <a:off x="11517313" y="54006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1" name="テキスト ボックス 360">
          <a:extLst>
            <a:ext uri="{FF2B5EF4-FFF2-40B4-BE49-F238E27FC236}">
              <a16:creationId xmlns:a16="http://schemas.microsoft.com/office/drawing/2014/main" id="{CDF71990-1531-4120-8559-BBC4F9D70E7B}"/>
            </a:ext>
          </a:extLst>
        </xdr:cNvPr>
        <xdr:cNvSpPr txBox="1"/>
      </xdr:nvSpPr>
      <xdr:spPr>
        <a:xfrm>
          <a:off x="11092996" y="526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a:extLst>
            <a:ext uri="{FF2B5EF4-FFF2-40B4-BE49-F238E27FC236}">
              <a16:creationId xmlns:a16="http://schemas.microsoft.com/office/drawing/2014/main" id="{C2843F87-7E31-4983-B5FE-C0EC24F8C732}"/>
            </a:ext>
          </a:extLst>
        </xdr:cNvPr>
        <xdr:cNvCxnSpPr/>
      </xdr:nvCxnSpPr>
      <xdr:spPr>
        <a:xfrm>
          <a:off x="11517313" y="5038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id="{326332AC-3D72-4DB1-923B-B30F8FA75080}"/>
            </a:ext>
          </a:extLst>
        </xdr:cNvPr>
        <xdr:cNvSpPr txBox="1"/>
      </xdr:nvSpPr>
      <xdr:spPr>
        <a:xfrm>
          <a:off x="11092996" y="490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一般廃棄物処理施設】&#10;有形固定資産減価償却率グラフ枠">
          <a:extLst>
            <a:ext uri="{FF2B5EF4-FFF2-40B4-BE49-F238E27FC236}">
              <a16:creationId xmlns:a16="http://schemas.microsoft.com/office/drawing/2014/main" id="{90DC1889-BC72-471F-AE9D-B9CA587F4EB9}"/>
            </a:ext>
          </a:extLst>
        </xdr:cNvPr>
        <xdr:cNvSpPr/>
      </xdr:nvSpPr>
      <xdr:spPr>
        <a:xfrm>
          <a:off x="11517313" y="5038725"/>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365" name="直線コネクタ 364">
          <a:extLst>
            <a:ext uri="{FF2B5EF4-FFF2-40B4-BE49-F238E27FC236}">
              <a16:creationId xmlns:a16="http://schemas.microsoft.com/office/drawing/2014/main" id="{995D8EE5-F9D8-40F2-8D62-7109ED3469EE}"/>
            </a:ext>
          </a:extLst>
        </xdr:cNvPr>
        <xdr:cNvCxnSpPr/>
      </xdr:nvCxnSpPr>
      <xdr:spPr>
        <a:xfrm flipV="1">
          <a:off x="15104427" y="553593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366" name="【一般廃棄物処理施設】&#10;有形固定資産減価償却率最小値テキスト">
          <a:extLst>
            <a:ext uri="{FF2B5EF4-FFF2-40B4-BE49-F238E27FC236}">
              <a16:creationId xmlns:a16="http://schemas.microsoft.com/office/drawing/2014/main" id="{7171D928-DDDB-44F8-BE20-AED155AB315F}"/>
            </a:ext>
          </a:extLst>
        </xdr:cNvPr>
        <xdr:cNvSpPr txBox="1"/>
      </xdr:nvSpPr>
      <xdr:spPr>
        <a:xfrm>
          <a:off x="15143163"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67" name="直線コネクタ 366">
          <a:extLst>
            <a:ext uri="{FF2B5EF4-FFF2-40B4-BE49-F238E27FC236}">
              <a16:creationId xmlns:a16="http://schemas.microsoft.com/office/drawing/2014/main" id="{9005ABF3-0230-4F1D-AC43-F8EA267E054B}"/>
            </a:ext>
          </a:extLst>
        </xdr:cNvPr>
        <xdr:cNvCxnSpPr/>
      </xdr:nvCxnSpPr>
      <xdr:spPr>
        <a:xfrm>
          <a:off x="15016163" y="67265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68" name="【一般廃棄物処理施設】&#10;有形固定資産減価償却率最大値テキスト">
          <a:extLst>
            <a:ext uri="{FF2B5EF4-FFF2-40B4-BE49-F238E27FC236}">
              <a16:creationId xmlns:a16="http://schemas.microsoft.com/office/drawing/2014/main" id="{73C78893-764B-4652-97B0-B809980DA0F4}"/>
            </a:ext>
          </a:extLst>
        </xdr:cNvPr>
        <xdr:cNvSpPr txBox="1"/>
      </xdr:nvSpPr>
      <xdr:spPr>
        <a:xfrm>
          <a:off x="15143163" y="53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9" name="直線コネクタ 368">
          <a:extLst>
            <a:ext uri="{FF2B5EF4-FFF2-40B4-BE49-F238E27FC236}">
              <a16:creationId xmlns:a16="http://schemas.microsoft.com/office/drawing/2014/main" id="{AF37ABC4-26F3-496F-B547-9C69A6AEF641}"/>
            </a:ext>
          </a:extLst>
        </xdr:cNvPr>
        <xdr:cNvCxnSpPr/>
      </xdr:nvCxnSpPr>
      <xdr:spPr>
        <a:xfrm>
          <a:off x="15016163" y="55359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70" name="【一般廃棄物処理施設】&#10;有形固定資産減価償却率平均値テキスト">
          <a:extLst>
            <a:ext uri="{FF2B5EF4-FFF2-40B4-BE49-F238E27FC236}">
              <a16:creationId xmlns:a16="http://schemas.microsoft.com/office/drawing/2014/main" id="{DB4334AD-48BD-4E50-8E63-3103C2109E2B}"/>
            </a:ext>
          </a:extLst>
        </xdr:cNvPr>
        <xdr:cNvSpPr txBox="1"/>
      </xdr:nvSpPr>
      <xdr:spPr>
        <a:xfrm>
          <a:off x="15143163" y="6044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71" name="フローチャート: 判断 370">
          <a:extLst>
            <a:ext uri="{FF2B5EF4-FFF2-40B4-BE49-F238E27FC236}">
              <a16:creationId xmlns:a16="http://schemas.microsoft.com/office/drawing/2014/main" id="{F0A3D063-F655-4084-8B0E-D92EDB0D67A1}"/>
            </a:ext>
          </a:extLst>
        </xdr:cNvPr>
        <xdr:cNvSpPr/>
      </xdr:nvSpPr>
      <xdr:spPr>
        <a:xfrm>
          <a:off x="15054263" y="60661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72" name="フローチャート: 判断 371">
          <a:extLst>
            <a:ext uri="{FF2B5EF4-FFF2-40B4-BE49-F238E27FC236}">
              <a16:creationId xmlns:a16="http://schemas.microsoft.com/office/drawing/2014/main" id="{895E40A6-91DD-4FD9-B33D-CA0E73390CD5}"/>
            </a:ext>
          </a:extLst>
        </xdr:cNvPr>
        <xdr:cNvSpPr/>
      </xdr:nvSpPr>
      <xdr:spPr>
        <a:xfrm>
          <a:off x="14273213" y="60756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73" name="フローチャート: 判断 372">
          <a:extLst>
            <a:ext uri="{FF2B5EF4-FFF2-40B4-BE49-F238E27FC236}">
              <a16:creationId xmlns:a16="http://schemas.microsoft.com/office/drawing/2014/main" id="{4D3FB03F-3574-4B08-9B87-C74142E1D768}"/>
            </a:ext>
          </a:extLst>
        </xdr:cNvPr>
        <xdr:cNvSpPr/>
      </xdr:nvSpPr>
      <xdr:spPr>
        <a:xfrm>
          <a:off x="13455650" y="61537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374" name="フローチャート: 判断 373">
          <a:extLst>
            <a:ext uri="{FF2B5EF4-FFF2-40B4-BE49-F238E27FC236}">
              <a16:creationId xmlns:a16="http://schemas.microsoft.com/office/drawing/2014/main" id="{26370EC8-1E02-41AC-9ABD-2AD521BEB3B5}"/>
            </a:ext>
          </a:extLst>
        </xdr:cNvPr>
        <xdr:cNvSpPr/>
      </xdr:nvSpPr>
      <xdr:spPr>
        <a:xfrm>
          <a:off x="12638088" y="608901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DC9A052-A476-4C56-A5B0-AC3B5F025776}"/>
            </a:ext>
          </a:extLst>
        </xdr:cNvPr>
        <xdr:cNvSpPr txBox="1"/>
      </xdr:nvSpPr>
      <xdr:spPr>
        <a:xfrm>
          <a:off x="149288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102F65E7-EE44-4F13-8541-2D841A3C4C7F}"/>
            </a:ext>
          </a:extLst>
        </xdr:cNvPr>
        <xdr:cNvSpPr txBox="1"/>
      </xdr:nvSpPr>
      <xdr:spPr>
        <a:xfrm>
          <a:off x="1414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5D3E8EAF-0A5C-4A34-AE5E-79C18674F483}"/>
            </a:ext>
          </a:extLst>
        </xdr:cNvPr>
        <xdr:cNvSpPr txBox="1"/>
      </xdr:nvSpPr>
      <xdr:spPr>
        <a:xfrm>
          <a:off x="1333023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EF3710D1-5BE3-44CE-9774-E87A876771CD}"/>
            </a:ext>
          </a:extLst>
        </xdr:cNvPr>
        <xdr:cNvSpPr txBox="1"/>
      </xdr:nvSpPr>
      <xdr:spPr>
        <a:xfrm>
          <a:off x="125126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1DCEC041-4FA4-4C87-B728-5B208A3485D4}"/>
            </a:ext>
          </a:extLst>
        </xdr:cNvPr>
        <xdr:cNvSpPr txBox="1"/>
      </xdr:nvSpPr>
      <xdr:spPr>
        <a:xfrm>
          <a:off x="116808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380" name="楕円 379">
          <a:extLst>
            <a:ext uri="{FF2B5EF4-FFF2-40B4-BE49-F238E27FC236}">
              <a16:creationId xmlns:a16="http://schemas.microsoft.com/office/drawing/2014/main" id="{FC8DA708-AB2B-4870-9C27-05F4D1050F83}"/>
            </a:ext>
          </a:extLst>
        </xdr:cNvPr>
        <xdr:cNvSpPr/>
      </xdr:nvSpPr>
      <xdr:spPr>
        <a:xfrm>
          <a:off x="15054263" y="54946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104157</xdr:rowOff>
    </xdr:from>
    <xdr:ext cx="405111" cy="259045"/>
    <xdr:sp macro="" textlink="">
      <xdr:nvSpPr>
        <xdr:cNvPr id="381" name="【一般廃棄物処理施設】&#10;有形固定資産減価償却率該当値テキスト">
          <a:extLst>
            <a:ext uri="{FF2B5EF4-FFF2-40B4-BE49-F238E27FC236}">
              <a16:creationId xmlns:a16="http://schemas.microsoft.com/office/drawing/2014/main" id="{6915BA2D-0501-45EB-8F6B-59BC1675FC28}"/>
            </a:ext>
          </a:extLst>
        </xdr:cNvPr>
        <xdr:cNvSpPr txBox="1"/>
      </xdr:nvSpPr>
      <xdr:spPr>
        <a:xfrm>
          <a:off x="15143163" y="544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xdr:rowOff>
    </xdr:from>
    <xdr:to>
      <xdr:col>81</xdr:col>
      <xdr:colOff>101600</xdr:colOff>
      <xdr:row>34</xdr:row>
      <xdr:rowOff>113665</xdr:rowOff>
    </xdr:to>
    <xdr:sp macro="" textlink="">
      <xdr:nvSpPr>
        <xdr:cNvPr id="382" name="楕円 381">
          <a:extLst>
            <a:ext uri="{FF2B5EF4-FFF2-40B4-BE49-F238E27FC236}">
              <a16:creationId xmlns:a16="http://schemas.microsoft.com/office/drawing/2014/main" id="{D4FFB426-F5E3-4050-A71A-9D1B4F3C5481}"/>
            </a:ext>
          </a:extLst>
        </xdr:cNvPr>
        <xdr:cNvSpPr/>
      </xdr:nvSpPr>
      <xdr:spPr>
        <a:xfrm>
          <a:off x="14273213"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62865</xdr:rowOff>
    </xdr:to>
    <xdr:cxnSp macro="">
      <xdr:nvCxnSpPr>
        <xdr:cNvPr id="383" name="直線コネクタ 382">
          <a:extLst>
            <a:ext uri="{FF2B5EF4-FFF2-40B4-BE49-F238E27FC236}">
              <a16:creationId xmlns:a16="http://schemas.microsoft.com/office/drawing/2014/main" id="{0B6AB36D-A012-4E17-9ED4-302F332AE9BE}"/>
            </a:ext>
          </a:extLst>
        </xdr:cNvPr>
        <xdr:cNvCxnSpPr/>
      </xdr:nvCxnSpPr>
      <xdr:spPr>
        <a:xfrm flipV="1">
          <a:off x="14324013" y="5535930"/>
          <a:ext cx="7810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88265</xdr:rowOff>
    </xdr:from>
    <xdr:to>
      <xdr:col>76</xdr:col>
      <xdr:colOff>165100</xdr:colOff>
      <xdr:row>35</xdr:row>
      <xdr:rowOff>18415</xdr:rowOff>
    </xdr:to>
    <xdr:sp macro="" textlink="">
      <xdr:nvSpPr>
        <xdr:cNvPr id="384" name="楕円 383">
          <a:extLst>
            <a:ext uri="{FF2B5EF4-FFF2-40B4-BE49-F238E27FC236}">
              <a16:creationId xmlns:a16="http://schemas.microsoft.com/office/drawing/2014/main" id="{DE1D9693-8E50-43ED-8338-12F64EE2868C}"/>
            </a:ext>
          </a:extLst>
        </xdr:cNvPr>
        <xdr:cNvSpPr/>
      </xdr:nvSpPr>
      <xdr:spPr>
        <a:xfrm>
          <a:off x="13455650" y="55937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62865</xdr:rowOff>
    </xdr:from>
    <xdr:to>
      <xdr:col>81</xdr:col>
      <xdr:colOff>50800</xdr:colOff>
      <xdr:row>34</xdr:row>
      <xdr:rowOff>139065</xdr:rowOff>
    </xdr:to>
    <xdr:cxnSp macro="">
      <xdr:nvCxnSpPr>
        <xdr:cNvPr id="385" name="直線コネクタ 384">
          <a:extLst>
            <a:ext uri="{FF2B5EF4-FFF2-40B4-BE49-F238E27FC236}">
              <a16:creationId xmlns:a16="http://schemas.microsoft.com/office/drawing/2014/main" id="{4C026C78-8196-4E41-BBFC-F79F210E0BCF}"/>
            </a:ext>
          </a:extLst>
        </xdr:cNvPr>
        <xdr:cNvCxnSpPr/>
      </xdr:nvCxnSpPr>
      <xdr:spPr>
        <a:xfrm flipV="1">
          <a:off x="13506450" y="5568315"/>
          <a:ext cx="817563"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86" name="n_1aveValue【一般廃棄物処理施設】&#10;有形固定資産減価償却率">
          <a:extLst>
            <a:ext uri="{FF2B5EF4-FFF2-40B4-BE49-F238E27FC236}">
              <a16:creationId xmlns:a16="http://schemas.microsoft.com/office/drawing/2014/main" id="{A5A5D66C-9B4E-41F2-B86F-816B3D04CD64}"/>
            </a:ext>
          </a:extLst>
        </xdr:cNvPr>
        <xdr:cNvSpPr txBox="1"/>
      </xdr:nvSpPr>
      <xdr:spPr>
        <a:xfrm>
          <a:off x="14123044" y="615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87" name="n_2aveValue【一般廃棄物処理施設】&#10;有形固定資産減価償却率">
          <a:extLst>
            <a:ext uri="{FF2B5EF4-FFF2-40B4-BE49-F238E27FC236}">
              <a16:creationId xmlns:a16="http://schemas.microsoft.com/office/drawing/2014/main" id="{EE717811-1112-4A1A-BAE8-437BF022E39F}"/>
            </a:ext>
          </a:extLst>
        </xdr:cNvPr>
        <xdr:cNvSpPr txBox="1"/>
      </xdr:nvSpPr>
      <xdr:spPr>
        <a:xfrm>
          <a:off x="13318182"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388" name="n_3aveValue【一般廃棄物処理施設】&#10;有形固定資産減価償却率">
          <a:extLst>
            <a:ext uri="{FF2B5EF4-FFF2-40B4-BE49-F238E27FC236}">
              <a16:creationId xmlns:a16="http://schemas.microsoft.com/office/drawing/2014/main" id="{5C8C3848-C413-44F7-8A54-925A118EB8E5}"/>
            </a:ext>
          </a:extLst>
        </xdr:cNvPr>
        <xdr:cNvSpPr txBox="1"/>
      </xdr:nvSpPr>
      <xdr:spPr>
        <a:xfrm>
          <a:off x="12500619"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130192</xdr:rowOff>
    </xdr:from>
    <xdr:ext cx="405111" cy="259045"/>
    <xdr:sp macro="" textlink="">
      <xdr:nvSpPr>
        <xdr:cNvPr id="389" name="n_1mainValue【一般廃棄物処理施設】&#10;有形固定資産減価償却率">
          <a:extLst>
            <a:ext uri="{FF2B5EF4-FFF2-40B4-BE49-F238E27FC236}">
              <a16:creationId xmlns:a16="http://schemas.microsoft.com/office/drawing/2014/main" id="{484E21CC-1E4F-4210-94C5-158C742AAA0A}"/>
            </a:ext>
          </a:extLst>
        </xdr:cNvPr>
        <xdr:cNvSpPr txBox="1"/>
      </xdr:nvSpPr>
      <xdr:spPr>
        <a:xfrm>
          <a:off x="14123044" y="531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34942</xdr:rowOff>
    </xdr:from>
    <xdr:ext cx="405111" cy="259045"/>
    <xdr:sp macro="" textlink="">
      <xdr:nvSpPr>
        <xdr:cNvPr id="390" name="n_2mainValue【一般廃棄物処理施設】&#10;有形固定資産減価償却率">
          <a:extLst>
            <a:ext uri="{FF2B5EF4-FFF2-40B4-BE49-F238E27FC236}">
              <a16:creationId xmlns:a16="http://schemas.microsoft.com/office/drawing/2014/main" id="{A064D478-7A7A-431A-B7EC-CC2AEB8A5573}"/>
            </a:ext>
          </a:extLst>
        </xdr:cNvPr>
        <xdr:cNvSpPr txBox="1"/>
      </xdr:nvSpPr>
      <xdr:spPr>
        <a:xfrm>
          <a:off x="13318182"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3C43D0DE-6BC0-4F71-958A-1E75EEE4EC42}"/>
            </a:ext>
          </a:extLst>
        </xdr:cNvPr>
        <xdr:cNvSpPr/>
      </xdr:nvSpPr>
      <xdr:spPr>
        <a:xfrm>
          <a:off x="16916400" y="39624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5736E1AA-C628-47EE-9F4E-78407B77FD65}"/>
            </a:ext>
          </a:extLst>
        </xdr:cNvPr>
        <xdr:cNvSpPr/>
      </xdr:nvSpPr>
      <xdr:spPr>
        <a:xfrm>
          <a:off x="1704340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570376CF-3B40-4A72-8B48-7A9BA3B6D81D}"/>
            </a:ext>
          </a:extLst>
        </xdr:cNvPr>
        <xdr:cNvSpPr/>
      </xdr:nvSpPr>
      <xdr:spPr>
        <a:xfrm>
          <a:off x="1704340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0CCB90C7-7F5E-4D19-889F-C199A8181A1F}"/>
            </a:ext>
          </a:extLst>
        </xdr:cNvPr>
        <xdr:cNvSpPr/>
      </xdr:nvSpPr>
      <xdr:spPr>
        <a:xfrm>
          <a:off x="17973675"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4215560B-77D2-434B-9FFE-D6391C3E9408}"/>
            </a:ext>
          </a:extLst>
        </xdr:cNvPr>
        <xdr:cNvSpPr/>
      </xdr:nvSpPr>
      <xdr:spPr>
        <a:xfrm>
          <a:off x="17973675"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12C389A2-EB37-492D-BBA1-72CE6A61294A}"/>
            </a:ext>
          </a:extLst>
        </xdr:cNvPr>
        <xdr:cNvSpPr/>
      </xdr:nvSpPr>
      <xdr:spPr>
        <a:xfrm>
          <a:off x="19030950" y="45847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29E89623-3FEC-4248-9261-E19CC2102DBB}"/>
            </a:ext>
          </a:extLst>
        </xdr:cNvPr>
        <xdr:cNvSpPr/>
      </xdr:nvSpPr>
      <xdr:spPr>
        <a:xfrm>
          <a:off x="19030950" y="4778375"/>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665212C5-15E2-4CFE-B259-F9937FA880DD}"/>
            </a:ext>
          </a:extLst>
        </xdr:cNvPr>
        <xdr:cNvSpPr/>
      </xdr:nvSpPr>
      <xdr:spPr>
        <a:xfrm>
          <a:off x="16916400" y="50387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4CE43331-1105-4EB5-ABFF-F149111C9623}"/>
            </a:ext>
          </a:extLst>
        </xdr:cNvPr>
        <xdr:cNvSpPr txBox="1"/>
      </xdr:nvSpPr>
      <xdr:spPr>
        <a:xfrm>
          <a:off x="16892588"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005892F2-8475-4ECE-A0B5-7A934B131447}"/>
            </a:ext>
          </a:extLst>
        </xdr:cNvPr>
        <xdr:cNvCxnSpPr/>
      </xdr:nvCxnSpPr>
      <xdr:spPr>
        <a:xfrm>
          <a:off x="16916400" y="72009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a:extLst>
            <a:ext uri="{FF2B5EF4-FFF2-40B4-BE49-F238E27FC236}">
              <a16:creationId xmlns:a16="http://schemas.microsoft.com/office/drawing/2014/main" id="{2E560B13-9556-49CE-8154-A26120255AC6}"/>
            </a:ext>
          </a:extLst>
        </xdr:cNvPr>
        <xdr:cNvCxnSpPr/>
      </xdr:nvCxnSpPr>
      <xdr:spPr>
        <a:xfrm>
          <a:off x="16916400" y="689337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2" name="テキスト ボックス 401">
          <a:extLst>
            <a:ext uri="{FF2B5EF4-FFF2-40B4-BE49-F238E27FC236}">
              <a16:creationId xmlns:a16="http://schemas.microsoft.com/office/drawing/2014/main" id="{1C924937-6708-4CF1-9763-D534F78C7B33}"/>
            </a:ext>
          </a:extLst>
        </xdr:cNvPr>
        <xdr:cNvSpPr txBox="1"/>
      </xdr:nvSpPr>
      <xdr:spPr>
        <a:xfrm>
          <a:off x="16696189" y="67606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a:extLst>
            <a:ext uri="{FF2B5EF4-FFF2-40B4-BE49-F238E27FC236}">
              <a16:creationId xmlns:a16="http://schemas.microsoft.com/office/drawing/2014/main" id="{8E9B5E7A-85A5-4352-8658-8436A633CBFD}"/>
            </a:ext>
          </a:extLst>
        </xdr:cNvPr>
        <xdr:cNvCxnSpPr/>
      </xdr:nvCxnSpPr>
      <xdr:spPr>
        <a:xfrm>
          <a:off x="16916400" y="65858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04" name="テキスト ボックス 403">
          <a:extLst>
            <a:ext uri="{FF2B5EF4-FFF2-40B4-BE49-F238E27FC236}">
              <a16:creationId xmlns:a16="http://schemas.microsoft.com/office/drawing/2014/main" id="{DC2BABEC-BD6C-4262-830A-A687B7934777}"/>
            </a:ext>
          </a:extLst>
        </xdr:cNvPr>
        <xdr:cNvSpPr txBox="1"/>
      </xdr:nvSpPr>
      <xdr:spPr>
        <a:xfrm>
          <a:off x="16427964" y="64531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a:extLst>
            <a:ext uri="{FF2B5EF4-FFF2-40B4-BE49-F238E27FC236}">
              <a16:creationId xmlns:a16="http://schemas.microsoft.com/office/drawing/2014/main" id="{3F26F147-7303-4816-B82B-CA1C0887849F}"/>
            </a:ext>
          </a:extLst>
        </xdr:cNvPr>
        <xdr:cNvCxnSpPr/>
      </xdr:nvCxnSpPr>
      <xdr:spPr>
        <a:xfrm>
          <a:off x="16916400" y="627833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06" name="テキスト ボックス 405">
          <a:extLst>
            <a:ext uri="{FF2B5EF4-FFF2-40B4-BE49-F238E27FC236}">
              <a16:creationId xmlns:a16="http://schemas.microsoft.com/office/drawing/2014/main" id="{76FE4934-46D7-466D-A2F4-55A7F973A5BB}"/>
            </a:ext>
          </a:extLst>
        </xdr:cNvPr>
        <xdr:cNvSpPr txBox="1"/>
      </xdr:nvSpPr>
      <xdr:spPr>
        <a:xfrm>
          <a:off x="16427964"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a:extLst>
            <a:ext uri="{FF2B5EF4-FFF2-40B4-BE49-F238E27FC236}">
              <a16:creationId xmlns:a16="http://schemas.microsoft.com/office/drawing/2014/main" id="{C0D21AF0-DC7B-4C5C-9800-4D6A7DD4BB36}"/>
            </a:ext>
          </a:extLst>
        </xdr:cNvPr>
        <xdr:cNvCxnSpPr/>
      </xdr:nvCxnSpPr>
      <xdr:spPr>
        <a:xfrm>
          <a:off x="16916400" y="59708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08" name="テキスト ボックス 407">
          <a:extLst>
            <a:ext uri="{FF2B5EF4-FFF2-40B4-BE49-F238E27FC236}">
              <a16:creationId xmlns:a16="http://schemas.microsoft.com/office/drawing/2014/main" id="{D9F4677D-216E-4BDE-8900-D68E561BE161}"/>
            </a:ext>
          </a:extLst>
        </xdr:cNvPr>
        <xdr:cNvSpPr txBox="1"/>
      </xdr:nvSpPr>
      <xdr:spPr>
        <a:xfrm>
          <a:off x="16427964"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a:extLst>
            <a:ext uri="{FF2B5EF4-FFF2-40B4-BE49-F238E27FC236}">
              <a16:creationId xmlns:a16="http://schemas.microsoft.com/office/drawing/2014/main" id="{BDE7A874-A79F-4E65-89DB-36A22600AFB3}"/>
            </a:ext>
          </a:extLst>
        </xdr:cNvPr>
        <xdr:cNvCxnSpPr/>
      </xdr:nvCxnSpPr>
      <xdr:spPr>
        <a:xfrm>
          <a:off x="16916400" y="56632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0" name="テキスト ボックス 409">
          <a:extLst>
            <a:ext uri="{FF2B5EF4-FFF2-40B4-BE49-F238E27FC236}">
              <a16:creationId xmlns:a16="http://schemas.microsoft.com/office/drawing/2014/main" id="{E1047AB4-269C-43C0-A7D6-56B2CDEF9199}"/>
            </a:ext>
          </a:extLst>
        </xdr:cNvPr>
        <xdr:cNvSpPr txBox="1"/>
      </xdr:nvSpPr>
      <xdr:spPr>
        <a:xfrm>
          <a:off x="16378131" y="55210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a:extLst>
            <a:ext uri="{FF2B5EF4-FFF2-40B4-BE49-F238E27FC236}">
              <a16:creationId xmlns:a16="http://schemas.microsoft.com/office/drawing/2014/main" id="{3B7E3EF8-A362-44CE-BDD8-15FB14DB7613}"/>
            </a:ext>
          </a:extLst>
        </xdr:cNvPr>
        <xdr:cNvCxnSpPr/>
      </xdr:nvCxnSpPr>
      <xdr:spPr>
        <a:xfrm>
          <a:off x="16916400" y="534624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2" name="テキスト ボックス 411">
          <a:extLst>
            <a:ext uri="{FF2B5EF4-FFF2-40B4-BE49-F238E27FC236}">
              <a16:creationId xmlns:a16="http://schemas.microsoft.com/office/drawing/2014/main" id="{9AE59D0C-5ED8-488F-99BE-12991917D4CA}"/>
            </a:ext>
          </a:extLst>
        </xdr:cNvPr>
        <xdr:cNvSpPr txBox="1"/>
      </xdr:nvSpPr>
      <xdr:spPr>
        <a:xfrm>
          <a:off x="16378131" y="5213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0263BE14-B721-41E5-BFCB-CF231491451C}"/>
            </a:ext>
          </a:extLst>
        </xdr:cNvPr>
        <xdr:cNvCxnSpPr/>
      </xdr:nvCxnSpPr>
      <xdr:spPr>
        <a:xfrm>
          <a:off x="16916400" y="5038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a:extLst>
            <a:ext uri="{FF2B5EF4-FFF2-40B4-BE49-F238E27FC236}">
              <a16:creationId xmlns:a16="http://schemas.microsoft.com/office/drawing/2014/main" id="{D4E87688-FDE1-4FD5-95E5-C6D25ACD647C}"/>
            </a:ext>
          </a:extLst>
        </xdr:cNvPr>
        <xdr:cNvSpPr txBox="1"/>
      </xdr:nvSpPr>
      <xdr:spPr>
        <a:xfrm>
          <a:off x="16378131" y="4906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3126CAB9-7902-4278-851D-EB1D814AA0AE}"/>
            </a:ext>
          </a:extLst>
        </xdr:cNvPr>
        <xdr:cNvSpPr/>
      </xdr:nvSpPr>
      <xdr:spPr>
        <a:xfrm>
          <a:off x="16916400" y="50387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16" name="直線コネクタ 415">
          <a:extLst>
            <a:ext uri="{FF2B5EF4-FFF2-40B4-BE49-F238E27FC236}">
              <a16:creationId xmlns:a16="http://schemas.microsoft.com/office/drawing/2014/main" id="{DAED66F4-76A2-4C42-BF7D-9BEBEB80B4A6}"/>
            </a:ext>
          </a:extLst>
        </xdr:cNvPr>
        <xdr:cNvCxnSpPr/>
      </xdr:nvCxnSpPr>
      <xdr:spPr>
        <a:xfrm flipV="1">
          <a:off x="20503514" y="5491484"/>
          <a:ext cx="0" cy="137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417" name="【一般廃棄物処理施設】&#10;一人当たり有形固定資産（償却資産）額最小値テキスト">
          <a:extLst>
            <a:ext uri="{FF2B5EF4-FFF2-40B4-BE49-F238E27FC236}">
              <a16:creationId xmlns:a16="http://schemas.microsoft.com/office/drawing/2014/main" id="{305C2EFD-559B-4D3C-A6FB-35EAD6C4A145}"/>
            </a:ext>
          </a:extLst>
        </xdr:cNvPr>
        <xdr:cNvSpPr txBox="1"/>
      </xdr:nvSpPr>
      <xdr:spPr>
        <a:xfrm>
          <a:off x="20542250" y="68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418" name="直線コネクタ 417">
          <a:extLst>
            <a:ext uri="{FF2B5EF4-FFF2-40B4-BE49-F238E27FC236}">
              <a16:creationId xmlns:a16="http://schemas.microsoft.com/office/drawing/2014/main" id="{A807743A-F702-49B3-B81B-71ED16555293}"/>
            </a:ext>
          </a:extLst>
        </xdr:cNvPr>
        <xdr:cNvCxnSpPr/>
      </xdr:nvCxnSpPr>
      <xdr:spPr>
        <a:xfrm>
          <a:off x="20429538" y="68644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id="{A8F3BB2A-38A1-4EF0-B057-856A803AC29B}"/>
            </a:ext>
          </a:extLst>
        </xdr:cNvPr>
        <xdr:cNvSpPr txBox="1"/>
      </xdr:nvSpPr>
      <xdr:spPr>
        <a:xfrm>
          <a:off x="20542250" y="527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420" name="直線コネクタ 419">
          <a:extLst>
            <a:ext uri="{FF2B5EF4-FFF2-40B4-BE49-F238E27FC236}">
              <a16:creationId xmlns:a16="http://schemas.microsoft.com/office/drawing/2014/main" id="{7C14CAA2-ADB2-44F8-B018-84E741487043}"/>
            </a:ext>
          </a:extLst>
        </xdr:cNvPr>
        <xdr:cNvCxnSpPr/>
      </xdr:nvCxnSpPr>
      <xdr:spPr>
        <a:xfrm>
          <a:off x="20429538" y="549148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421" name="【一般廃棄物処理施設】&#10;一人当たり有形固定資産（償却資産）額平均値テキスト">
          <a:extLst>
            <a:ext uri="{FF2B5EF4-FFF2-40B4-BE49-F238E27FC236}">
              <a16:creationId xmlns:a16="http://schemas.microsoft.com/office/drawing/2014/main" id="{F8CEF7A9-0A3C-4BDF-AFAA-67CD7F53940B}"/>
            </a:ext>
          </a:extLst>
        </xdr:cNvPr>
        <xdr:cNvSpPr txBox="1"/>
      </xdr:nvSpPr>
      <xdr:spPr>
        <a:xfrm>
          <a:off x="20542250" y="615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422" name="フローチャート: 判断 421">
          <a:extLst>
            <a:ext uri="{FF2B5EF4-FFF2-40B4-BE49-F238E27FC236}">
              <a16:creationId xmlns:a16="http://schemas.microsoft.com/office/drawing/2014/main" id="{4AB2FFC3-8F5C-41B0-B6E5-49B01F93F5F3}"/>
            </a:ext>
          </a:extLst>
        </xdr:cNvPr>
        <xdr:cNvSpPr/>
      </xdr:nvSpPr>
      <xdr:spPr>
        <a:xfrm>
          <a:off x="20453350" y="617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423" name="フローチャート: 判断 422">
          <a:extLst>
            <a:ext uri="{FF2B5EF4-FFF2-40B4-BE49-F238E27FC236}">
              <a16:creationId xmlns:a16="http://schemas.microsoft.com/office/drawing/2014/main" id="{2D7A208B-255D-4E9C-9607-110DDD042F76}"/>
            </a:ext>
          </a:extLst>
        </xdr:cNvPr>
        <xdr:cNvSpPr/>
      </xdr:nvSpPr>
      <xdr:spPr>
        <a:xfrm>
          <a:off x="19686588" y="61698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424" name="フローチャート: 判断 423">
          <a:extLst>
            <a:ext uri="{FF2B5EF4-FFF2-40B4-BE49-F238E27FC236}">
              <a16:creationId xmlns:a16="http://schemas.microsoft.com/office/drawing/2014/main" id="{65F67390-C1F8-423D-8051-8024BD463AC9}"/>
            </a:ext>
          </a:extLst>
        </xdr:cNvPr>
        <xdr:cNvSpPr/>
      </xdr:nvSpPr>
      <xdr:spPr>
        <a:xfrm>
          <a:off x="18854738" y="622558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425" name="フローチャート: 判断 424">
          <a:extLst>
            <a:ext uri="{FF2B5EF4-FFF2-40B4-BE49-F238E27FC236}">
              <a16:creationId xmlns:a16="http://schemas.microsoft.com/office/drawing/2014/main" id="{D0234889-430B-47ED-987A-D09C3DAE0E94}"/>
            </a:ext>
          </a:extLst>
        </xdr:cNvPr>
        <xdr:cNvSpPr/>
      </xdr:nvSpPr>
      <xdr:spPr>
        <a:xfrm>
          <a:off x="18037175" y="616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696E0C8-1536-48D2-AA39-6DB9A1FA3C25}"/>
            </a:ext>
          </a:extLst>
        </xdr:cNvPr>
        <xdr:cNvSpPr txBox="1"/>
      </xdr:nvSpPr>
      <xdr:spPr>
        <a:xfrm>
          <a:off x="20327938"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D65D30B-7998-4FFF-BF29-8304799611F4}"/>
            </a:ext>
          </a:extLst>
        </xdr:cNvPr>
        <xdr:cNvSpPr txBox="1"/>
      </xdr:nvSpPr>
      <xdr:spPr>
        <a:xfrm>
          <a:off x="195611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C9CCCB5-F1C6-4CCD-9886-3345C495A128}"/>
            </a:ext>
          </a:extLst>
        </xdr:cNvPr>
        <xdr:cNvSpPr txBox="1"/>
      </xdr:nvSpPr>
      <xdr:spPr>
        <a:xfrm>
          <a:off x="18729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2655C1A-7C82-432C-92AD-C79FF8D46914}"/>
            </a:ext>
          </a:extLst>
        </xdr:cNvPr>
        <xdr:cNvSpPr txBox="1"/>
      </xdr:nvSpPr>
      <xdr:spPr>
        <a:xfrm>
          <a:off x="17911763"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0FA25D7-08AF-47D5-B711-01C3AC2E697C}"/>
            </a:ext>
          </a:extLst>
        </xdr:cNvPr>
        <xdr:cNvSpPr txBox="1"/>
      </xdr:nvSpPr>
      <xdr:spPr>
        <a:xfrm>
          <a:off x="170942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63195</xdr:rowOff>
    </xdr:from>
    <xdr:to>
      <xdr:col>116</xdr:col>
      <xdr:colOff>114300</xdr:colOff>
      <xdr:row>37</xdr:row>
      <xdr:rowOff>164795</xdr:rowOff>
    </xdr:to>
    <xdr:sp macro="" textlink="">
      <xdr:nvSpPr>
        <xdr:cNvPr id="431" name="楕円 430">
          <a:extLst>
            <a:ext uri="{FF2B5EF4-FFF2-40B4-BE49-F238E27FC236}">
              <a16:creationId xmlns:a16="http://schemas.microsoft.com/office/drawing/2014/main" id="{DF91D2AE-DDC2-4629-9F18-4A1C9A506C78}"/>
            </a:ext>
          </a:extLst>
        </xdr:cNvPr>
        <xdr:cNvSpPr/>
      </xdr:nvSpPr>
      <xdr:spPr>
        <a:xfrm>
          <a:off x="20453350" y="605442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86072</xdr:rowOff>
    </xdr:from>
    <xdr:ext cx="534377" cy="259045"/>
    <xdr:sp macro="" textlink="">
      <xdr:nvSpPr>
        <xdr:cNvPr id="432" name="【一般廃棄物処理施設】&#10;一人当たり有形固定資産（償却資産）額該当値テキスト">
          <a:extLst>
            <a:ext uri="{FF2B5EF4-FFF2-40B4-BE49-F238E27FC236}">
              <a16:creationId xmlns:a16="http://schemas.microsoft.com/office/drawing/2014/main" id="{B6A5DED0-9912-4981-852A-FD1CB70B92DB}"/>
            </a:ext>
          </a:extLst>
        </xdr:cNvPr>
        <xdr:cNvSpPr txBox="1"/>
      </xdr:nvSpPr>
      <xdr:spPr>
        <a:xfrm>
          <a:off x="20542250" y="59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93164</xdr:rowOff>
    </xdr:from>
    <xdr:to>
      <xdr:col>112</xdr:col>
      <xdr:colOff>38100</xdr:colOff>
      <xdr:row>38</xdr:row>
      <xdr:rowOff>23313</xdr:rowOff>
    </xdr:to>
    <xdr:sp macro="" textlink="">
      <xdr:nvSpPr>
        <xdr:cNvPr id="433" name="楕円 432">
          <a:extLst>
            <a:ext uri="{FF2B5EF4-FFF2-40B4-BE49-F238E27FC236}">
              <a16:creationId xmlns:a16="http://schemas.microsoft.com/office/drawing/2014/main" id="{B772AD94-93B5-4313-B697-0EA278DA8AFD}"/>
            </a:ext>
          </a:extLst>
        </xdr:cNvPr>
        <xdr:cNvSpPr/>
      </xdr:nvSpPr>
      <xdr:spPr>
        <a:xfrm>
          <a:off x="19686588" y="6084389"/>
          <a:ext cx="87312"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113995</xdr:rowOff>
    </xdr:from>
    <xdr:to>
      <xdr:col>116</xdr:col>
      <xdr:colOff>63500</xdr:colOff>
      <xdr:row>37</xdr:row>
      <xdr:rowOff>143964</xdr:rowOff>
    </xdr:to>
    <xdr:cxnSp macro="">
      <xdr:nvCxnSpPr>
        <xdr:cNvPr id="434" name="直線コネクタ 433">
          <a:extLst>
            <a:ext uri="{FF2B5EF4-FFF2-40B4-BE49-F238E27FC236}">
              <a16:creationId xmlns:a16="http://schemas.microsoft.com/office/drawing/2014/main" id="{69557CD8-8049-4C3F-A809-99098D2DF956}"/>
            </a:ext>
          </a:extLst>
        </xdr:cNvPr>
        <xdr:cNvCxnSpPr/>
      </xdr:nvCxnSpPr>
      <xdr:spPr>
        <a:xfrm flipV="1">
          <a:off x="19737388" y="6105220"/>
          <a:ext cx="766762"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102221</xdr:rowOff>
    </xdr:from>
    <xdr:to>
      <xdr:col>107</xdr:col>
      <xdr:colOff>101600</xdr:colOff>
      <xdr:row>38</xdr:row>
      <xdr:rowOff>32370</xdr:rowOff>
    </xdr:to>
    <xdr:sp macro="" textlink="">
      <xdr:nvSpPr>
        <xdr:cNvPr id="435" name="楕円 434">
          <a:extLst>
            <a:ext uri="{FF2B5EF4-FFF2-40B4-BE49-F238E27FC236}">
              <a16:creationId xmlns:a16="http://schemas.microsoft.com/office/drawing/2014/main" id="{596EEF70-3BA8-4A3D-8221-F5C55E24F121}"/>
            </a:ext>
          </a:extLst>
        </xdr:cNvPr>
        <xdr:cNvSpPr/>
      </xdr:nvSpPr>
      <xdr:spPr>
        <a:xfrm>
          <a:off x="18854738" y="6093446"/>
          <a:ext cx="101600"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143964</xdr:rowOff>
    </xdr:from>
    <xdr:to>
      <xdr:col>111</xdr:col>
      <xdr:colOff>177800</xdr:colOff>
      <xdr:row>37</xdr:row>
      <xdr:rowOff>153021</xdr:rowOff>
    </xdr:to>
    <xdr:cxnSp macro="">
      <xdr:nvCxnSpPr>
        <xdr:cNvPr id="436" name="直線コネクタ 435">
          <a:extLst>
            <a:ext uri="{FF2B5EF4-FFF2-40B4-BE49-F238E27FC236}">
              <a16:creationId xmlns:a16="http://schemas.microsoft.com/office/drawing/2014/main" id="{E2037D64-F0F9-4848-8FDD-AE9D101A7BD8}"/>
            </a:ext>
          </a:extLst>
        </xdr:cNvPr>
        <xdr:cNvCxnSpPr/>
      </xdr:nvCxnSpPr>
      <xdr:spPr>
        <a:xfrm flipV="1">
          <a:off x="18905538" y="6135189"/>
          <a:ext cx="83185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437" name="n_1aveValue【一般廃棄物処理施設】&#10;一人当たり有形固定資産（償却資産）額">
          <a:extLst>
            <a:ext uri="{FF2B5EF4-FFF2-40B4-BE49-F238E27FC236}">
              <a16:creationId xmlns:a16="http://schemas.microsoft.com/office/drawing/2014/main" id="{B7D5FB38-F1CE-4D2F-97FA-0325BE1889B0}"/>
            </a:ext>
          </a:extLst>
        </xdr:cNvPr>
        <xdr:cNvSpPr txBox="1"/>
      </xdr:nvSpPr>
      <xdr:spPr>
        <a:xfrm>
          <a:off x="19471786" y="62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438" name="n_2aveValue【一般廃棄物処理施設】&#10;一人当たり有形固定資産（償却資産）額">
          <a:extLst>
            <a:ext uri="{FF2B5EF4-FFF2-40B4-BE49-F238E27FC236}">
              <a16:creationId xmlns:a16="http://schemas.microsoft.com/office/drawing/2014/main" id="{19DF98B0-E571-48C6-A3D4-FDF64B327136}"/>
            </a:ext>
          </a:extLst>
        </xdr:cNvPr>
        <xdr:cNvSpPr txBox="1"/>
      </xdr:nvSpPr>
      <xdr:spPr>
        <a:xfrm>
          <a:off x="18666924" y="63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439" name="n_3aveValue【一般廃棄物処理施設】&#10;一人当たり有形固定資産（償却資産）額">
          <a:extLst>
            <a:ext uri="{FF2B5EF4-FFF2-40B4-BE49-F238E27FC236}">
              <a16:creationId xmlns:a16="http://schemas.microsoft.com/office/drawing/2014/main" id="{FB2E5C48-8A65-437A-B65B-B159C14932D2}"/>
            </a:ext>
          </a:extLst>
        </xdr:cNvPr>
        <xdr:cNvSpPr txBox="1"/>
      </xdr:nvSpPr>
      <xdr:spPr>
        <a:xfrm>
          <a:off x="17835074" y="596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39841</xdr:rowOff>
    </xdr:from>
    <xdr:ext cx="534377" cy="259045"/>
    <xdr:sp macro="" textlink="">
      <xdr:nvSpPr>
        <xdr:cNvPr id="440" name="n_1mainValue【一般廃棄物処理施設】&#10;一人当たり有形固定資産（償却資産）額">
          <a:extLst>
            <a:ext uri="{FF2B5EF4-FFF2-40B4-BE49-F238E27FC236}">
              <a16:creationId xmlns:a16="http://schemas.microsoft.com/office/drawing/2014/main" id="{A3961CA0-2BEE-407D-B5B5-F4F357CAD9BC}"/>
            </a:ext>
          </a:extLst>
        </xdr:cNvPr>
        <xdr:cNvSpPr txBox="1"/>
      </xdr:nvSpPr>
      <xdr:spPr>
        <a:xfrm>
          <a:off x="19471786" y="58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48898</xdr:rowOff>
    </xdr:from>
    <xdr:ext cx="534377" cy="259045"/>
    <xdr:sp macro="" textlink="">
      <xdr:nvSpPr>
        <xdr:cNvPr id="441" name="n_2mainValue【一般廃棄物処理施設】&#10;一人当たり有形固定資産（償却資産）額">
          <a:extLst>
            <a:ext uri="{FF2B5EF4-FFF2-40B4-BE49-F238E27FC236}">
              <a16:creationId xmlns:a16="http://schemas.microsoft.com/office/drawing/2014/main" id="{6CBDC434-7061-41BC-9182-82E13E97B8C8}"/>
            </a:ext>
          </a:extLst>
        </xdr:cNvPr>
        <xdr:cNvSpPr txBox="1"/>
      </xdr:nvSpPr>
      <xdr:spPr>
        <a:xfrm>
          <a:off x="18666924" y="58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0D5293A3-510E-4F5B-B051-F78A4E6F53BE}"/>
            </a:ext>
          </a:extLst>
        </xdr:cNvPr>
        <xdr:cNvSpPr/>
      </xdr:nvSpPr>
      <xdr:spPr>
        <a:xfrm>
          <a:off x="11517313" y="7562850"/>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DF788B5E-C54D-467D-B6B5-9009584BF6AC}"/>
            </a:ext>
          </a:extLst>
        </xdr:cNvPr>
        <xdr:cNvSpPr/>
      </xdr:nvSpPr>
      <xdr:spPr>
        <a:xfrm>
          <a:off x="1163002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F0B00FB5-4588-4C8B-876E-59A795DBA2D4}"/>
            </a:ext>
          </a:extLst>
        </xdr:cNvPr>
        <xdr:cNvSpPr/>
      </xdr:nvSpPr>
      <xdr:spPr>
        <a:xfrm>
          <a:off x="1163002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93EB19E0-009C-421F-B7CF-6A03642FDEAD}"/>
            </a:ext>
          </a:extLst>
        </xdr:cNvPr>
        <xdr:cNvSpPr/>
      </xdr:nvSpPr>
      <xdr:spPr>
        <a:xfrm>
          <a:off x="12574588"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90ABCF58-5954-4A53-A44B-50699BDF1F0F}"/>
            </a:ext>
          </a:extLst>
        </xdr:cNvPr>
        <xdr:cNvSpPr/>
      </xdr:nvSpPr>
      <xdr:spPr>
        <a:xfrm>
          <a:off x="12574588"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D4A47EBA-59F6-4AF5-95D8-741F8C436274}"/>
            </a:ext>
          </a:extLst>
        </xdr:cNvPr>
        <xdr:cNvSpPr/>
      </xdr:nvSpPr>
      <xdr:spPr>
        <a:xfrm>
          <a:off x="13631863"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AC07687B-9C27-432A-9BF1-59D0D8D85047}"/>
            </a:ext>
          </a:extLst>
        </xdr:cNvPr>
        <xdr:cNvSpPr/>
      </xdr:nvSpPr>
      <xdr:spPr>
        <a:xfrm>
          <a:off x="13631863"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F5172AA1-E6D7-4D25-AC2B-A8683EA458D7}"/>
            </a:ext>
          </a:extLst>
        </xdr:cNvPr>
        <xdr:cNvSpPr/>
      </xdr:nvSpPr>
      <xdr:spPr>
        <a:xfrm>
          <a:off x="11517313" y="8639175"/>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65F1C593-0C70-48B3-8788-FDFA9E17CEAC}"/>
            </a:ext>
          </a:extLst>
        </xdr:cNvPr>
        <xdr:cNvSpPr txBox="1"/>
      </xdr:nvSpPr>
      <xdr:spPr>
        <a:xfrm>
          <a:off x="11479213"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14BA8E21-7D6A-4213-8FC8-01FBBD7A2F2F}"/>
            </a:ext>
          </a:extLst>
        </xdr:cNvPr>
        <xdr:cNvCxnSpPr/>
      </xdr:nvCxnSpPr>
      <xdr:spPr>
        <a:xfrm>
          <a:off x="11517313" y="10801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B44C564C-6CC4-456C-8B78-E8E30F13203D}"/>
            </a:ext>
          </a:extLst>
        </xdr:cNvPr>
        <xdr:cNvCxnSpPr/>
      </xdr:nvCxnSpPr>
      <xdr:spPr>
        <a:xfrm>
          <a:off x="11517313" y="10439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a:extLst>
            <a:ext uri="{FF2B5EF4-FFF2-40B4-BE49-F238E27FC236}">
              <a16:creationId xmlns:a16="http://schemas.microsoft.com/office/drawing/2014/main" id="{83017195-25C0-4827-B10A-4F05E46067E6}"/>
            </a:ext>
          </a:extLst>
        </xdr:cNvPr>
        <xdr:cNvSpPr txBox="1"/>
      </xdr:nvSpPr>
      <xdr:spPr>
        <a:xfrm>
          <a:off x="11206949" y="10306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07D121F6-4693-40EC-AFEA-18EA2507989A}"/>
            </a:ext>
          </a:extLst>
        </xdr:cNvPr>
        <xdr:cNvCxnSpPr/>
      </xdr:nvCxnSpPr>
      <xdr:spPr>
        <a:xfrm>
          <a:off x="11517313" y="10077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BF9786E0-1973-420B-84D5-7343ECDA5581}"/>
            </a:ext>
          </a:extLst>
        </xdr:cNvPr>
        <xdr:cNvSpPr txBox="1"/>
      </xdr:nvSpPr>
      <xdr:spPr>
        <a:xfrm>
          <a:off x="11142829" y="9944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77EEA833-DAA3-413C-A85F-C0AC98B09B45}"/>
            </a:ext>
          </a:extLst>
        </xdr:cNvPr>
        <xdr:cNvCxnSpPr/>
      </xdr:nvCxnSpPr>
      <xdr:spPr>
        <a:xfrm>
          <a:off x="11517313" y="9715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BEDD2DEB-84A8-4159-AF4A-694F27BEE21F}"/>
            </a:ext>
          </a:extLst>
        </xdr:cNvPr>
        <xdr:cNvSpPr txBox="1"/>
      </xdr:nvSpPr>
      <xdr:spPr>
        <a:xfrm>
          <a:off x="11142829" y="9582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8A890695-7163-4FEF-B95A-FE286555D7E2}"/>
            </a:ext>
          </a:extLst>
        </xdr:cNvPr>
        <xdr:cNvCxnSpPr/>
      </xdr:nvCxnSpPr>
      <xdr:spPr>
        <a:xfrm>
          <a:off x="11517313" y="9363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54B8D2A1-E435-4128-8F87-ED8A2D823A8C}"/>
            </a:ext>
          </a:extLst>
        </xdr:cNvPr>
        <xdr:cNvSpPr txBox="1"/>
      </xdr:nvSpPr>
      <xdr:spPr>
        <a:xfrm>
          <a:off x="11142829"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2DE22E69-2C70-44EC-8034-165715F39C72}"/>
            </a:ext>
          </a:extLst>
        </xdr:cNvPr>
        <xdr:cNvCxnSpPr/>
      </xdr:nvCxnSpPr>
      <xdr:spPr>
        <a:xfrm>
          <a:off x="11517313" y="90011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A6DEB104-469D-4EE7-A194-8B9E271EEBE1}"/>
            </a:ext>
          </a:extLst>
        </xdr:cNvPr>
        <xdr:cNvSpPr txBox="1"/>
      </xdr:nvSpPr>
      <xdr:spPr>
        <a:xfrm>
          <a:off x="11142829" y="886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91FFBC9C-4F62-45CC-AE5F-7806F99D0040}"/>
            </a:ext>
          </a:extLst>
        </xdr:cNvPr>
        <xdr:cNvCxnSpPr/>
      </xdr:nvCxnSpPr>
      <xdr:spPr>
        <a:xfrm>
          <a:off x="11517313" y="8639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C0BABE05-7BA6-41CE-B869-D89102A6B3C3}"/>
            </a:ext>
          </a:extLst>
        </xdr:cNvPr>
        <xdr:cNvSpPr txBox="1"/>
      </xdr:nvSpPr>
      <xdr:spPr>
        <a:xfrm>
          <a:off x="11092996" y="850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FA56EC5E-1D30-43E8-AB00-9C9808B40512}"/>
            </a:ext>
          </a:extLst>
        </xdr:cNvPr>
        <xdr:cNvSpPr/>
      </xdr:nvSpPr>
      <xdr:spPr>
        <a:xfrm>
          <a:off x="11517313" y="8639175"/>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465" name="直線コネクタ 464">
          <a:extLst>
            <a:ext uri="{FF2B5EF4-FFF2-40B4-BE49-F238E27FC236}">
              <a16:creationId xmlns:a16="http://schemas.microsoft.com/office/drawing/2014/main" id="{C3A89235-9C8B-4D5B-B678-A57DC412DA47}"/>
            </a:ext>
          </a:extLst>
        </xdr:cNvPr>
        <xdr:cNvCxnSpPr/>
      </xdr:nvCxnSpPr>
      <xdr:spPr>
        <a:xfrm flipV="1">
          <a:off x="15104427" y="920877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466" name="【保健センター・保健所】&#10;有形固定資産減価償却率最小値テキスト">
          <a:extLst>
            <a:ext uri="{FF2B5EF4-FFF2-40B4-BE49-F238E27FC236}">
              <a16:creationId xmlns:a16="http://schemas.microsoft.com/office/drawing/2014/main" id="{8D6E377C-5977-43AF-BC9C-ED1A23449154}"/>
            </a:ext>
          </a:extLst>
        </xdr:cNvPr>
        <xdr:cNvSpPr txBox="1"/>
      </xdr:nvSpPr>
      <xdr:spPr>
        <a:xfrm>
          <a:off x="15143163" y="10355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67" name="直線コネクタ 466">
          <a:extLst>
            <a:ext uri="{FF2B5EF4-FFF2-40B4-BE49-F238E27FC236}">
              <a16:creationId xmlns:a16="http://schemas.microsoft.com/office/drawing/2014/main" id="{6C28B169-A81D-493D-8E16-48763B2F9C6F}"/>
            </a:ext>
          </a:extLst>
        </xdr:cNvPr>
        <xdr:cNvCxnSpPr/>
      </xdr:nvCxnSpPr>
      <xdr:spPr>
        <a:xfrm>
          <a:off x="15016163" y="103517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468" name="【保健センター・保健所】&#10;有形固定資産減価償却率最大値テキスト">
          <a:extLst>
            <a:ext uri="{FF2B5EF4-FFF2-40B4-BE49-F238E27FC236}">
              <a16:creationId xmlns:a16="http://schemas.microsoft.com/office/drawing/2014/main" id="{9EB978ED-FA0A-41EB-A82F-3E17DE36B2B8}"/>
            </a:ext>
          </a:extLst>
        </xdr:cNvPr>
        <xdr:cNvSpPr txBox="1"/>
      </xdr:nvSpPr>
      <xdr:spPr>
        <a:xfrm>
          <a:off x="15143163" y="899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469" name="直線コネクタ 468">
          <a:extLst>
            <a:ext uri="{FF2B5EF4-FFF2-40B4-BE49-F238E27FC236}">
              <a16:creationId xmlns:a16="http://schemas.microsoft.com/office/drawing/2014/main" id="{F05C08A1-63F3-4CF8-8DF9-19E0D63F4008}"/>
            </a:ext>
          </a:extLst>
        </xdr:cNvPr>
        <xdr:cNvCxnSpPr/>
      </xdr:nvCxnSpPr>
      <xdr:spPr>
        <a:xfrm>
          <a:off x="15016163" y="92087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E5797128-35DC-41B1-9F00-1DC88F3B3967}"/>
            </a:ext>
          </a:extLst>
        </xdr:cNvPr>
        <xdr:cNvSpPr txBox="1"/>
      </xdr:nvSpPr>
      <xdr:spPr>
        <a:xfrm>
          <a:off x="15143163" y="967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471" name="フローチャート: 判断 470">
          <a:extLst>
            <a:ext uri="{FF2B5EF4-FFF2-40B4-BE49-F238E27FC236}">
              <a16:creationId xmlns:a16="http://schemas.microsoft.com/office/drawing/2014/main" id="{EE5DBE00-364E-441A-B03E-1621CEBD4725}"/>
            </a:ext>
          </a:extLst>
        </xdr:cNvPr>
        <xdr:cNvSpPr/>
      </xdr:nvSpPr>
      <xdr:spPr>
        <a:xfrm>
          <a:off x="15054263" y="96951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72" name="フローチャート: 判断 471">
          <a:extLst>
            <a:ext uri="{FF2B5EF4-FFF2-40B4-BE49-F238E27FC236}">
              <a16:creationId xmlns:a16="http://schemas.microsoft.com/office/drawing/2014/main" id="{5AB8F5B4-8D2C-432F-9BC4-D6576F92C4AE}"/>
            </a:ext>
          </a:extLst>
        </xdr:cNvPr>
        <xdr:cNvSpPr/>
      </xdr:nvSpPr>
      <xdr:spPr>
        <a:xfrm>
          <a:off x="14273213" y="9717087"/>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473" name="フローチャート: 判断 472">
          <a:extLst>
            <a:ext uri="{FF2B5EF4-FFF2-40B4-BE49-F238E27FC236}">
              <a16:creationId xmlns:a16="http://schemas.microsoft.com/office/drawing/2014/main" id="{A58FC875-9051-4A5F-9CC7-577945CACCB1}"/>
            </a:ext>
          </a:extLst>
        </xdr:cNvPr>
        <xdr:cNvSpPr/>
      </xdr:nvSpPr>
      <xdr:spPr>
        <a:xfrm>
          <a:off x="1345565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74" name="フローチャート: 判断 473">
          <a:extLst>
            <a:ext uri="{FF2B5EF4-FFF2-40B4-BE49-F238E27FC236}">
              <a16:creationId xmlns:a16="http://schemas.microsoft.com/office/drawing/2014/main" id="{78F23F62-680E-4005-90B2-4884FFF0DE62}"/>
            </a:ext>
          </a:extLst>
        </xdr:cNvPr>
        <xdr:cNvSpPr/>
      </xdr:nvSpPr>
      <xdr:spPr>
        <a:xfrm>
          <a:off x="12638088" y="98361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86C097F7-DD92-4322-B549-AF7397B35A7A}"/>
            </a:ext>
          </a:extLst>
        </xdr:cNvPr>
        <xdr:cNvSpPr txBox="1"/>
      </xdr:nvSpPr>
      <xdr:spPr>
        <a:xfrm>
          <a:off x="149288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C785C75A-8E06-40F7-B0DB-D309C5133B57}"/>
            </a:ext>
          </a:extLst>
        </xdr:cNvPr>
        <xdr:cNvSpPr txBox="1"/>
      </xdr:nvSpPr>
      <xdr:spPr>
        <a:xfrm>
          <a:off x="141478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67A95C80-164C-487E-895A-CEB9AE8D7AA3}"/>
            </a:ext>
          </a:extLst>
        </xdr:cNvPr>
        <xdr:cNvSpPr txBox="1"/>
      </xdr:nvSpPr>
      <xdr:spPr>
        <a:xfrm>
          <a:off x="1333023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19B650E3-666F-41E6-9D66-B4C009F2B122}"/>
            </a:ext>
          </a:extLst>
        </xdr:cNvPr>
        <xdr:cNvSpPr txBox="1"/>
      </xdr:nvSpPr>
      <xdr:spPr>
        <a:xfrm>
          <a:off x="125126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19301429-9D1A-433A-BA63-E19CB162C6F4}"/>
            </a:ext>
          </a:extLst>
        </xdr:cNvPr>
        <xdr:cNvSpPr txBox="1"/>
      </xdr:nvSpPr>
      <xdr:spPr>
        <a:xfrm>
          <a:off x="116808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480" name="楕円 479">
          <a:extLst>
            <a:ext uri="{FF2B5EF4-FFF2-40B4-BE49-F238E27FC236}">
              <a16:creationId xmlns:a16="http://schemas.microsoft.com/office/drawing/2014/main" id="{A79FC2D0-D3E9-462F-AF64-686596935552}"/>
            </a:ext>
          </a:extLst>
        </xdr:cNvPr>
        <xdr:cNvSpPr/>
      </xdr:nvSpPr>
      <xdr:spPr>
        <a:xfrm>
          <a:off x="15054263" y="95046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481" name="【保健センター・保健所】&#10;有形固定資産減価償却率該当値テキスト">
          <a:extLst>
            <a:ext uri="{FF2B5EF4-FFF2-40B4-BE49-F238E27FC236}">
              <a16:creationId xmlns:a16="http://schemas.microsoft.com/office/drawing/2014/main" id="{A78E32E2-6E5B-435A-A96C-2BBDB4F6769C}"/>
            </a:ext>
          </a:extLst>
        </xdr:cNvPr>
        <xdr:cNvSpPr txBox="1"/>
      </xdr:nvSpPr>
      <xdr:spPr>
        <a:xfrm>
          <a:off x="15143163"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482" name="楕円 481">
          <a:extLst>
            <a:ext uri="{FF2B5EF4-FFF2-40B4-BE49-F238E27FC236}">
              <a16:creationId xmlns:a16="http://schemas.microsoft.com/office/drawing/2014/main" id="{EC0539AD-BB71-4F0C-B8E8-FCE60BD87718}"/>
            </a:ext>
          </a:extLst>
        </xdr:cNvPr>
        <xdr:cNvSpPr/>
      </xdr:nvSpPr>
      <xdr:spPr>
        <a:xfrm>
          <a:off x="14273213" y="95332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20955</xdr:rowOff>
    </xdr:to>
    <xdr:cxnSp macro="">
      <xdr:nvCxnSpPr>
        <xdr:cNvPr id="483" name="直線コネクタ 482">
          <a:extLst>
            <a:ext uri="{FF2B5EF4-FFF2-40B4-BE49-F238E27FC236}">
              <a16:creationId xmlns:a16="http://schemas.microsoft.com/office/drawing/2014/main" id="{CF5B51FD-DD5C-490B-92BA-2069D9E8F508}"/>
            </a:ext>
          </a:extLst>
        </xdr:cNvPr>
        <xdr:cNvCxnSpPr/>
      </xdr:nvCxnSpPr>
      <xdr:spPr>
        <a:xfrm flipV="1">
          <a:off x="14324013" y="9555480"/>
          <a:ext cx="7810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484" name="楕円 483">
          <a:extLst>
            <a:ext uri="{FF2B5EF4-FFF2-40B4-BE49-F238E27FC236}">
              <a16:creationId xmlns:a16="http://schemas.microsoft.com/office/drawing/2014/main" id="{F5165D6E-5D65-42CD-8C90-A6605404164B}"/>
            </a:ext>
          </a:extLst>
        </xdr:cNvPr>
        <xdr:cNvSpPr/>
      </xdr:nvSpPr>
      <xdr:spPr>
        <a:xfrm>
          <a:off x="1345565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81915</xdr:rowOff>
    </xdr:to>
    <xdr:cxnSp macro="">
      <xdr:nvCxnSpPr>
        <xdr:cNvPr id="485" name="直線コネクタ 484">
          <a:extLst>
            <a:ext uri="{FF2B5EF4-FFF2-40B4-BE49-F238E27FC236}">
              <a16:creationId xmlns:a16="http://schemas.microsoft.com/office/drawing/2014/main" id="{1F0C0898-D317-4DD8-BA9D-2E97B196614A}"/>
            </a:ext>
          </a:extLst>
        </xdr:cNvPr>
        <xdr:cNvCxnSpPr/>
      </xdr:nvCxnSpPr>
      <xdr:spPr>
        <a:xfrm flipV="1">
          <a:off x="13506450" y="9574530"/>
          <a:ext cx="817563"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86" name="n_1aveValue【保健センター・保健所】&#10;有形固定資産減価償却率">
          <a:extLst>
            <a:ext uri="{FF2B5EF4-FFF2-40B4-BE49-F238E27FC236}">
              <a16:creationId xmlns:a16="http://schemas.microsoft.com/office/drawing/2014/main" id="{973B5BFA-CBB2-4AEB-99A8-FBF7C5132D01}"/>
            </a:ext>
          </a:extLst>
        </xdr:cNvPr>
        <xdr:cNvSpPr txBox="1"/>
      </xdr:nvSpPr>
      <xdr:spPr>
        <a:xfrm>
          <a:off x="14123044" y="980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487" name="n_2aveValue【保健センター・保健所】&#10;有形固定資産減価償却率">
          <a:extLst>
            <a:ext uri="{FF2B5EF4-FFF2-40B4-BE49-F238E27FC236}">
              <a16:creationId xmlns:a16="http://schemas.microsoft.com/office/drawing/2014/main" id="{6AC25FC8-C5B6-4698-85C6-0CC8EEE452FE}"/>
            </a:ext>
          </a:extLst>
        </xdr:cNvPr>
        <xdr:cNvSpPr txBox="1"/>
      </xdr:nvSpPr>
      <xdr:spPr>
        <a:xfrm>
          <a:off x="13318182"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488" name="n_3aveValue【保健センター・保健所】&#10;有形固定資産減価償却率">
          <a:extLst>
            <a:ext uri="{FF2B5EF4-FFF2-40B4-BE49-F238E27FC236}">
              <a16:creationId xmlns:a16="http://schemas.microsoft.com/office/drawing/2014/main" id="{B90C1DFD-9EA1-4C03-A499-174F4E490499}"/>
            </a:ext>
          </a:extLst>
        </xdr:cNvPr>
        <xdr:cNvSpPr txBox="1"/>
      </xdr:nvSpPr>
      <xdr:spPr>
        <a:xfrm>
          <a:off x="12500619"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489" name="n_1mainValue【保健センター・保健所】&#10;有形固定資産減価償却率">
          <a:extLst>
            <a:ext uri="{FF2B5EF4-FFF2-40B4-BE49-F238E27FC236}">
              <a16:creationId xmlns:a16="http://schemas.microsoft.com/office/drawing/2014/main" id="{6E0D8A49-990C-4F38-ADA9-8CC041879200}"/>
            </a:ext>
          </a:extLst>
        </xdr:cNvPr>
        <xdr:cNvSpPr txBox="1"/>
      </xdr:nvSpPr>
      <xdr:spPr>
        <a:xfrm>
          <a:off x="14123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490" name="n_2mainValue【保健センター・保健所】&#10;有形固定資産減価償却率">
          <a:extLst>
            <a:ext uri="{FF2B5EF4-FFF2-40B4-BE49-F238E27FC236}">
              <a16:creationId xmlns:a16="http://schemas.microsoft.com/office/drawing/2014/main" id="{F11A8DBF-B2B5-45FB-91D5-71CB5FC36DE5}"/>
            </a:ext>
          </a:extLst>
        </xdr:cNvPr>
        <xdr:cNvSpPr txBox="1"/>
      </xdr:nvSpPr>
      <xdr:spPr>
        <a:xfrm>
          <a:off x="13318182"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7081A593-5942-4791-BAAE-E942A71F0E5A}"/>
            </a:ext>
          </a:extLst>
        </xdr:cNvPr>
        <xdr:cNvSpPr/>
      </xdr:nvSpPr>
      <xdr:spPr>
        <a:xfrm>
          <a:off x="16916400" y="756285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5533066A-DD45-4CE0-87EE-0FAE54D9833D}"/>
            </a:ext>
          </a:extLst>
        </xdr:cNvPr>
        <xdr:cNvSpPr/>
      </xdr:nvSpPr>
      <xdr:spPr>
        <a:xfrm>
          <a:off x="1704340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8EF1C9AE-9C48-415E-B57B-6F0BEB270DDB}"/>
            </a:ext>
          </a:extLst>
        </xdr:cNvPr>
        <xdr:cNvSpPr/>
      </xdr:nvSpPr>
      <xdr:spPr>
        <a:xfrm>
          <a:off x="1704340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06678B22-0C0C-4804-9944-61F0168BE55A}"/>
            </a:ext>
          </a:extLst>
        </xdr:cNvPr>
        <xdr:cNvSpPr/>
      </xdr:nvSpPr>
      <xdr:spPr>
        <a:xfrm>
          <a:off x="17973675"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9407533C-82DD-44A8-BDBA-DAA995AD4274}"/>
            </a:ext>
          </a:extLst>
        </xdr:cNvPr>
        <xdr:cNvSpPr/>
      </xdr:nvSpPr>
      <xdr:spPr>
        <a:xfrm>
          <a:off x="17973675"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84C3B429-B4DF-45FB-A5F9-9A129D8F20A8}"/>
            </a:ext>
          </a:extLst>
        </xdr:cNvPr>
        <xdr:cNvSpPr/>
      </xdr:nvSpPr>
      <xdr:spPr>
        <a:xfrm>
          <a:off x="19030950" y="81851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DD13A046-A0FF-4C96-85AE-B71F237ADF2F}"/>
            </a:ext>
          </a:extLst>
        </xdr:cNvPr>
        <xdr:cNvSpPr/>
      </xdr:nvSpPr>
      <xdr:spPr>
        <a:xfrm>
          <a:off x="19030950" y="83788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E87AFB0A-7779-42E6-BE58-55A5EF5308D3}"/>
            </a:ext>
          </a:extLst>
        </xdr:cNvPr>
        <xdr:cNvSpPr/>
      </xdr:nvSpPr>
      <xdr:spPr>
        <a:xfrm>
          <a:off x="16916400" y="863917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FC797921-3391-48E1-A9FE-3D54315FF250}"/>
            </a:ext>
          </a:extLst>
        </xdr:cNvPr>
        <xdr:cNvSpPr txBox="1"/>
      </xdr:nvSpPr>
      <xdr:spPr>
        <a:xfrm>
          <a:off x="16892588"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13B73D96-AE52-4739-B6C5-1F05E42AAD34}"/>
            </a:ext>
          </a:extLst>
        </xdr:cNvPr>
        <xdr:cNvCxnSpPr/>
      </xdr:nvCxnSpPr>
      <xdr:spPr>
        <a:xfrm>
          <a:off x="16916400" y="10801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4782FDFE-0A9D-462B-8FAD-FBB1A5B07962}"/>
            </a:ext>
          </a:extLst>
        </xdr:cNvPr>
        <xdr:cNvCxnSpPr/>
      </xdr:nvCxnSpPr>
      <xdr:spPr>
        <a:xfrm>
          <a:off x="16916400" y="10439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9B8789DB-8E26-489C-960F-CE7E11CAB250}"/>
            </a:ext>
          </a:extLst>
        </xdr:cNvPr>
        <xdr:cNvSpPr txBox="1"/>
      </xdr:nvSpPr>
      <xdr:spPr>
        <a:xfrm>
          <a:off x="16492084" y="10306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6E7C68E6-2725-4581-8F34-F1709174B1A7}"/>
            </a:ext>
          </a:extLst>
        </xdr:cNvPr>
        <xdr:cNvCxnSpPr/>
      </xdr:nvCxnSpPr>
      <xdr:spPr>
        <a:xfrm>
          <a:off x="16916400" y="10077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D07A414A-DA49-47CF-A03E-7764CDF9B0F3}"/>
            </a:ext>
          </a:extLst>
        </xdr:cNvPr>
        <xdr:cNvSpPr txBox="1"/>
      </xdr:nvSpPr>
      <xdr:spPr>
        <a:xfrm>
          <a:off x="16492084" y="994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4249B836-761E-4C40-B562-C2545BF6CA1F}"/>
            </a:ext>
          </a:extLst>
        </xdr:cNvPr>
        <xdr:cNvCxnSpPr/>
      </xdr:nvCxnSpPr>
      <xdr:spPr>
        <a:xfrm>
          <a:off x="16916400" y="9715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a:extLst>
            <a:ext uri="{FF2B5EF4-FFF2-40B4-BE49-F238E27FC236}">
              <a16:creationId xmlns:a16="http://schemas.microsoft.com/office/drawing/2014/main" id="{BB41E369-8275-4470-9EA0-231A25C0278F}"/>
            </a:ext>
          </a:extLst>
        </xdr:cNvPr>
        <xdr:cNvSpPr txBox="1"/>
      </xdr:nvSpPr>
      <xdr:spPr>
        <a:xfrm>
          <a:off x="16492084" y="9582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FFF4DD0A-DAB7-47CF-B82A-F967F9A95E59}"/>
            </a:ext>
          </a:extLst>
        </xdr:cNvPr>
        <xdr:cNvCxnSpPr/>
      </xdr:nvCxnSpPr>
      <xdr:spPr>
        <a:xfrm>
          <a:off x="16916400" y="9363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a:extLst>
            <a:ext uri="{FF2B5EF4-FFF2-40B4-BE49-F238E27FC236}">
              <a16:creationId xmlns:a16="http://schemas.microsoft.com/office/drawing/2014/main" id="{0FA70865-D825-4EB6-8472-146CF082FE8B}"/>
            </a:ext>
          </a:extLst>
        </xdr:cNvPr>
        <xdr:cNvSpPr txBox="1"/>
      </xdr:nvSpPr>
      <xdr:spPr>
        <a:xfrm>
          <a:off x="16492084"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B3687258-1063-4AD0-91EA-996E240BB35C}"/>
            </a:ext>
          </a:extLst>
        </xdr:cNvPr>
        <xdr:cNvCxnSpPr/>
      </xdr:nvCxnSpPr>
      <xdr:spPr>
        <a:xfrm>
          <a:off x="16916400" y="90011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a:extLst>
            <a:ext uri="{FF2B5EF4-FFF2-40B4-BE49-F238E27FC236}">
              <a16:creationId xmlns:a16="http://schemas.microsoft.com/office/drawing/2014/main" id="{78699404-956E-449F-AE99-D239D98B1795}"/>
            </a:ext>
          </a:extLst>
        </xdr:cNvPr>
        <xdr:cNvSpPr txBox="1"/>
      </xdr:nvSpPr>
      <xdr:spPr>
        <a:xfrm>
          <a:off x="16492084" y="886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2B711E6F-B5A4-4C50-BD21-E839815DD0A6}"/>
            </a:ext>
          </a:extLst>
        </xdr:cNvPr>
        <xdr:cNvCxnSpPr/>
      </xdr:nvCxnSpPr>
      <xdr:spPr>
        <a:xfrm>
          <a:off x="16916400" y="8639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3A69FD80-E59E-43BA-8E53-7816FD05B3EF}"/>
            </a:ext>
          </a:extLst>
        </xdr:cNvPr>
        <xdr:cNvSpPr txBox="1"/>
      </xdr:nvSpPr>
      <xdr:spPr>
        <a:xfrm>
          <a:off x="16492084" y="850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a:extLst>
            <a:ext uri="{FF2B5EF4-FFF2-40B4-BE49-F238E27FC236}">
              <a16:creationId xmlns:a16="http://schemas.microsoft.com/office/drawing/2014/main" id="{ABC5811B-7908-4405-965D-027A56355BDB}"/>
            </a:ext>
          </a:extLst>
        </xdr:cNvPr>
        <xdr:cNvSpPr/>
      </xdr:nvSpPr>
      <xdr:spPr>
        <a:xfrm>
          <a:off x="16916400" y="863917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14" name="直線コネクタ 513">
          <a:extLst>
            <a:ext uri="{FF2B5EF4-FFF2-40B4-BE49-F238E27FC236}">
              <a16:creationId xmlns:a16="http://schemas.microsoft.com/office/drawing/2014/main" id="{3B744978-CF09-4446-8DBA-4E0F69598B67}"/>
            </a:ext>
          </a:extLst>
        </xdr:cNvPr>
        <xdr:cNvCxnSpPr/>
      </xdr:nvCxnSpPr>
      <xdr:spPr>
        <a:xfrm flipV="1">
          <a:off x="20503514" y="90201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5" name="【保健センター・保健所】&#10;一人当たり面積最小値テキスト">
          <a:extLst>
            <a:ext uri="{FF2B5EF4-FFF2-40B4-BE49-F238E27FC236}">
              <a16:creationId xmlns:a16="http://schemas.microsoft.com/office/drawing/2014/main" id="{CE723ED9-CCCC-478C-96E3-C24111251675}"/>
            </a:ext>
          </a:extLst>
        </xdr:cNvPr>
        <xdr:cNvSpPr txBox="1"/>
      </xdr:nvSpPr>
      <xdr:spPr>
        <a:xfrm>
          <a:off x="2054225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6" name="直線コネクタ 515">
          <a:extLst>
            <a:ext uri="{FF2B5EF4-FFF2-40B4-BE49-F238E27FC236}">
              <a16:creationId xmlns:a16="http://schemas.microsoft.com/office/drawing/2014/main" id="{4905D2DE-71B9-4454-8B66-72E91ED3A0E5}"/>
            </a:ext>
          </a:extLst>
        </xdr:cNvPr>
        <xdr:cNvCxnSpPr/>
      </xdr:nvCxnSpPr>
      <xdr:spPr>
        <a:xfrm>
          <a:off x="20429538" y="104013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17" name="【保健センター・保健所】&#10;一人当たり面積最大値テキスト">
          <a:extLst>
            <a:ext uri="{FF2B5EF4-FFF2-40B4-BE49-F238E27FC236}">
              <a16:creationId xmlns:a16="http://schemas.microsoft.com/office/drawing/2014/main" id="{1F34A614-FDFB-4D94-A20D-7AC1C5DBDB87}"/>
            </a:ext>
          </a:extLst>
        </xdr:cNvPr>
        <xdr:cNvSpPr txBox="1"/>
      </xdr:nvSpPr>
      <xdr:spPr>
        <a:xfrm>
          <a:off x="20542250" y="880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18" name="直線コネクタ 517">
          <a:extLst>
            <a:ext uri="{FF2B5EF4-FFF2-40B4-BE49-F238E27FC236}">
              <a16:creationId xmlns:a16="http://schemas.microsoft.com/office/drawing/2014/main" id="{6BDADDCA-5179-4098-8D9C-41CFE9831D19}"/>
            </a:ext>
          </a:extLst>
        </xdr:cNvPr>
        <xdr:cNvCxnSpPr/>
      </xdr:nvCxnSpPr>
      <xdr:spPr>
        <a:xfrm>
          <a:off x="20429538" y="90201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19" name="【保健センター・保健所】&#10;一人当たり面積平均値テキスト">
          <a:extLst>
            <a:ext uri="{FF2B5EF4-FFF2-40B4-BE49-F238E27FC236}">
              <a16:creationId xmlns:a16="http://schemas.microsoft.com/office/drawing/2014/main" id="{1EC63BD6-74DC-4FF2-9BEA-3CE9A924F012}"/>
            </a:ext>
          </a:extLst>
        </xdr:cNvPr>
        <xdr:cNvSpPr txBox="1"/>
      </xdr:nvSpPr>
      <xdr:spPr>
        <a:xfrm>
          <a:off x="20542250" y="978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20" name="フローチャート: 判断 519">
          <a:extLst>
            <a:ext uri="{FF2B5EF4-FFF2-40B4-BE49-F238E27FC236}">
              <a16:creationId xmlns:a16="http://schemas.microsoft.com/office/drawing/2014/main" id="{199F00E2-8E10-42C1-8AB5-4C715393E1DC}"/>
            </a:ext>
          </a:extLst>
        </xdr:cNvPr>
        <xdr:cNvSpPr/>
      </xdr:nvSpPr>
      <xdr:spPr>
        <a:xfrm>
          <a:off x="2045335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21" name="フローチャート: 判断 520">
          <a:extLst>
            <a:ext uri="{FF2B5EF4-FFF2-40B4-BE49-F238E27FC236}">
              <a16:creationId xmlns:a16="http://schemas.microsoft.com/office/drawing/2014/main" id="{ADBC1A9D-BF27-4495-A719-7566E92D4E5C}"/>
            </a:ext>
          </a:extLst>
        </xdr:cNvPr>
        <xdr:cNvSpPr/>
      </xdr:nvSpPr>
      <xdr:spPr>
        <a:xfrm>
          <a:off x="19686588" y="99028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522" name="フローチャート: 判断 521">
          <a:extLst>
            <a:ext uri="{FF2B5EF4-FFF2-40B4-BE49-F238E27FC236}">
              <a16:creationId xmlns:a16="http://schemas.microsoft.com/office/drawing/2014/main" id="{DD2379A6-F1CD-43DE-8A4B-8CDDB062B8C3}"/>
            </a:ext>
          </a:extLst>
        </xdr:cNvPr>
        <xdr:cNvSpPr/>
      </xdr:nvSpPr>
      <xdr:spPr>
        <a:xfrm>
          <a:off x="18854738" y="99599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523" name="フローチャート: 判断 522">
          <a:extLst>
            <a:ext uri="{FF2B5EF4-FFF2-40B4-BE49-F238E27FC236}">
              <a16:creationId xmlns:a16="http://schemas.microsoft.com/office/drawing/2014/main" id="{8E39038A-9377-4ED2-A63B-D39929E15D2D}"/>
            </a:ext>
          </a:extLst>
        </xdr:cNvPr>
        <xdr:cNvSpPr/>
      </xdr:nvSpPr>
      <xdr:spPr>
        <a:xfrm>
          <a:off x="18037175" y="98742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85663C98-AB8E-4D97-B501-A25AE771A3BC}"/>
            </a:ext>
          </a:extLst>
        </xdr:cNvPr>
        <xdr:cNvSpPr txBox="1"/>
      </xdr:nvSpPr>
      <xdr:spPr>
        <a:xfrm>
          <a:off x="20327938"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D9C6AB22-2107-4F06-BB99-6D213B3D5121}"/>
            </a:ext>
          </a:extLst>
        </xdr:cNvPr>
        <xdr:cNvSpPr txBox="1"/>
      </xdr:nvSpPr>
      <xdr:spPr>
        <a:xfrm>
          <a:off x="1956117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4887B85-A21E-4E4A-BB6F-7E74E3EB7EB8}"/>
            </a:ext>
          </a:extLst>
        </xdr:cNvPr>
        <xdr:cNvSpPr txBox="1"/>
      </xdr:nvSpPr>
      <xdr:spPr>
        <a:xfrm>
          <a:off x="18729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780BD851-86DD-4EC5-9B96-754A3DF33059}"/>
            </a:ext>
          </a:extLst>
        </xdr:cNvPr>
        <xdr:cNvSpPr txBox="1"/>
      </xdr:nvSpPr>
      <xdr:spPr>
        <a:xfrm>
          <a:off x="17911763"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A68C5E5B-1ACE-4730-B8DE-D4A80A0C3A1F}"/>
            </a:ext>
          </a:extLst>
        </xdr:cNvPr>
        <xdr:cNvSpPr txBox="1"/>
      </xdr:nvSpPr>
      <xdr:spPr>
        <a:xfrm>
          <a:off x="170942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29" name="楕円 528">
          <a:extLst>
            <a:ext uri="{FF2B5EF4-FFF2-40B4-BE49-F238E27FC236}">
              <a16:creationId xmlns:a16="http://schemas.microsoft.com/office/drawing/2014/main" id="{59747FFA-4DAE-4BF8-94CB-E5D244F80514}"/>
            </a:ext>
          </a:extLst>
        </xdr:cNvPr>
        <xdr:cNvSpPr/>
      </xdr:nvSpPr>
      <xdr:spPr>
        <a:xfrm>
          <a:off x="20453350" y="99980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30" name="【保健センター・保健所】&#10;一人当たり面積該当値テキスト">
          <a:extLst>
            <a:ext uri="{FF2B5EF4-FFF2-40B4-BE49-F238E27FC236}">
              <a16:creationId xmlns:a16="http://schemas.microsoft.com/office/drawing/2014/main" id="{38DCBC50-FA39-46EB-952B-93CECB65AF58}"/>
            </a:ext>
          </a:extLst>
        </xdr:cNvPr>
        <xdr:cNvSpPr txBox="1"/>
      </xdr:nvSpPr>
      <xdr:spPr>
        <a:xfrm>
          <a:off x="20542250" y="997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31" name="楕円 530">
          <a:extLst>
            <a:ext uri="{FF2B5EF4-FFF2-40B4-BE49-F238E27FC236}">
              <a16:creationId xmlns:a16="http://schemas.microsoft.com/office/drawing/2014/main" id="{87EF42B5-59FA-4646-B425-30A42E093BAF}"/>
            </a:ext>
          </a:extLst>
        </xdr:cNvPr>
        <xdr:cNvSpPr/>
      </xdr:nvSpPr>
      <xdr:spPr>
        <a:xfrm>
          <a:off x="19686588" y="99980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32" name="直線コネクタ 531">
          <a:extLst>
            <a:ext uri="{FF2B5EF4-FFF2-40B4-BE49-F238E27FC236}">
              <a16:creationId xmlns:a16="http://schemas.microsoft.com/office/drawing/2014/main" id="{FC509871-21B6-4015-8327-0BEF0FBA5932}"/>
            </a:ext>
          </a:extLst>
        </xdr:cNvPr>
        <xdr:cNvCxnSpPr/>
      </xdr:nvCxnSpPr>
      <xdr:spPr>
        <a:xfrm>
          <a:off x="19737388" y="1003935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533" name="楕円 532">
          <a:extLst>
            <a:ext uri="{FF2B5EF4-FFF2-40B4-BE49-F238E27FC236}">
              <a16:creationId xmlns:a16="http://schemas.microsoft.com/office/drawing/2014/main" id="{EA3A6856-6CB6-4A10-9A14-72C9B73EE5CA}"/>
            </a:ext>
          </a:extLst>
        </xdr:cNvPr>
        <xdr:cNvSpPr/>
      </xdr:nvSpPr>
      <xdr:spPr>
        <a:xfrm>
          <a:off x="18854738" y="98552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62</xdr:row>
      <xdr:rowOff>0</xdr:rowOff>
    </xdr:to>
    <xdr:cxnSp macro="">
      <xdr:nvCxnSpPr>
        <xdr:cNvPr id="534" name="直線コネクタ 533">
          <a:extLst>
            <a:ext uri="{FF2B5EF4-FFF2-40B4-BE49-F238E27FC236}">
              <a16:creationId xmlns:a16="http://schemas.microsoft.com/office/drawing/2014/main" id="{D1BA9F47-E06E-44C7-AAEF-4ADDDDE75761}"/>
            </a:ext>
          </a:extLst>
        </xdr:cNvPr>
        <xdr:cNvCxnSpPr/>
      </xdr:nvCxnSpPr>
      <xdr:spPr>
        <a:xfrm>
          <a:off x="18905538" y="9896475"/>
          <a:ext cx="8318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35" name="n_1aveValue【保健センター・保健所】&#10;一人当たり面積">
          <a:extLst>
            <a:ext uri="{FF2B5EF4-FFF2-40B4-BE49-F238E27FC236}">
              <a16:creationId xmlns:a16="http://schemas.microsoft.com/office/drawing/2014/main" id="{CCC2DA9A-BA8B-48D5-AF27-007F74D9E7F9}"/>
            </a:ext>
          </a:extLst>
        </xdr:cNvPr>
        <xdr:cNvSpPr txBox="1"/>
      </xdr:nvSpPr>
      <xdr:spPr>
        <a:xfrm>
          <a:off x="19504102" y="969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536" name="n_2aveValue【保健センター・保健所】&#10;一人当たり面積">
          <a:extLst>
            <a:ext uri="{FF2B5EF4-FFF2-40B4-BE49-F238E27FC236}">
              <a16:creationId xmlns:a16="http://schemas.microsoft.com/office/drawing/2014/main" id="{1511CB9F-5F1C-418E-8216-093D98BD0022}"/>
            </a:ext>
          </a:extLst>
        </xdr:cNvPr>
        <xdr:cNvSpPr txBox="1"/>
      </xdr:nvSpPr>
      <xdr:spPr>
        <a:xfrm>
          <a:off x="18684952" y="100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537" name="n_3aveValue【保健センター・保健所】&#10;一人当たり面積">
          <a:extLst>
            <a:ext uri="{FF2B5EF4-FFF2-40B4-BE49-F238E27FC236}">
              <a16:creationId xmlns:a16="http://schemas.microsoft.com/office/drawing/2014/main" id="{7B725D12-677B-448B-B6B0-75485AA76796}"/>
            </a:ext>
          </a:extLst>
        </xdr:cNvPr>
        <xdr:cNvSpPr txBox="1"/>
      </xdr:nvSpPr>
      <xdr:spPr>
        <a:xfrm>
          <a:off x="17867390" y="965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38" name="n_1mainValue【保健センター・保健所】&#10;一人当たり面積">
          <a:extLst>
            <a:ext uri="{FF2B5EF4-FFF2-40B4-BE49-F238E27FC236}">
              <a16:creationId xmlns:a16="http://schemas.microsoft.com/office/drawing/2014/main" id="{8258E2C0-47E6-4F42-949F-E730B8D9A132}"/>
            </a:ext>
          </a:extLst>
        </xdr:cNvPr>
        <xdr:cNvSpPr txBox="1"/>
      </xdr:nvSpPr>
      <xdr:spPr>
        <a:xfrm>
          <a:off x="19504102" y="100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39" name="n_2mainValue【保健センター・保健所】&#10;一人当たり面積">
          <a:extLst>
            <a:ext uri="{FF2B5EF4-FFF2-40B4-BE49-F238E27FC236}">
              <a16:creationId xmlns:a16="http://schemas.microsoft.com/office/drawing/2014/main" id="{CDDAD78C-1A3B-478C-B9B1-5548F1F5BB07}"/>
            </a:ext>
          </a:extLst>
        </xdr:cNvPr>
        <xdr:cNvSpPr txBox="1"/>
      </xdr:nvSpPr>
      <xdr:spPr>
        <a:xfrm>
          <a:off x="18684952" y="963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1EE06595-7E86-49CE-89A2-EEF5A8B84476}"/>
            </a:ext>
          </a:extLst>
        </xdr:cNvPr>
        <xdr:cNvSpPr/>
      </xdr:nvSpPr>
      <xdr:spPr>
        <a:xfrm>
          <a:off x="11517313" y="11163300"/>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759F1CB-D55E-4E2A-A433-2515F8611066}"/>
            </a:ext>
          </a:extLst>
        </xdr:cNvPr>
        <xdr:cNvSpPr/>
      </xdr:nvSpPr>
      <xdr:spPr>
        <a:xfrm>
          <a:off x="1163002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DEECDC01-1333-4F98-9523-3B89D5809F4F}"/>
            </a:ext>
          </a:extLst>
        </xdr:cNvPr>
        <xdr:cNvSpPr/>
      </xdr:nvSpPr>
      <xdr:spPr>
        <a:xfrm>
          <a:off x="1163002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9C1C7E15-BFEF-42E7-88F6-98F14B814098}"/>
            </a:ext>
          </a:extLst>
        </xdr:cNvPr>
        <xdr:cNvSpPr/>
      </xdr:nvSpPr>
      <xdr:spPr>
        <a:xfrm>
          <a:off x="12574588"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BFD4BBB5-3B05-4EAF-9089-CC78687BA1A8}"/>
            </a:ext>
          </a:extLst>
        </xdr:cNvPr>
        <xdr:cNvSpPr/>
      </xdr:nvSpPr>
      <xdr:spPr>
        <a:xfrm>
          <a:off x="12574588"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B96396EB-B410-490C-96EC-934394FBA9A5}"/>
            </a:ext>
          </a:extLst>
        </xdr:cNvPr>
        <xdr:cNvSpPr/>
      </xdr:nvSpPr>
      <xdr:spPr>
        <a:xfrm>
          <a:off x="13631863"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73E73663-B744-4E48-8223-917611310F7D}"/>
            </a:ext>
          </a:extLst>
        </xdr:cNvPr>
        <xdr:cNvSpPr/>
      </xdr:nvSpPr>
      <xdr:spPr>
        <a:xfrm>
          <a:off x="13631863"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E5287487-09FD-443F-8AB4-C7A2C250D08C}"/>
            </a:ext>
          </a:extLst>
        </xdr:cNvPr>
        <xdr:cNvSpPr/>
      </xdr:nvSpPr>
      <xdr:spPr>
        <a:xfrm>
          <a:off x="11517313" y="12239625"/>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5536B07B-E0EA-4E23-BD9F-A9684FE702BD}"/>
            </a:ext>
          </a:extLst>
        </xdr:cNvPr>
        <xdr:cNvSpPr txBox="1"/>
      </xdr:nvSpPr>
      <xdr:spPr>
        <a:xfrm>
          <a:off x="11479213"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1F53CA48-B0CE-46E0-95E7-E7DD28080306}"/>
            </a:ext>
          </a:extLst>
        </xdr:cNvPr>
        <xdr:cNvCxnSpPr/>
      </xdr:nvCxnSpPr>
      <xdr:spPr>
        <a:xfrm>
          <a:off x="11517313" y="1440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a:extLst>
            <a:ext uri="{FF2B5EF4-FFF2-40B4-BE49-F238E27FC236}">
              <a16:creationId xmlns:a16="http://schemas.microsoft.com/office/drawing/2014/main" id="{55EA66AA-8C66-4C46-A362-58C637657999}"/>
            </a:ext>
          </a:extLst>
        </xdr:cNvPr>
        <xdr:cNvSpPr txBox="1"/>
      </xdr:nvSpPr>
      <xdr:spPr>
        <a:xfrm>
          <a:off x="11206949" y="14259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1" name="直線コネクタ 550">
          <a:extLst>
            <a:ext uri="{FF2B5EF4-FFF2-40B4-BE49-F238E27FC236}">
              <a16:creationId xmlns:a16="http://schemas.microsoft.com/office/drawing/2014/main" id="{F48961FC-C618-4C3A-B5E0-C068DFD55BD1}"/>
            </a:ext>
          </a:extLst>
        </xdr:cNvPr>
        <xdr:cNvCxnSpPr/>
      </xdr:nvCxnSpPr>
      <xdr:spPr>
        <a:xfrm>
          <a:off x="11517313" y="1396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2" name="テキスト ボックス 551">
          <a:extLst>
            <a:ext uri="{FF2B5EF4-FFF2-40B4-BE49-F238E27FC236}">
              <a16:creationId xmlns:a16="http://schemas.microsoft.com/office/drawing/2014/main" id="{D7CEE072-4028-40A9-8F67-56241BE07624}"/>
            </a:ext>
          </a:extLst>
        </xdr:cNvPr>
        <xdr:cNvSpPr txBox="1"/>
      </xdr:nvSpPr>
      <xdr:spPr>
        <a:xfrm>
          <a:off x="11142829" y="1383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3" name="直線コネクタ 552">
          <a:extLst>
            <a:ext uri="{FF2B5EF4-FFF2-40B4-BE49-F238E27FC236}">
              <a16:creationId xmlns:a16="http://schemas.microsoft.com/office/drawing/2014/main" id="{FB87887A-6384-4AC2-98A1-4D1C1922C5AB}"/>
            </a:ext>
          </a:extLst>
        </xdr:cNvPr>
        <xdr:cNvCxnSpPr/>
      </xdr:nvCxnSpPr>
      <xdr:spPr>
        <a:xfrm>
          <a:off x="11517313" y="1353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4" name="テキスト ボックス 553">
          <a:extLst>
            <a:ext uri="{FF2B5EF4-FFF2-40B4-BE49-F238E27FC236}">
              <a16:creationId xmlns:a16="http://schemas.microsoft.com/office/drawing/2014/main" id="{D8B4D7EF-3B4B-4033-A178-356029AA787B}"/>
            </a:ext>
          </a:extLst>
        </xdr:cNvPr>
        <xdr:cNvSpPr txBox="1"/>
      </xdr:nvSpPr>
      <xdr:spPr>
        <a:xfrm>
          <a:off x="11142829" y="1340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5" name="直線コネクタ 554">
          <a:extLst>
            <a:ext uri="{FF2B5EF4-FFF2-40B4-BE49-F238E27FC236}">
              <a16:creationId xmlns:a16="http://schemas.microsoft.com/office/drawing/2014/main" id="{D7341134-05F5-459F-90C8-01C500156D3C}"/>
            </a:ext>
          </a:extLst>
        </xdr:cNvPr>
        <xdr:cNvCxnSpPr/>
      </xdr:nvCxnSpPr>
      <xdr:spPr>
        <a:xfrm>
          <a:off x="11517313" y="1310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6" name="テキスト ボックス 555">
          <a:extLst>
            <a:ext uri="{FF2B5EF4-FFF2-40B4-BE49-F238E27FC236}">
              <a16:creationId xmlns:a16="http://schemas.microsoft.com/office/drawing/2014/main" id="{98C54D45-41F8-42FA-A5A7-58F664E3EF71}"/>
            </a:ext>
          </a:extLst>
        </xdr:cNvPr>
        <xdr:cNvSpPr txBox="1"/>
      </xdr:nvSpPr>
      <xdr:spPr>
        <a:xfrm>
          <a:off x="11142829" y="12964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7" name="直線コネクタ 556">
          <a:extLst>
            <a:ext uri="{FF2B5EF4-FFF2-40B4-BE49-F238E27FC236}">
              <a16:creationId xmlns:a16="http://schemas.microsoft.com/office/drawing/2014/main" id="{9D3B335C-48BB-43C8-B635-03B645E35545}"/>
            </a:ext>
          </a:extLst>
        </xdr:cNvPr>
        <xdr:cNvCxnSpPr/>
      </xdr:nvCxnSpPr>
      <xdr:spPr>
        <a:xfrm>
          <a:off x="11517313" y="1266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8" name="テキスト ボックス 557">
          <a:extLst>
            <a:ext uri="{FF2B5EF4-FFF2-40B4-BE49-F238E27FC236}">
              <a16:creationId xmlns:a16="http://schemas.microsoft.com/office/drawing/2014/main" id="{402D851B-C1DC-4A05-9B7D-72078AB57FBC}"/>
            </a:ext>
          </a:extLst>
        </xdr:cNvPr>
        <xdr:cNvSpPr txBox="1"/>
      </xdr:nvSpPr>
      <xdr:spPr>
        <a:xfrm>
          <a:off x="11142829" y="1253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a:extLst>
            <a:ext uri="{FF2B5EF4-FFF2-40B4-BE49-F238E27FC236}">
              <a16:creationId xmlns:a16="http://schemas.microsoft.com/office/drawing/2014/main" id="{0B61A69E-2F57-4C8D-843A-52EAB2383F17}"/>
            </a:ext>
          </a:extLst>
        </xdr:cNvPr>
        <xdr:cNvCxnSpPr/>
      </xdr:nvCxnSpPr>
      <xdr:spPr>
        <a:xfrm>
          <a:off x="11517313" y="12239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BDF01534-75C1-4D2A-970B-ECB6DB793CB2}"/>
            </a:ext>
          </a:extLst>
        </xdr:cNvPr>
        <xdr:cNvSpPr txBox="1"/>
      </xdr:nvSpPr>
      <xdr:spPr>
        <a:xfrm>
          <a:off x="11092996" y="12106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消防施設】&#10;有形固定資産減価償却率グラフ枠">
          <a:extLst>
            <a:ext uri="{FF2B5EF4-FFF2-40B4-BE49-F238E27FC236}">
              <a16:creationId xmlns:a16="http://schemas.microsoft.com/office/drawing/2014/main" id="{08CBC1B8-9ED8-4489-96A8-193E9F9C4865}"/>
            </a:ext>
          </a:extLst>
        </xdr:cNvPr>
        <xdr:cNvSpPr/>
      </xdr:nvSpPr>
      <xdr:spPr>
        <a:xfrm>
          <a:off x="11517313" y="12239625"/>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562" name="直線コネクタ 561">
          <a:extLst>
            <a:ext uri="{FF2B5EF4-FFF2-40B4-BE49-F238E27FC236}">
              <a16:creationId xmlns:a16="http://schemas.microsoft.com/office/drawing/2014/main" id="{C475AE08-1178-4F78-BFA8-73650B621E15}"/>
            </a:ext>
          </a:extLst>
        </xdr:cNvPr>
        <xdr:cNvCxnSpPr/>
      </xdr:nvCxnSpPr>
      <xdr:spPr>
        <a:xfrm flipV="1">
          <a:off x="15104427" y="12704826"/>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563" name="【消防施設】&#10;有形固定資産減価償却率最小値テキスト">
          <a:extLst>
            <a:ext uri="{FF2B5EF4-FFF2-40B4-BE49-F238E27FC236}">
              <a16:creationId xmlns:a16="http://schemas.microsoft.com/office/drawing/2014/main" id="{34D17F1D-AB94-42EF-9868-B45951EBA907}"/>
            </a:ext>
          </a:extLst>
        </xdr:cNvPr>
        <xdr:cNvSpPr txBox="1"/>
      </xdr:nvSpPr>
      <xdr:spPr>
        <a:xfrm>
          <a:off x="15143163"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564" name="直線コネクタ 563">
          <a:extLst>
            <a:ext uri="{FF2B5EF4-FFF2-40B4-BE49-F238E27FC236}">
              <a16:creationId xmlns:a16="http://schemas.microsoft.com/office/drawing/2014/main" id="{CEABA3FE-E187-4EFA-9510-BA039AF039EA}"/>
            </a:ext>
          </a:extLst>
        </xdr:cNvPr>
        <xdr:cNvCxnSpPr/>
      </xdr:nvCxnSpPr>
      <xdr:spPr>
        <a:xfrm>
          <a:off x="15016163" y="1396822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565" name="【消防施設】&#10;有形固定資産減価償却率最大値テキスト">
          <a:extLst>
            <a:ext uri="{FF2B5EF4-FFF2-40B4-BE49-F238E27FC236}">
              <a16:creationId xmlns:a16="http://schemas.microsoft.com/office/drawing/2014/main" id="{41CFDB56-6C7C-4530-BABB-7A851D75F7C1}"/>
            </a:ext>
          </a:extLst>
        </xdr:cNvPr>
        <xdr:cNvSpPr txBox="1"/>
      </xdr:nvSpPr>
      <xdr:spPr>
        <a:xfrm>
          <a:off x="15143163" y="12489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566" name="直線コネクタ 565">
          <a:extLst>
            <a:ext uri="{FF2B5EF4-FFF2-40B4-BE49-F238E27FC236}">
              <a16:creationId xmlns:a16="http://schemas.microsoft.com/office/drawing/2014/main" id="{534ECA46-D487-4442-9D41-32843834C5B2}"/>
            </a:ext>
          </a:extLst>
        </xdr:cNvPr>
        <xdr:cNvCxnSpPr/>
      </xdr:nvCxnSpPr>
      <xdr:spPr>
        <a:xfrm>
          <a:off x="15016163" y="1270482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567" name="【消防施設】&#10;有形固定資産減価償却率平均値テキスト">
          <a:extLst>
            <a:ext uri="{FF2B5EF4-FFF2-40B4-BE49-F238E27FC236}">
              <a16:creationId xmlns:a16="http://schemas.microsoft.com/office/drawing/2014/main" id="{BA2042F7-E921-440A-A551-D20F71A4769B}"/>
            </a:ext>
          </a:extLst>
        </xdr:cNvPr>
        <xdr:cNvSpPr txBox="1"/>
      </xdr:nvSpPr>
      <xdr:spPr>
        <a:xfrm>
          <a:off x="15143163" y="13030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568" name="フローチャート: 判断 567">
          <a:extLst>
            <a:ext uri="{FF2B5EF4-FFF2-40B4-BE49-F238E27FC236}">
              <a16:creationId xmlns:a16="http://schemas.microsoft.com/office/drawing/2014/main" id="{A2F0ED20-DCE7-43E4-B80D-C044B2B2EEBE}"/>
            </a:ext>
          </a:extLst>
        </xdr:cNvPr>
        <xdr:cNvSpPr/>
      </xdr:nvSpPr>
      <xdr:spPr>
        <a:xfrm>
          <a:off x="15054263" y="1316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569" name="フローチャート: 判断 568">
          <a:extLst>
            <a:ext uri="{FF2B5EF4-FFF2-40B4-BE49-F238E27FC236}">
              <a16:creationId xmlns:a16="http://schemas.microsoft.com/office/drawing/2014/main" id="{991E7B4B-509D-48FD-B261-77C7909CD8A8}"/>
            </a:ext>
          </a:extLst>
        </xdr:cNvPr>
        <xdr:cNvSpPr/>
      </xdr:nvSpPr>
      <xdr:spPr>
        <a:xfrm>
          <a:off x="14273213" y="132083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70" name="フローチャート: 判断 569">
          <a:extLst>
            <a:ext uri="{FF2B5EF4-FFF2-40B4-BE49-F238E27FC236}">
              <a16:creationId xmlns:a16="http://schemas.microsoft.com/office/drawing/2014/main" id="{E32B0C8F-B3F9-4BC1-80D5-614924760241}"/>
            </a:ext>
          </a:extLst>
        </xdr:cNvPr>
        <xdr:cNvSpPr/>
      </xdr:nvSpPr>
      <xdr:spPr>
        <a:xfrm>
          <a:off x="13455650" y="132289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571" name="フローチャート: 判断 570">
          <a:extLst>
            <a:ext uri="{FF2B5EF4-FFF2-40B4-BE49-F238E27FC236}">
              <a16:creationId xmlns:a16="http://schemas.microsoft.com/office/drawing/2014/main" id="{DEFF1340-87FB-4484-8C96-1F1E29306CC9}"/>
            </a:ext>
          </a:extLst>
        </xdr:cNvPr>
        <xdr:cNvSpPr/>
      </xdr:nvSpPr>
      <xdr:spPr>
        <a:xfrm>
          <a:off x="12638088" y="131260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68BC1BE-D119-4C94-BA58-FC507AD2AD6E}"/>
            </a:ext>
          </a:extLst>
        </xdr:cNvPr>
        <xdr:cNvSpPr txBox="1"/>
      </xdr:nvSpPr>
      <xdr:spPr>
        <a:xfrm>
          <a:off x="149288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6850AF91-9C19-4BC6-9337-8672618E14EF}"/>
            </a:ext>
          </a:extLst>
        </xdr:cNvPr>
        <xdr:cNvSpPr txBox="1"/>
      </xdr:nvSpPr>
      <xdr:spPr>
        <a:xfrm>
          <a:off x="14147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80A2356-C9FC-432F-8FD7-25B3452027EF}"/>
            </a:ext>
          </a:extLst>
        </xdr:cNvPr>
        <xdr:cNvSpPr txBox="1"/>
      </xdr:nvSpPr>
      <xdr:spPr>
        <a:xfrm>
          <a:off x="13330238"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3F8C0DF1-D6E6-4F83-B8E4-869619642DD1}"/>
            </a:ext>
          </a:extLst>
        </xdr:cNvPr>
        <xdr:cNvSpPr txBox="1"/>
      </xdr:nvSpPr>
      <xdr:spPr>
        <a:xfrm>
          <a:off x="1251267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93598A4E-1379-4053-B717-EC858456F5EC}"/>
            </a:ext>
          </a:extLst>
        </xdr:cNvPr>
        <xdr:cNvSpPr txBox="1"/>
      </xdr:nvSpPr>
      <xdr:spPr>
        <a:xfrm>
          <a:off x="116808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577" name="楕円 576">
          <a:extLst>
            <a:ext uri="{FF2B5EF4-FFF2-40B4-BE49-F238E27FC236}">
              <a16:creationId xmlns:a16="http://schemas.microsoft.com/office/drawing/2014/main" id="{68D3DE34-3B2E-4601-8354-6C2E1914D3E2}"/>
            </a:ext>
          </a:extLst>
        </xdr:cNvPr>
        <xdr:cNvSpPr/>
      </xdr:nvSpPr>
      <xdr:spPr>
        <a:xfrm>
          <a:off x="15054263" y="13440981"/>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146321</xdr:rowOff>
    </xdr:from>
    <xdr:ext cx="405111" cy="259045"/>
    <xdr:sp macro="" textlink="">
      <xdr:nvSpPr>
        <xdr:cNvPr id="578" name="【消防施設】&#10;有形固定資産減価償却率該当値テキスト">
          <a:extLst>
            <a:ext uri="{FF2B5EF4-FFF2-40B4-BE49-F238E27FC236}">
              <a16:creationId xmlns:a16="http://schemas.microsoft.com/office/drawing/2014/main" id="{B5564AD2-37D5-4A59-AD94-6B32BB58E6B1}"/>
            </a:ext>
          </a:extLst>
        </xdr:cNvPr>
        <xdr:cNvSpPr txBox="1"/>
      </xdr:nvSpPr>
      <xdr:spPr>
        <a:xfrm>
          <a:off x="15143163" y="1342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51308</xdr:rowOff>
    </xdr:from>
    <xdr:to>
      <xdr:col>81</xdr:col>
      <xdr:colOff>101600</xdr:colOff>
      <xdr:row>83</xdr:row>
      <xdr:rowOff>152908</xdr:rowOff>
    </xdr:to>
    <xdr:sp macro="" textlink="">
      <xdr:nvSpPr>
        <xdr:cNvPr id="579" name="楕円 578">
          <a:extLst>
            <a:ext uri="{FF2B5EF4-FFF2-40B4-BE49-F238E27FC236}">
              <a16:creationId xmlns:a16="http://schemas.microsoft.com/office/drawing/2014/main" id="{A5231661-A2F8-438A-A8E6-0116EA254340}"/>
            </a:ext>
          </a:extLst>
        </xdr:cNvPr>
        <xdr:cNvSpPr/>
      </xdr:nvSpPr>
      <xdr:spPr>
        <a:xfrm>
          <a:off x="14273213" y="134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47244</xdr:rowOff>
    </xdr:from>
    <xdr:to>
      <xdr:col>85</xdr:col>
      <xdr:colOff>127000</xdr:colOff>
      <xdr:row>83</xdr:row>
      <xdr:rowOff>102108</xdr:rowOff>
    </xdr:to>
    <xdr:cxnSp macro="">
      <xdr:nvCxnSpPr>
        <xdr:cNvPr id="580" name="直線コネクタ 579">
          <a:extLst>
            <a:ext uri="{FF2B5EF4-FFF2-40B4-BE49-F238E27FC236}">
              <a16:creationId xmlns:a16="http://schemas.microsoft.com/office/drawing/2014/main" id="{A2140EC4-6072-42B1-A2E2-479E3649BAB0}"/>
            </a:ext>
          </a:extLst>
        </xdr:cNvPr>
        <xdr:cNvCxnSpPr/>
      </xdr:nvCxnSpPr>
      <xdr:spPr>
        <a:xfrm flipV="1">
          <a:off x="14324013" y="13487019"/>
          <a:ext cx="7810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581" name="楕円 580">
          <a:extLst>
            <a:ext uri="{FF2B5EF4-FFF2-40B4-BE49-F238E27FC236}">
              <a16:creationId xmlns:a16="http://schemas.microsoft.com/office/drawing/2014/main" id="{6F6A9CC9-871B-44F5-ACE0-047C67FF80BF}"/>
            </a:ext>
          </a:extLst>
        </xdr:cNvPr>
        <xdr:cNvSpPr/>
      </xdr:nvSpPr>
      <xdr:spPr>
        <a:xfrm>
          <a:off x="13455650" y="135528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102108</xdr:rowOff>
    </xdr:from>
    <xdr:to>
      <xdr:col>81</xdr:col>
      <xdr:colOff>50800</xdr:colOff>
      <xdr:row>83</xdr:row>
      <xdr:rowOff>163830</xdr:rowOff>
    </xdr:to>
    <xdr:cxnSp macro="">
      <xdr:nvCxnSpPr>
        <xdr:cNvPr id="582" name="直線コネクタ 581">
          <a:extLst>
            <a:ext uri="{FF2B5EF4-FFF2-40B4-BE49-F238E27FC236}">
              <a16:creationId xmlns:a16="http://schemas.microsoft.com/office/drawing/2014/main" id="{AC953159-469B-416D-BBC3-E6D799815882}"/>
            </a:ext>
          </a:extLst>
        </xdr:cNvPr>
        <xdr:cNvCxnSpPr/>
      </xdr:nvCxnSpPr>
      <xdr:spPr>
        <a:xfrm flipV="1">
          <a:off x="13506450" y="13541883"/>
          <a:ext cx="817563"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583" name="n_1aveValue【消防施設】&#10;有形固定資産減価償却率">
          <a:extLst>
            <a:ext uri="{FF2B5EF4-FFF2-40B4-BE49-F238E27FC236}">
              <a16:creationId xmlns:a16="http://schemas.microsoft.com/office/drawing/2014/main" id="{A36B573A-D745-4C6D-ABA6-2146AD50B13F}"/>
            </a:ext>
          </a:extLst>
        </xdr:cNvPr>
        <xdr:cNvSpPr txBox="1"/>
      </xdr:nvSpPr>
      <xdr:spPr>
        <a:xfrm>
          <a:off x="14123044" y="1299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584" name="n_2aveValue【消防施設】&#10;有形固定資産減価償却率">
          <a:extLst>
            <a:ext uri="{FF2B5EF4-FFF2-40B4-BE49-F238E27FC236}">
              <a16:creationId xmlns:a16="http://schemas.microsoft.com/office/drawing/2014/main" id="{25E3B544-78C0-4C2E-9DAF-6BAB7D294C79}"/>
            </a:ext>
          </a:extLst>
        </xdr:cNvPr>
        <xdr:cNvSpPr txBox="1"/>
      </xdr:nvSpPr>
      <xdr:spPr>
        <a:xfrm>
          <a:off x="13318182"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585" name="n_3aveValue【消防施設】&#10;有形固定資産減価償却率">
          <a:extLst>
            <a:ext uri="{FF2B5EF4-FFF2-40B4-BE49-F238E27FC236}">
              <a16:creationId xmlns:a16="http://schemas.microsoft.com/office/drawing/2014/main" id="{4A21166A-A0F6-494C-AD4A-F2C45E2672B2}"/>
            </a:ext>
          </a:extLst>
        </xdr:cNvPr>
        <xdr:cNvSpPr txBox="1"/>
      </xdr:nvSpPr>
      <xdr:spPr>
        <a:xfrm>
          <a:off x="12500619" y="1292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144035</xdr:rowOff>
    </xdr:from>
    <xdr:ext cx="405111" cy="259045"/>
    <xdr:sp macro="" textlink="">
      <xdr:nvSpPr>
        <xdr:cNvPr id="586" name="n_1mainValue【消防施設】&#10;有形固定資産減価償却率">
          <a:extLst>
            <a:ext uri="{FF2B5EF4-FFF2-40B4-BE49-F238E27FC236}">
              <a16:creationId xmlns:a16="http://schemas.microsoft.com/office/drawing/2014/main" id="{52ADE2CD-7C32-44B9-A22F-227E7F58081B}"/>
            </a:ext>
          </a:extLst>
        </xdr:cNvPr>
        <xdr:cNvSpPr txBox="1"/>
      </xdr:nvSpPr>
      <xdr:spPr>
        <a:xfrm>
          <a:off x="14123044" y="1358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587" name="n_2mainValue【消防施設】&#10;有形固定資産減価償却率">
          <a:extLst>
            <a:ext uri="{FF2B5EF4-FFF2-40B4-BE49-F238E27FC236}">
              <a16:creationId xmlns:a16="http://schemas.microsoft.com/office/drawing/2014/main" id="{55BF1EF5-E0EF-46BB-B99C-76E40249FE15}"/>
            </a:ext>
          </a:extLst>
        </xdr:cNvPr>
        <xdr:cNvSpPr txBox="1"/>
      </xdr:nvSpPr>
      <xdr:spPr>
        <a:xfrm>
          <a:off x="13318182"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70820F8F-28C8-4A26-9A31-2108B33E0994}"/>
            </a:ext>
          </a:extLst>
        </xdr:cNvPr>
        <xdr:cNvSpPr/>
      </xdr:nvSpPr>
      <xdr:spPr>
        <a:xfrm>
          <a:off x="16916400" y="11163300"/>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E6DD2DB9-14D5-4E2D-804E-39DB4134558D}"/>
            </a:ext>
          </a:extLst>
        </xdr:cNvPr>
        <xdr:cNvSpPr/>
      </xdr:nvSpPr>
      <xdr:spPr>
        <a:xfrm>
          <a:off x="1704340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C89E4969-69B1-4240-9D73-EBC90C91233F}"/>
            </a:ext>
          </a:extLst>
        </xdr:cNvPr>
        <xdr:cNvSpPr/>
      </xdr:nvSpPr>
      <xdr:spPr>
        <a:xfrm>
          <a:off x="1704340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18B2DB36-FA53-4445-8E88-977C6383B066}"/>
            </a:ext>
          </a:extLst>
        </xdr:cNvPr>
        <xdr:cNvSpPr/>
      </xdr:nvSpPr>
      <xdr:spPr>
        <a:xfrm>
          <a:off x="17973675"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388CAD39-D7F0-4532-A0FF-753EE279FF36}"/>
            </a:ext>
          </a:extLst>
        </xdr:cNvPr>
        <xdr:cNvSpPr/>
      </xdr:nvSpPr>
      <xdr:spPr>
        <a:xfrm>
          <a:off x="17973675"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25FFD446-5015-4593-B3DD-49D99699ED64}"/>
            </a:ext>
          </a:extLst>
        </xdr:cNvPr>
        <xdr:cNvSpPr/>
      </xdr:nvSpPr>
      <xdr:spPr>
        <a:xfrm>
          <a:off x="19030950" y="117856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947E727A-3A49-430E-BC76-B6E27980FA4B}"/>
            </a:ext>
          </a:extLst>
        </xdr:cNvPr>
        <xdr:cNvSpPr/>
      </xdr:nvSpPr>
      <xdr:spPr>
        <a:xfrm>
          <a:off x="19030950" y="11979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9B497D61-E905-44B4-A172-80531B62CCE7}"/>
            </a:ext>
          </a:extLst>
        </xdr:cNvPr>
        <xdr:cNvSpPr/>
      </xdr:nvSpPr>
      <xdr:spPr>
        <a:xfrm>
          <a:off x="16916400" y="12239625"/>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C8CE3010-B402-4D59-A374-8D081DF2F21E}"/>
            </a:ext>
          </a:extLst>
        </xdr:cNvPr>
        <xdr:cNvSpPr txBox="1"/>
      </xdr:nvSpPr>
      <xdr:spPr>
        <a:xfrm>
          <a:off x="16892588"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468B5D8E-9C31-4495-81D5-ED3244C74E55}"/>
            </a:ext>
          </a:extLst>
        </xdr:cNvPr>
        <xdr:cNvCxnSpPr/>
      </xdr:nvCxnSpPr>
      <xdr:spPr>
        <a:xfrm>
          <a:off x="16916400" y="1440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73FA0E9D-78ED-469D-9DDE-857473D46449}"/>
            </a:ext>
          </a:extLst>
        </xdr:cNvPr>
        <xdr:cNvCxnSpPr/>
      </xdr:nvCxnSpPr>
      <xdr:spPr>
        <a:xfrm>
          <a:off x="16916400" y="1396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D98044CA-575B-4D99-98A0-0D2492833E96}"/>
            </a:ext>
          </a:extLst>
        </xdr:cNvPr>
        <xdr:cNvSpPr txBox="1"/>
      </xdr:nvSpPr>
      <xdr:spPr>
        <a:xfrm>
          <a:off x="16492084" y="1383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774BD978-AC13-4178-861C-4D5029218C7D}"/>
            </a:ext>
          </a:extLst>
        </xdr:cNvPr>
        <xdr:cNvCxnSpPr/>
      </xdr:nvCxnSpPr>
      <xdr:spPr>
        <a:xfrm>
          <a:off x="16916400" y="1353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1CBB3A60-D19D-4D5F-B878-44C501FE3A01}"/>
            </a:ext>
          </a:extLst>
        </xdr:cNvPr>
        <xdr:cNvSpPr txBox="1"/>
      </xdr:nvSpPr>
      <xdr:spPr>
        <a:xfrm>
          <a:off x="16492084" y="1340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D382A162-30A9-489D-BC34-D278399809D1}"/>
            </a:ext>
          </a:extLst>
        </xdr:cNvPr>
        <xdr:cNvCxnSpPr/>
      </xdr:nvCxnSpPr>
      <xdr:spPr>
        <a:xfrm>
          <a:off x="16916400" y="1310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DE901B28-9E35-4BEE-B85A-47A5D95F8EF2}"/>
            </a:ext>
          </a:extLst>
        </xdr:cNvPr>
        <xdr:cNvSpPr txBox="1"/>
      </xdr:nvSpPr>
      <xdr:spPr>
        <a:xfrm>
          <a:off x="16492084" y="12964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ADCB2262-182E-4E8C-8FBE-581C7DF0CDAA}"/>
            </a:ext>
          </a:extLst>
        </xdr:cNvPr>
        <xdr:cNvCxnSpPr/>
      </xdr:nvCxnSpPr>
      <xdr:spPr>
        <a:xfrm>
          <a:off x="16916400" y="1266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56A7CC4D-BB71-4A6B-BC4F-9C1883A7A232}"/>
            </a:ext>
          </a:extLst>
        </xdr:cNvPr>
        <xdr:cNvSpPr txBox="1"/>
      </xdr:nvSpPr>
      <xdr:spPr>
        <a:xfrm>
          <a:off x="16492084" y="1253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69368CFE-71D3-43D4-92E8-2AF42DD83A63}"/>
            </a:ext>
          </a:extLst>
        </xdr:cNvPr>
        <xdr:cNvCxnSpPr/>
      </xdr:nvCxnSpPr>
      <xdr:spPr>
        <a:xfrm>
          <a:off x="16916400" y="12239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325B0B36-54EC-4E37-80FD-15B45989A913}"/>
            </a:ext>
          </a:extLst>
        </xdr:cNvPr>
        <xdr:cNvSpPr txBox="1"/>
      </xdr:nvSpPr>
      <xdr:spPr>
        <a:xfrm>
          <a:off x="16492084" y="12106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199A10B6-06DE-4874-AE22-4B4A13BA7DC1}"/>
            </a:ext>
          </a:extLst>
        </xdr:cNvPr>
        <xdr:cNvSpPr/>
      </xdr:nvSpPr>
      <xdr:spPr>
        <a:xfrm>
          <a:off x="16916400" y="12239625"/>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09" name="直線コネクタ 608">
          <a:extLst>
            <a:ext uri="{FF2B5EF4-FFF2-40B4-BE49-F238E27FC236}">
              <a16:creationId xmlns:a16="http://schemas.microsoft.com/office/drawing/2014/main" id="{8E863F8C-84E5-40BA-B235-C30F9EE25FAC}"/>
            </a:ext>
          </a:extLst>
        </xdr:cNvPr>
        <xdr:cNvCxnSpPr/>
      </xdr:nvCxnSpPr>
      <xdr:spPr>
        <a:xfrm flipV="1">
          <a:off x="20503514" y="12540614"/>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10" name="【消防施設】&#10;一人当たり面積最小値テキスト">
          <a:extLst>
            <a:ext uri="{FF2B5EF4-FFF2-40B4-BE49-F238E27FC236}">
              <a16:creationId xmlns:a16="http://schemas.microsoft.com/office/drawing/2014/main" id="{49EDBF60-699C-48DC-BD01-879C86942448}"/>
            </a:ext>
          </a:extLst>
        </xdr:cNvPr>
        <xdr:cNvSpPr txBox="1"/>
      </xdr:nvSpPr>
      <xdr:spPr>
        <a:xfrm>
          <a:off x="20542250" y="138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11" name="直線コネクタ 610">
          <a:extLst>
            <a:ext uri="{FF2B5EF4-FFF2-40B4-BE49-F238E27FC236}">
              <a16:creationId xmlns:a16="http://schemas.microsoft.com/office/drawing/2014/main" id="{BE256390-629A-4486-856F-7C9D7BF4E9D6}"/>
            </a:ext>
          </a:extLst>
        </xdr:cNvPr>
        <xdr:cNvCxnSpPr/>
      </xdr:nvCxnSpPr>
      <xdr:spPr>
        <a:xfrm>
          <a:off x="20429538" y="138908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2" name="【消防施設】&#10;一人当たり面積最大値テキスト">
          <a:extLst>
            <a:ext uri="{FF2B5EF4-FFF2-40B4-BE49-F238E27FC236}">
              <a16:creationId xmlns:a16="http://schemas.microsoft.com/office/drawing/2014/main" id="{B0E47744-DEE3-411F-81BD-34D89A688F8C}"/>
            </a:ext>
          </a:extLst>
        </xdr:cNvPr>
        <xdr:cNvSpPr txBox="1"/>
      </xdr:nvSpPr>
      <xdr:spPr>
        <a:xfrm>
          <a:off x="20542250" y="1232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3" name="直線コネクタ 612">
          <a:extLst>
            <a:ext uri="{FF2B5EF4-FFF2-40B4-BE49-F238E27FC236}">
              <a16:creationId xmlns:a16="http://schemas.microsoft.com/office/drawing/2014/main" id="{3B9E8240-C3C2-4397-AF9A-90100D4026B3}"/>
            </a:ext>
          </a:extLst>
        </xdr:cNvPr>
        <xdr:cNvCxnSpPr/>
      </xdr:nvCxnSpPr>
      <xdr:spPr>
        <a:xfrm>
          <a:off x="20429538" y="125406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14" name="【消防施設】&#10;一人当たり面積平均値テキスト">
          <a:extLst>
            <a:ext uri="{FF2B5EF4-FFF2-40B4-BE49-F238E27FC236}">
              <a16:creationId xmlns:a16="http://schemas.microsoft.com/office/drawing/2014/main" id="{9F8CEC65-0EBB-4CE4-9700-D67D796C533C}"/>
            </a:ext>
          </a:extLst>
        </xdr:cNvPr>
        <xdr:cNvSpPr txBox="1"/>
      </xdr:nvSpPr>
      <xdr:spPr>
        <a:xfrm>
          <a:off x="20542250" y="13453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15" name="フローチャート: 判断 614">
          <a:extLst>
            <a:ext uri="{FF2B5EF4-FFF2-40B4-BE49-F238E27FC236}">
              <a16:creationId xmlns:a16="http://schemas.microsoft.com/office/drawing/2014/main" id="{57C915E3-11F9-45D0-B01F-3591E03B39CE}"/>
            </a:ext>
          </a:extLst>
        </xdr:cNvPr>
        <xdr:cNvSpPr/>
      </xdr:nvSpPr>
      <xdr:spPr>
        <a:xfrm>
          <a:off x="20453350" y="1347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16" name="フローチャート: 判断 615">
          <a:extLst>
            <a:ext uri="{FF2B5EF4-FFF2-40B4-BE49-F238E27FC236}">
              <a16:creationId xmlns:a16="http://schemas.microsoft.com/office/drawing/2014/main" id="{CF657439-7131-4F27-BFEA-514019072B03}"/>
            </a:ext>
          </a:extLst>
        </xdr:cNvPr>
        <xdr:cNvSpPr/>
      </xdr:nvSpPr>
      <xdr:spPr>
        <a:xfrm>
          <a:off x="19686588" y="1347508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617" name="フローチャート: 判断 616">
          <a:extLst>
            <a:ext uri="{FF2B5EF4-FFF2-40B4-BE49-F238E27FC236}">
              <a16:creationId xmlns:a16="http://schemas.microsoft.com/office/drawing/2014/main" id="{109B0C87-6035-4847-90A1-FC30B95E0687}"/>
            </a:ext>
          </a:extLst>
        </xdr:cNvPr>
        <xdr:cNvSpPr/>
      </xdr:nvSpPr>
      <xdr:spPr>
        <a:xfrm>
          <a:off x="18854738" y="135208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618" name="フローチャート: 判断 617">
          <a:extLst>
            <a:ext uri="{FF2B5EF4-FFF2-40B4-BE49-F238E27FC236}">
              <a16:creationId xmlns:a16="http://schemas.microsoft.com/office/drawing/2014/main" id="{419EA87C-7E02-4AB0-ABEB-72C24041DBE8}"/>
            </a:ext>
          </a:extLst>
        </xdr:cNvPr>
        <xdr:cNvSpPr/>
      </xdr:nvSpPr>
      <xdr:spPr>
        <a:xfrm>
          <a:off x="18037175" y="1355737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19A5C68-1FBD-4702-9397-8A0FA8AD0A2F}"/>
            </a:ext>
          </a:extLst>
        </xdr:cNvPr>
        <xdr:cNvSpPr txBox="1"/>
      </xdr:nvSpPr>
      <xdr:spPr>
        <a:xfrm>
          <a:off x="20327938"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AE7EF242-7E16-41B8-AF12-D63C2386BDE4}"/>
            </a:ext>
          </a:extLst>
        </xdr:cNvPr>
        <xdr:cNvSpPr txBox="1"/>
      </xdr:nvSpPr>
      <xdr:spPr>
        <a:xfrm>
          <a:off x="1956117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CFBEEFD-0D9C-42BE-B7C2-7515B61008C9}"/>
            </a:ext>
          </a:extLst>
        </xdr:cNvPr>
        <xdr:cNvSpPr txBox="1"/>
      </xdr:nvSpPr>
      <xdr:spPr>
        <a:xfrm>
          <a:off x="18729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86FC6FB-164D-4481-A001-B9D91B308F57}"/>
            </a:ext>
          </a:extLst>
        </xdr:cNvPr>
        <xdr:cNvSpPr txBox="1"/>
      </xdr:nvSpPr>
      <xdr:spPr>
        <a:xfrm>
          <a:off x="17911763"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A953463-F3FB-4630-9BD4-E2564F55B244}"/>
            </a:ext>
          </a:extLst>
        </xdr:cNvPr>
        <xdr:cNvSpPr txBox="1"/>
      </xdr:nvSpPr>
      <xdr:spPr>
        <a:xfrm>
          <a:off x="170942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42163</xdr:rowOff>
    </xdr:from>
    <xdr:to>
      <xdr:col>116</xdr:col>
      <xdr:colOff>114300</xdr:colOff>
      <xdr:row>82</xdr:row>
      <xdr:rowOff>143763</xdr:rowOff>
    </xdr:to>
    <xdr:sp macro="" textlink="">
      <xdr:nvSpPr>
        <xdr:cNvPr id="624" name="楕円 623">
          <a:extLst>
            <a:ext uri="{FF2B5EF4-FFF2-40B4-BE49-F238E27FC236}">
              <a16:creationId xmlns:a16="http://schemas.microsoft.com/office/drawing/2014/main" id="{645FA343-0BCA-486E-8799-A2B3D47BD55E}"/>
            </a:ext>
          </a:extLst>
        </xdr:cNvPr>
        <xdr:cNvSpPr/>
      </xdr:nvSpPr>
      <xdr:spPr>
        <a:xfrm>
          <a:off x="20453350" y="133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65040</xdr:rowOff>
    </xdr:from>
    <xdr:ext cx="469744" cy="259045"/>
    <xdr:sp macro="" textlink="">
      <xdr:nvSpPr>
        <xdr:cNvPr id="625" name="【消防施設】&#10;一人当たり面積該当値テキスト">
          <a:extLst>
            <a:ext uri="{FF2B5EF4-FFF2-40B4-BE49-F238E27FC236}">
              <a16:creationId xmlns:a16="http://schemas.microsoft.com/office/drawing/2014/main" id="{9DAA0B74-E322-4D2B-8CD2-6758A3BE5311}"/>
            </a:ext>
          </a:extLst>
        </xdr:cNvPr>
        <xdr:cNvSpPr txBox="1"/>
      </xdr:nvSpPr>
      <xdr:spPr>
        <a:xfrm>
          <a:off x="20542250" y="1318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51308</xdr:rowOff>
    </xdr:from>
    <xdr:to>
      <xdr:col>112</xdr:col>
      <xdr:colOff>38100</xdr:colOff>
      <xdr:row>82</xdr:row>
      <xdr:rowOff>152908</xdr:rowOff>
    </xdr:to>
    <xdr:sp macro="" textlink="">
      <xdr:nvSpPr>
        <xdr:cNvPr id="626" name="楕円 625">
          <a:extLst>
            <a:ext uri="{FF2B5EF4-FFF2-40B4-BE49-F238E27FC236}">
              <a16:creationId xmlns:a16="http://schemas.microsoft.com/office/drawing/2014/main" id="{87BF7509-7B2A-4883-A9E3-C70E011EDFCF}"/>
            </a:ext>
          </a:extLst>
        </xdr:cNvPr>
        <xdr:cNvSpPr/>
      </xdr:nvSpPr>
      <xdr:spPr>
        <a:xfrm>
          <a:off x="19686588" y="1332915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92963</xdr:rowOff>
    </xdr:from>
    <xdr:to>
      <xdr:col>116</xdr:col>
      <xdr:colOff>63500</xdr:colOff>
      <xdr:row>82</xdr:row>
      <xdr:rowOff>102108</xdr:rowOff>
    </xdr:to>
    <xdr:cxnSp macro="">
      <xdr:nvCxnSpPr>
        <xdr:cNvPr id="627" name="直線コネクタ 626">
          <a:extLst>
            <a:ext uri="{FF2B5EF4-FFF2-40B4-BE49-F238E27FC236}">
              <a16:creationId xmlns:a16="http://schemas.microsoft.com/office/drawing/2014/main" id="{53192521-DB48-47DD-A573-003E7B3334E2}"/>
            </a:ext>
          </a:extLst>
        </xdr:cNvPr>
        <xdr:cNvCxnSpPr/>
      </xdr:nvCxnSpPr>
      <xdr:spPr>
        <a:xfrm flipV="1">
          <a:off x="19737388" y="13370813"/>
          <a:ext cx="766762"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69596</xdr:rowOff>
    </xdr:from>
    <xdr:to>
      <xdr:col>107</xdr:col>
      <xdr:colOff>101600</xdr:colOff>
      <xdr:row>82</xdr:row>
      <xdr:rowOff>171196</xdr:rowOff>
    </xdr:to>
    <xdr:sp macro="" textlink="">
      <xdr:nvSpPr>
        <xdr:cNvPr id="628" name="楕円 627">
          <a:extLst>
            <a:ext uri="{FF2B5EF4-FFF2-40B4-BE49-F238E27FC236}">
              <a16:creationId xmlns:a16="http://schemas.microsoft.com/office/drawing/2014/main" id="{754B9FCB-9005-40E3-8D75-7ED175DCDE64}"/>
            </a:ext>
          </a:extLst>
        </xdr:cNvPr>
        <xdr:cNvSpPr/>
      </xdr:nvSpPr>
      <xdr:spPr>
        <a:xfrm>
          <a:off x="18854738" y="1334744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102108</xdr:rowOff>
    </xdr:from>
    <xdr:to>
      <xdr:col>111</xdr:col>
      <xdr:colOff>177800</xdr:colOff>
      <xdr:row>82</xdr:row>
      <xdr:rowOff>120396</xdr:rowOff>
    </xdr:to>
    <xdr:cxnSp macro="">
      <xdr:nvCxnSpPr>
        <xdr:cNvPr id="629" name="直線コネクタ 628">
          <a:extLst>
            <a:ext uri="{FF2B5EF4-FFF2-40B4-BE49-F238E27FC236}">
              <a16:creationId xmlns:a16="http://schemas.microsoft.com/office/drawing/2014/main" id="{BF8A6760-6135-4AB0-BC58-0127BBB88542}"/>
            </a:ext>
          </a:extLst>
        </xdr:cNvPr>
        <xdr:cNvCxnSpPr/>
      </xdr:nvCxnSpPr>
      <xdr:spPr>
        <a:xfrm flipV="1">
          <a:off x="18905538" y="13379958"/>
          <a:ext cx="8318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630" name="n_1aveValue【消防施設】&#10;一人当たり面積">
          <a:extLst>
            <a:ext uri="{FF2B5EF4-FFF2-40B4-BE49-F238E27FC236}">
              <a16:creationId xmlns:a16="http://schemas.microsoft.com/office/drawing/2014/main" id="{805CBCAF-F6B6-4873-B408-197943D1A6A2}"/>
            </a:ext>
          </a:extLst>
        </xdr:cNvPr>
        <xdr:cNvSpPr txBox="1"/>
      </xdr:nvSpPr>
      <xdr:spPr>
        <a:xfrm>
          <a:off x="19504102" y="1356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631" name="n_2aveValue【消防施設】&#10;一人当たり面積">
          <a:extLst>
            <a:ext uri="{FF2B5EF4-FFF2-40B4-BE49-F238E27FC236}">
              <a16:creationId xmlns:a16="http://schemas.microsoft.com/office/drawing/2014/main" id="{D2CF11F7-4EE3-4F72-87C5-2D35B8DE096F}"/>
            </a:ext>
          </a:extLst>
        </xdr:cNvPr>
        <xdr:cNvSpPr txBox="1"/>
      </xdr:nvSpPr>
      <xdr:spPr>
        <a:xfrm>
          <a:off x="18684952" y="1360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632" name="n_3aveValue【消防施設】&#10;一人当たり面積">
          <a:extLst>
            <a:ext uri="{FF2B5EF4-FFF2-40B4-BE49-F238E27FC236}">
              <a16:creationId xmlns:a16="http://schemas.microsoft.com/office/drawing/2014/main" id="{11E239CC-08CA-42B8-B4AA-CB2C55B63DAE}"/>
            </a:ext>
          </a:extLst>
        </xdr:cNvPr>
        <xdr:cNvSpPr txBox="1"/>
      </xdr:nvSpPr>
      <xdr:spPr>
        <a:xfrm>
          <a:off x="17867390" y="133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169435</xdr:rowOff>
    </xdr:from>
    <xdr:ext cx="469744" cy="259045"/>
    <xdr:sp macro="" textlink="">
      <xdr:nvSpPr>
        <xdr:cNvPr id="633" name="n_1mainValue【消防施設】&#10;一人当たり面積">
          <a:extLst>
            <a:ext uri="{FF2B5EF4-FFF2-40B4-BE49-F238E27FC236}">
              <a16:creationId xmlns:a16="http://schemas.microsoft.com/office/drawing/2014/main" id="{E5A3D3C7-8030-469E-97FF-99E508F6F16F}"/>
            </a:ext>
          </a:extLst>
        </xdr:cNvPr>
        <xdr:cNvSpPr txBox="1"/>
      </xdr:nvSpPr>
      <xdr:spPr>
        <a:xfrm>
          <a:off x="19504102" y="1311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16273</xdr:rowOff>
    </xdr:from>
    <xdr:ext cx="469744" cy="259045"/>
    <xdr:sp macro="" textlink="">
      <xdr:nvSpPr>
        <xdr:cNvPr id="634" name="n_2mainValue【消防施設】&#10;一人当たり面積">
          <a:extLst>
            <a:ext uri="{FF2B5EF4-FFF2-40B4-BE49-F238E27FC236}">
              <a16:creationId xmlns:a16="http://schemas.microsoft.com/office/drawing/2014/main" id="{236443E0-97AF-47CE-85F7-3153521AE72F}"/>
            </a:ext>
          </a:extLst>
        </xdr:cNvPr>
        <xdr:cNvSpPr txBox="1"/>
      </xdr:nvSpPr>
      <xdr:spPr>
        <a:xfrm>
          <a:off x="18684952" y="131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1F70D23B-E397-433D-BB13-D3EC2B61DEA4}"/>
            </a:ext>
          </a:extLst>
        </xdr:cNvPr>
        <xdr:cNvSpPr/>
      </xdr:nvSpPr>
      <xdr:spPr>
        <a:xfrm>
          <a:off x="11517313" y="14754225"/>
          <a:ext cx="4367212"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5A3A0843-C049-46F2-B631-79651017F81F}"/>
            </a:ext>
          </a:extLst>
        </xdr:cNvPr>
        <xdr:cNvSpPr/>
      </xdr:nvSpPr>
      <xdr:spPr>
        <a:xfrm>
          <a:off x="1163002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3626C9C8-EBBF-4464-AF9B-F6F5D80F7923}"/>
            </a:ext>
          </a:extLst>
        </xdr:cNvPr>
        <xdr:cNvSpPr/>
      </xdr:nvSpPr>
      <xdr:spPr>
        <a:xfrm>
          <a:off x="1163002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22AA6D03-AA25-4E1D-BDFC-DA30A4B73EB1}"/>
            </a:ext>
          </a:extLst>
        </xdr:cNvPr>
        <xdr:cNvSpPr/>
      </xdr:nvSpPr>
      <xdr:spPr>
        <a:xfrm>
          <a:off x="12574588"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A465D5CE-DECD-4D1D-B24D-0F4BA3073992}"/>
            </a:ext>
          </a:extLst>
        </xdr:cNvPr>
        <xdr:cNvSpPr/>
      </xdr:nvSpPr>
      <xdr:spPr>
        <a:xfrm>
          <a:off x="12574588"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5C69B85B-8039-4715-B911-6FDC07D900E6}"/>
            </a:ext>
          </a:extLst>
        </xdr:cNvPr>
        <xdr:cNvSpPr/>
      </xdr:nvSpPr>
      <xdr:spPr>
        <a:xfrm>
          <a:off x="13631863"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8C849454-39EA-4F79-AD5F-078BA9B6C804}"/>
            </a:ext>
          </a:extLst>
        </xdr:cNvPr>
        <xdr:cNvSpPr/>
      </xdr:nvSpPr>
      <xdr:spPr>
        <a:xfrm>
          <a:off x="13631863"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B26D5DC7-8954-4840-A36A-F2FEC4F10D8A}"/>
            </a:ext>
          </a:extLst>
        </xdr:cNvPr>
        <xdr:cNvSpPr/>
      </xdr:nvSpPr>
      <xdr:spPr>
        <a:xfrm>
          <a:off x="11517313" y="15840075"/>
          <a:ext cx="4367212"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8B7E8D1F-546A-48D4-A626-8DDEC195F6F7}"/>
            </a:ext>
          </a:extLst>
        </xdr:cNvPr>
        <xdr:cNvSpPr txBox="1"/>
      </xdr:nvSpPr>
      <xdr:spPr>
        <a:xfrm>
          <a:off x="11479213"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6DF52DAA-9678-4949-9BC4-8EA75575B37B}"/>
            </a:ext>
          </a:extLst>
        </xdr:cNvPr>
        <xdr:cNvCxnSpPr/>
      </xdr:nvCxnSpPr>
      <xdr:spPr>
        <a:xfrm>
          <a:off x="11517313" y="1799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5" name="テキスト ボックス 644">
          <a:extLst>
            <a:ext uri="{FF2B5EF4-FFF2-40B4-BE49-F238E27FC236}">
              <a16:creationId xmlns:a16="http://schemas.microsoft.com/office/drawing/2014/main" id="{B6F088AE-6506-4BBC-8281-03C3BE3990C3}"/>
            </a:ext>
          </a:extLst>
        </xdr:cNvPr>
        <xdr:cNvSpPr txBox="1"/>
      </xdr:nvSpPr>
      <xdr:spPr>
        <a:xfrm>
          <a:off x="11206949" y="17860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3429ABA4-3CC6-4544-8687-6E97C103D895}"/>
            </a:ext>
          </a:extLst>
        </xdr:cNvPr>
        <xdr:cNvCxnSpPr/>
      </xdr:nvCxnSpPr>
      <xdr:spPr>
        <a:xfrm>
          <a:off x="11517313" y="176403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7" name="テキスト ボックス 646">
          <a:extLst>
            <a:ext uri="{FF2B5EF4-FFF2-40B4-BE49-F238E27FC236}">
              <a16:creationId xmlns:a16="http://schemas.microsoft.com/office/drawing/2014/main" id="{5E084F70-E108-483C-B2A3-0CBECA13CBB8}"/>
            </a:ext>
          </a:extLst>
        </xdr:cNvPr>
        <xdr:cNvSpPr txBox="1"/>
      </xdr:nvSpPr>
      <xdr:spPr>
        <a:xfrm>
          <a:off x="11142829" y="17498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F08E63CF-8879-4E90-93CD-D578DF6719F0}"/>
            </a:ext>
          </a:extLst>
        </xdr:cNvPr>
        <xdr:cNvCxnSpPr/>
      </xdr:nvCxnSpPr>
      <xdr:spPr>
        <a:xfrm>
          <a:off x="11517313"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CB99DDC9-0DC2-450C-AEB5-2B0EE47C9522}"/>
            </a:ext>
          </a:extLst>
        </xdr:cNvPr>
        <xdr:cNvSpPr txBox="1"/>
      </xdr:nvSpPr>
      <xdr:spPr>
        <a:xfrm>
          <a:off x="11142829" y="17145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3A8B16DB-242B-4675-BD0A-A4EEB1CAEF4A}"/>
            </a:ext>
          </a:extLst>
        </xdr:cNvPr>
        <xdr:cNvCxnSpPr/>
      </xdr:nvCxnSpPr>
      <xdr:spPr>
        <a:xfrm>
          <a:off x="11517313" y="1691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BAEC1614-183C-4405-A9BE-484DECD08216}"/>
            </a:ext>
          </a:extLst>
        </xdr:cNvPr>
        <xdr:cNvSpPr txBox="1"/>
      </xdr:nvSpPr>
      <xdr:spPr>
        <a:xfrm>
          <a:off x="11142829" y="1678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AF33444A-87DE-4928-98BA-07BC0207433A}"/>
            </a:ext>
          </a:extLst>
        </xdr:cNvPr>
        <xdr:cNvCxnSpPr/>
      </xdr:nvCxnSpPr>
      <xdr:spPr>
        <a:xfrm>
          <a:off x="11517313" y="16554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C9ADF229-3FCA-4853-B032-1179C235C10D}"/>
            </a:ext>
          </a:extLst>
        </xdr:cNvPr>
        <xdr:cNvSpPr txBox="1"/>
      </xdr:nvSpPr>
      <xdr:spPr>
        <a:xfrm>
          <a:off x="11142829" y="16421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9234209A-331E-4BEB-9BA6-8E9E03C1EF43}"/>
            </a:ext>
          </a:extLst>
        </xdr:cNvPr>
        <xdr:cNvCxnSpPr/>
      </xdr:nvCxnSpPr>
      <xdr:spPr>
        <a:xfrm>
          <a:off x="11517313" y="16192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7BB69BBC-A426-4BA0-A6B5-62E0F296B20F}"/>
            </a:ext>
          </a:extLst>
        </xdr:cNvPr>
        <xdr:cNvSpPr txBox="1"/>
      </xdr:nvSpPr>
      <xdr:spPr>
        <a:xfrm>
          <a:off x="11092996" y="16059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7E125AC6-1D45-43E7-A7D5-0155090078BC}"/>
            </a:ext>
          </a:extLst>
        </xdr:cNvPr>
        <xdr:cNvCxnSpPr/>
      </xdr:nvCxnSpPr>
      <xdr:spPr>
        <a:xfrm>
          <a:off x="11517313" y="15840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0965F16B-5DBA-4B15-954A-0A2D0D5D5F5F}"/>
            </a:ext>
          </a:extLst>
        </xdr:cNvPr>
        <xdr:cNvSpPr txBox="1"/>
      </xdr:nvSpPr>
      <xdr:spPr>
        <a:xfrm>
          <a:off x="11092996"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1A9A38A9-CF59-4D56-A200-92984458474A}"/>
            </a:ext>
          </a:extLst>
        </xdr:cNvPr>
        <xdr:cNvSpPr/>
      </xdr:nvSpPr>
      <xdr:spPr>
        <a:xfrm>
          <a:off x="11517313" y="15840075"/>
          <a:ext cx="4367212"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59" name="直線コネクタ 658">
          <a:extLst>
            <a:ext uri="{FF2B5EF4-FFF2-40B4-BE49-F238E27FC236}">
              <a16:creationId xmlns:a16="http://schemas.microsoft.com/office/drawing/2014/main" id="{158779E4-C557-4EBE-88D4-13FFDC39BCC5}"/>
            </a:ext>
          </a:extLst>
        </xdr:cNvPr>
        <xdr:cNvCxnSpPr/>
      </xdr:nvCxnSpPr>
      <xdr:spPr>
        <a:xfrm flipV="1">
          <a:off x="15104427" y="1635061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60" name="【庁舎】&#10;有形固定資産減価償却率最小値テキスト">
          <a:extLst>
            <a:ext uri="{FF2B5EF4-FFF2-40B4-BE49-F238E27FC236}">
              <a16:creationId xmlns:a16="http://schemas.microsoft.com/office/drawing/2014/main" id="{153D4387-E6AB-422A-B92A-B799B1BA6548}"/>
            </a:ext>
          </a:extLst>
        </xdr:cNvPr>
        <xdr:cNvSpPr txBox="1"/>
      </xdr:nvSpPr>
      <xdr:spPr>
        <a:xfrm>
          <a:off x="15143163" y="1764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61" name="直線コネクタ 660">
          <a:extLst>
            <a:ext uri="{FF2B5EF4-FFF2-40B4-BE49-F238E27FC236}">
              <a16:creationId xmlns:a16="http://schemas.microsoft.com/office/drawing/2014/main" id="{786F6DED-92C9-4F16-BD54-6E3F99336542}"/>
            </a:ext>
          </a:extLst>
        </xdr:cNvPr>
        <xdr:cNvCxnSpPr/>
      </xdr:nvCxnSpPr>
      <xdr:spPr>
        <a:xfrm>
          <a:off x="15016163" y="176422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62" name="【庁舎】&#10;有形固定資産減価償却率最大値テキスト">
          <a:extLst>
            <a:ext uri="{FF2B5EF4-FFF2-40B4-BE49-F238E27FC236}">
              <a16:creationId xmlns:a16="http://schemas.microsoft.com/office/drawing/2014/main" id="{411C65F8-3916-4627-838F-7F7B34D1BB7E}"/>
            </a:ext>
          </a:extLst>
        </xdr:cNvPr>
        <xdr:cNvSpPr txBox="1"/>
      </xdr:nvSpPr>
      <xdr:spPr>
        <a:xfrm>
          <a:off x="15143163" y="1613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663" name="直線コネクタ 662">
          <a:extLst>
            <a:ext uri="{FF2B5EF4-FFF2-40B4-BE49-F238E27FC236}">
              <a16:creationId xmlns:a16="http://schemas.microsoft.com/office/drawing/2014/main" id="{2B4C41EC-883E-4A34-AD28-F595B3A00DBB}"/>
            </a:ext>
          </a:extLst>
        </xdr:cNvPr>
        <xdr:cNvCxnSpPr/>
      </xdr:nvCxnSpPr>
      <xdr:spPr>
        <a:xfrm>
          <a:off x="15016163" y="163506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664" name="【庁舎】&#10;有形固定資産減価償却率平均値テキスト">
          <a:extLst>
            <a:ext uri="{FF2B5EF4-FFF2-40B4-BE49-F238E27FC236}">
              <a16:creationId xmlns:a16="http://schemas.microsoft.com/office/drawing/2014/main" id="{1EF75F61-94C0-4F24-9B2A-99B8D027AEC9}"/>
            </a:ext>
          </a:extLst>
        </xdr:cNvPr>
        <xdr:cNvSpPr txBox="1"/>
      </xdr:nvSpPr>
      <xdr:spPr>
        <a:xfrm>
          <a:off x="15143163" y="16948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65" name="フローチャート: 判断 664">
          <a:extLst>
            <a:ext uri="{FF2B5EF4-FFF2-40B4-BE49-F238E27FC236}">
              <a16:creationId xmlns:a16="http://schemas.microsoft.com/office/drawing/2014/main" id="{03BB4E0F-2924-4620-93C9-16125C10FDE1}"/>
            </a:ext>
          </a:extLst>
        </xdr:cNvPr>
        <xdr:cNvSpPr/>
      </xdr:nvSpPr>
      <xdr:spPr>
        <a:xfrm>
          <a:off x="15054263" y="16970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66" name="フローチャート: 判断 665">
          <a:extLst>
            <a:ext uri="{FF2B5EF4-FFF2-40B4-BE49-F238E27FC236}">
              <a16:creationId xmlns:a16="http://schemas.microsoft.com/office/drawing/2014/main" id="{D7C4A585-E437-4DFD-947D-A0DFBBC942A1}"/>
            </a:ext>
          </a:extLst>
        </xdr:cNvPr>
        <xdr:cNvSpPr/>
      </xdr:nvSpPr>
      <xdr:spPr>
        <a:xfrm>
          <a:off x="14273213" y="170027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667" name="フローチャート: 判断 666">
          <a:extLst>
            <a:ext uri="{FF2B5EF4-FFF2-40B4-BE49-F238E27FC236}">
              <a16:creationId xmlns:a16="http://schemas.microsoft.com/office/drawing/2014/main" id="{57B3CCA4-37CB-4FC1-B86D-0235DA17F2FF}"/>
            </a:ext>
          </a:extLst>
        </xdr:cNvPr>
        <xdr:cNvSpPr/>
      </xdr:nvSpPr>
      <xdr:spPr>
        <a:xfrm>
          <a:off x="13455650" y="169989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668" name="フローチャート: 判断 667">
          <a:extLst>
            <a:ext uri="{FF2B5EF4-FFF2-40B4-BE49-F238E27FC236}">
              <a16:creationId xmlns:a16="http://schemas.microsoft.com/office/drawing/2014/main" id="{8C4933E0-C4E5-4830-A46E-EB550E901185}"/>
            </a:ext>
          </a:extLst>
        </xdr:cNvPr>
        <xdr:cNvSpPr/>
      </xdr:nvSpPr>
      <xdr:spPr>
        <a:xfrm>
          <a:off x="12638088" y="1697608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191BE8C6-8727-4693-8C76-EF577AB74B42}"/>
            </a:ext>
          </a:extLst>
        </xdr:cNvPr>
        <xdr:cNvSpPr txBox="1"/>
      </xdr:nvSpPr>
      <xdr:spPr>
        <a:xfrm>
          <a:off x="149288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61E37C2-91E0-4762-A4D8-90F29CB0472C}"/>
            </a:ext>
          </a:extLst>
        </xdr:cNvPr>
        <xdr:cNvSpPr txBox="1"/>
      </xdr:nvSpPr>
      <xdr:spPr>
        <a:xfrm>
          <a:off x="141478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665DFBA-7861-4FE8-A834-DFBDF2361523}"/>
            </a:ext>
          </a:extLst>
        </xdr:cNvPr>
        <xdr:cNvSpPr txBox="1"/>
      </xdr:nvSpPr>
      <xdr:spPr>
        <a:xfrm>
          <a:off x="1333023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B51F0A26-A582-464F-94C4-FE1653D2437D}"/>
            </a:ext>
          </a:extLst>
        </xdr:cNvPr>
        <xdr:cNvSpPr txBox="1"/>
      </xdr:nvSpPr>
      <xdr:spPr>
        <a:xfrm>
          <a:off x="125126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E0AE438-0E3E-4ACF-8172-00ACFC4D90E5}"/>
            </a:ext>
          </a:extLst>
        </xdr:cNvPr>
        <xdr:cNvSpPr txBox="1"/>
      </xdr:nvSpPr>
      <xdr:spPr>
        <a:xfrm>
          <a:off x="116808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65405</xdr:rowOff>
    </xdr:from>
    <xdr:to>
      <xdr:col>85</xdr:col>
      <xdr:colOff>177800</xdr:colOff>
      <xdr:row>103</xdr:row>
      <xdr:rowOff>167005</xdr:rowOff>
    </xdr:to>
    <xdr:sp macro="" textlink="">
      <xdr:nvSpPr>
        <xdr:cNvPr id="674" name="楕円 673">
          <a:extLst>
            <a:ext uri="{FF2B5EF4-FFF2-40B4-BE49-F238E27FC236}">
              <a16:creationId xmlns:a16="http://schemas.microsoft.com/office/drawing/2014/main" id="{BE4F6F80-8F9B-494E-A3C9-B293D77E237B}"/>
            </a:ext>
          </a:extLst>
        </xdr:cNvPr>
        <xdr:cNvSpPr/>
      </xdr:nvSpPr>
      <xdr:spPr>
        <a:xfrm>
          <a:off x="15054263" y="1674368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88282</xdr:rowOff>
    </xdr:from>
    <xdr:ext cx="405111" cy="259045"/>
    <xdr:sp macro="" textlink="">
      <xdr:nvSpPr>
        <xdr:cNvPr id="675" name="【庁舎】&#10;有形固定資産減価償却率該当値テキスト">
          <a:extLst>
            <a:ext uri="{FF2B5EF4-FFF2-40B4-BE49-F238E27FC236}">
              <a16:creationId xmlns:a16="http://schemas.microsoft.com/office/drawing/2014/main" id="{2F589260-0FFA-49B6-B36D-873E387D16C4}"/>
            </a:ext>
          </a:extLst>
        </xdr:cNvPr>
        <xdr:cNvSpPr txBox="1"/>
      </xdr:nvSpPr>
      <xdr:spPr>
        <a:xfrm>
          <a:off x="15143163" y="1660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676" name="楕円 675">
          <a:extLst>
            <a:ext uri="{FF2B5EF4-FFF2-40B4-BE49-F238E27FC236}">
              <a16:creationId xmlns:a16="http://schemas.microsoft.com/office/drawing/2014/main" id="{D5456DC3-AD98-40F3-AD00-A508FDBCAC65}"/>
            </a:ext>
          </a:extLst>
        </xdr:cNvPr>
        <xdr:cNvSpPr/>
      </xdr:nvSpPr>
      <xdr:spPr>
        <a:xfrm>
          <a:off x="14273213" y="167474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116205</xdr:rowOff>
    </xdr:from>
    <xdr:to>
      <xdr:col>85</xdr:col>
      <xdr:colOff>127000</xdr:colOff>
      <xdr:row>103</xdr:row>
      <xdr:rowOff>120014</xdr:rowOff>
    </xdr:to>
    <xdr:cxnSp macro="">
      <xdr:nvCxnSpPr>
        <xdr:cNvPr id="677" name="直線コネクタ 676">
          <a:extLst>
            <a:ext uri="{FF2B5EF4-FFF2-40B4-BE49-F238E27FC236}">
              <a16:creationId xmlns:a16="http://schemas.microsoft.com/office/drawing/2014/main" id="{EF431611-DF25-4427-8995-91BBC1DA8E62}"/>
            </a:ext>
          </a:extLst>
        </xdr:cNvPr>
        <xdr:cNvCxnSpPr/>
      </xdr:nvCxnSpPr>
      <xdr:spPr>
        <a:xfrm flipV="1">
          <a:off x="14324013" y="16794480"/>
          <a:ext cx="7810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678" name="楕円 677">
          <a:extLst>
            <a:ext uri="{FF2B5EF4-FFF2-40B4-BE49-F238E27FC236}">
              <a16:creationId xmlns:a16="http://schemas.microsoft.com/office/drawing/2014/main" id="{7DBAA04F-C95B-4FCA-98C4-621D65345825}"/>
            </a:ext>
          </a:extLst>
        </xdr:cNvPr>
        <xdr:cNvSpPr/>
      </xdr:nvSpPr>
      <xdr:spPr>
        <a:xfrm>
          <a:off x="1345565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103</xdr:row>
      <xdr:rowOff>120014</xdr:rowOff>
    </xdr:to>
    <xdr:cxnSp macro="">
      <xdr:nvCxnSpPr>
        <xdr:cNvPr id="679" name="直線コネクタ 678">
          <a:extLst>
            <a:ext uri="{FF2B5EF4-FFF2-40B4-BE49-F238E27FC236}">
              <a16:creationId xmlns:a16="http://schemas.microsoft.com/office/drawing/2014/main" id="{96DB2582-A3F3-4FBF-A961-81E003F5360A}"/>
            </a:ext>
          </a:extLst>
        </xdr:cNvPr>
        <xdr:cNvCxnSpPr/>
      </xdr:nvCxnSpPr>
      <xdr:spPr>
        <a:xfrm>
          <a:off x="13506450" y="16781145"/>
          <a:ext cx="817563"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680" name="n_1aveValue【庁舎】&#10;有形固定資産減価償却率">
          <a:extLst>
            <a:ext uri="{FF2B5EF4-FFF2-40B4-BE49-F238E27FC236}">
              <a16:creationId xmlns:a16="http://schemas.microsoft.com/office/drawing/2014/main" id="{111DA7B8-F24E-4C5B-A2F9-97887F25E8CB}"/>
            </a:ext>
          </a:extLst>
        </xdr:cNvPr>
        <xdr:cNvSpPr txBox="1"/>
      </xdr:nvSpPr>
      <xdr:spPr>
        <a:xfrm>
          <a:off x="14123044"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681" name="n_2aveValue【庁舎】&#10;有形固定資産減価償却率">
          <a:extLst>
            <a:ext uri="{FF2B5EF4-FFF2-40B4-BE49-F238E27FC236}">
              <a16:creationId xmlns:a16="http://schemas.microsoft.com/office/drawing/2014/main" id="{7BB508F6-40C8-43F7-B6E9-5D283CD638BA}"/>
            </a:ext>
          </a:extLst>
        </xdr:cNvPr>
        <xdr:cNvSpPr txBox="1"/>
      </xdr:nvSpPr>
      <xdr:spPr>
        <a:xfrm>
          <a:off x="13318182" y="1708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682" name="n_3aveValue【庁舎】&#10;有形固定資産減価償却率">
          <a:extLst>
            <a:ext uri="{FF2B5EF4-FFF2-40B4-BE49-F238E27FC236}">
              <a16:creationId xmlns:a16="http://schemas.microsoft.com/office/drawing/2014/main" id="{EECF1687-8FEE-41EC-B514-0CEAD355B5D1}"/>
            </a:ext>
          </a:extLst>
        </xdr:cNvPr>
        <xdr:cNvSpPr txBox="1"/>
      </xdr:nvSpPr>
      <xdr:spPr>
        <a:xfrm>
          <a:off x="12500619" y="1676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683" name="n_1mainValue【庁舎】&#10;有形固定資産減価償却率">
          <a:extLst>
            <a:ext uri="{FF2B5EF4-FFF2-40B4-BE49-F238E27FC236}">
              <a16:creationId xmlns:a16="http://schemas.microsoft.com/office/drawing/2014/main" id="{019AF287-2145-4705-8180-0E323B267189}"/>
            </a:ext>
          </a:extLst>
        </xdr:cNvPr>
        <xdr:cNvSpPr txBox="1"/>
      </xdr:nvSpPr>
      <xdr:spPr>
        <a:xfrm>
          <a:off x="14123044" y="1653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170197</xdr:rowOff>
    </xdr:from>
    <xdr:ext cx="405111" cy="259045"/>
    <xdr:sp macro="" textlink="">
      <xdr:nvSpPr>
        <xdr:cNvPr id="684" name="n_2mainValue【庁舎】&#10;有形固定資産減価償却率">
          <a:extLst>
            <a:ext uri="{FF2B5EF4-FFF2-40B4-BE49-F238E27FC236}">
              <a16:creationId xmlns:a16="http://schemas.microsoft.com/office/drawing/2014/main" id="{BAA1BB24-0223-4A3A-8F24-5DACC8E2A00D}"/>
            </a:ext>
          </a:extLst>
        </xdr:cNvPr>
        <xdr:cNvSpPr txBox="1"/>
      </xdr:nvSpPr>
      <xdr:spPr>
        <a:xfrm>
          <a:off x="13318182"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43440C7D-9E52-454E-8A95-BB18752163AB}"/>
            </a:ext>
          </a:extLst>
        </xdr:cNvPr>
        <xdr:cNvSpPr/>
      </xdr:nvSpPr>
      <xdr:spPr>
        <a:xfrm>
          <a:off x="16916400" y="14754225"/>
          <a:ext cx="4381500" cy="606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63A74DC3-FF16-4B90-A2E2-FC0433CE33DD}"/>
            </a:ext>
          </a:extLst>
        </xdr:cNvPr>
        <xdr:cNvSpPr/>
      </xdr:nvSpPr>
      <xdr:spPr>
        <a:xfrm>
          <a:off x="1704340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C5554632-0BB3-46DE-BEB6-E941E560709F}"/>
            </a:ext>
          </a:extLst>
        </xdr:cNvPr>
        <xdr:cNvSpPr/>
      </xdr:nvSpPr>
      <xdr:spPr>
        <a:xfrm>
          <a:off x="1704340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605C829A-E43B-452F-BC78-002D7E7121B4}"/>
            </a:ext>
          </a:extLst>
        </xdr:cNvPr>
        <xdr:cNvSpPr/>
      </xdr:nvSpPr>
      <xdr:spPr>
        <a:xfrm>
          <a:off x="17973675"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1344DD53-B39A-4185-AB63-8E0BA2434256}"/>
            </a:ext>
          </a:extLst>
        </xdr:cNvPr>
        <xdr:cNvSpPr/>
      </xdr:nvSpPr>
      <xdr:spPr>
        <a:xfrm>
          <a:off x="17973675"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C8AC412E-CC67-481A-87EA-3CD0F5750B33}"/>
            </a:ext>
          </a:extLst>
        </xdr:cNvPr>
        <xdr:cNvSpPr/>
      </xdr:nvSpPr>
      <xdr:spPr>
        <a:xfrm>
          <a:off x="19030950" y="1538128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16700DFF-22E3-4766-9992-FB9CA75BD819}"/>
            </a:ext>
          </a:extLst>
        </xdr:cNvPr>
        <xdr:cNvSpPr/>
      </xdr:nvSpPr>
      <xdr:spPr>
        <a:xfrm>
          <a:off x="19030950" y="155702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861E57E1-8BDA-4F30-A5A9-3E144CAC6AB5}"/>
            </a:ext>
          </a:extLst>
        </xdr:cNvPr>
        <xdr:cNvSpPr/>
      </xdr:nvSpPr>
      <xdr:spPr>
        <a:xfrm>
          <a:off x="16916400" y="15840075"/>
          <a:ext cx="43815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AC82CC02-37D5-43F9-865E-BF10F4568554}"/>
            </a:ext>
          </a:extLst>
        </xdr:cNvPr>
        <xdr:cNvSpPr txBox="1"/>
      </xdr:nvSpPr>
      <xdr:spPr>
        <a:xfrm>
          <a:off x="16892588"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34F9F7D5-9569-4973-995A-3EECA74FC23F}"/>
            </a:ext>
          </a:extLst>
        </xdr:cNvPr>
        <xdr:cNvCxnSpPr/>
      </xdr:nvCxnSpPr>
      <xdr:spPr>
        <a:xfrm>
          <a:off x="16916400" y="1799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5" name="直線コネクタ 694">
          <a:extLst>
            <a:ext uri="{FF2B5EF4-FFF2-40B4-BE49-F238E27FC236}">
              <a16:creationId xmlns:a16="http://schemas.microsoft.com/office/drawing/2014/main" id="{971369E1-208B-4367-AB65-9274C9E4D459}"/>
            </a:ext>
          </a:extLst>
        </xdr:cNvPr>
        <xdr:cNvCxnSpPr/>
      </xdr:nvCxnSpPr>
      <xdr:spPr>
        <a:xfrm>
          <a:off x="16916400" y="176403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6" name="テキスト ボックス 695">
          <a:extLst>
            <a:ext uri="{FF2B5EF4-FFF2-40B4-BE49-F238E27FC236}">
              <a16:creationId xmlns:a16="http://schemas.microsoft.com/office/drawing/2014/main" id="{B8A71EAE-C6CF-4277-B5E9-12803FA9481D}"/>
            </a:ext>
          </a:extLst>
        </xdr:cNvPr>
        <xdr:cNvSpPr txBox="1"/>
      </xdr:nvSpPr>
      <xdr:spPr>
        <a:xfrm>
          <a:off x="16492084" y="17498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7" name="直線コネクタ 696">
          <a:extLst>
            <a:ext uri="{FF2B5EF4-FFF2-40B4-BE49-F238E27FC236}">
              <a16:creationId xmlns:a16="http://schemas.microsoft.com/office/drawing/2014/main" id="{B944F3E1-34BA-4E2A-AE98-06CDB6DFDFB7}"/>
            </a:ext>
          </a:extLst>
        </xdr:cNvPr>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8" name="テキスト ボックス 697">
          <a:extLst>
            <a:ext uri="{FF2B5EF4-FFF2-40B4-BE49-F238E27FC236}">
              <a16:creationId xmlns:a16="http://schemas.microsoft.com/office/drawing/2014/main" id="{A656885C-D32D-4909-8326-F7933046C2FF}"/>
            </a:ext>
          </a:extLst>
        </xdr:cNvPr>
        <xdr:cNvSpPr txBox="1"/>
      </xdr:nvSpPr>
      <xdr:spPr>
        <a:xfrm>
          <a:off x="16492084" y="17145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9" name="直線コネクタ 698">
          <a:extLst>
            <a:ext uri="{FF2B5EF4-FFF2-40B4-BE49-F238E27FC236}">
              <a16:creationId xmlns:a16="http://schemas.microsoft.com/office/drawing/2014/main" id="{E8E5EE8B-9E2D-4B89-B2EE-B5CB220E537C}"/>
            </a:ext>
          </a:extLst>
        </xdr:cNvPr>
        <xdr:cNvCxnSpPr/>
      </xdr:nvCxnSpPr>
      <xdr:spPr>
        <a:xfrm>
          <a:off x="16916400" y="1691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0" name="テキスト ボックス 699">
          <a:extLst>
            <a:ext uri="{FF2B5EF4-FFF2-40B4-BE49-F238E27FC236}">
              <a16:creationId xmlns:a16="http://schemas.microsoft.com/office/drawing/2014/main" id="{A5F660A1-3C06-4506-985D-610E891FAE20}"/>
            </a:ext>
          </a:extLst>
        </xdr:cNvPr>
        <xdr:cNvSpPr txBox="1"/>
      </xdr:nvSpPr>
      <xdr:spPr>
        <a:xfrm>
          <a:off x="16492084" y="1678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1" name="直線コネクタ 700">
          <a:extLst>
            <a:ext uri="{FF2B5EF4-FFF2-40B4-BE49-F238E27FC236}">
              <a16:creationId xmlns:a16="http://schemas.microsoft.com/office/drawing/2014/main" id="{1B0B8265-0B5C-4A16-AB8D-12695C2918F1}"/>
            </a:ext>
          </a:extLst>
        </xdr:cNvPr>
        <xdr:cNvCxnSpPr/>
      </xdr:nvCxnSpPr>
      <xdr:spPr>
        <a:xfrm>
          <a:off x="16916400" y="165544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2" name="テキスト ボックス 701">
          <a:extLst>
            <a:ext uri="{FF2B5EF4-FFF2-40B4-BE49-F238E27FC236}">
              <a16:creationId xmlns:a16="http://schemas.microsoft.com/office/drawing/2014/main" id="{6B6C52D4-7598-4C0D-995F-435C90722DD3}"/>
            </a:ext>
          </a:extLst>
        </xdr:cNvPr>
        <xdr:cNvSpPr txBox="1"/>
      </xdr:nvSpPr>
      <xdr:spPr>
        <a:xfrm>
          <a:off x="16492084" y="16421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3" name="直線コネクタ 702">
          <a:extLst>
            <a:ext uri="{FF2B5EF4-FFF2-40B4-BE49-F238E27FC236}">
              <a16:creationId xmlns:a16="http://schemas.microsoft.com/office/drawing/2014/main" id="{EF8BAB5B-F659-47C5-85BD-F4B5534BF34B}"/>
            </a:ext>
          </a:extLst>
        </xdr:cNvPr>
        <xdr:cNvCxnSpPr/>
      </xdr:nvCxnSpPr>
      <xdr:spPr>
        <a:xfrm>
          <a:off x="16916400" y="161925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4" name="テキスト ボックス 703">
          <a:extLst>
            <a:ext uri="{FF2B5EF4-FFF2-40B4-BE49-F238E27FC236}">
              <a16:creationId xmlns:a16="http://schemas.microsoft.com/office/drawing/2014/main" id="{F61397E7-F7EC-4911-A267-455DB14E964F}"/>
            </a:ext>
          </a:extLst>
        </xdr:cNvPr>
        <xdr:cNvSpPr txBox="1"/>
      </xdr:nvSpPr>
      <xdr:spPr>
        <a:xfrm>
          <a:off x="16492084" y="16059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4B6D90A1-0BB7-4AF2-B3F5-D3C5559D2AF8}"/>
            </a:ext>
          </a:extLst>
        </xdr:cNvPr>
        <xdr:cNvCxnSpPr/>
      </xdr:nvCxnSpPr>
      <xdr:spPr>
        <a:xfrm>
          <a:off x="16916400" y="15840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677E8124-0474-4B85-B538-CAFEA1A10F63}"/>
            </a:ext>
          </a:extLst>
        </xdr:cNvPr>
        <xdr:cNvSpPr txBox="1"/>
      </xdr:nvSpPr>
      <xdr:spPr>
        <a:xfrm>
          <a:off x="16492084" y="1570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a:extLst>
            <a:ext uri="{FF2B5EF4-FFF2-40B4-BE49-F238E27FC236}">
              <a16:creationId xmlns:a16="http://schemas.microsoft.com/office/drawing/2014/main" id="{EA0BCEAB-2B88-4E9D-82A5-26A43AE05B11}"/>
            </a:ext>
          </a:extLst>
        </xdr:cNvPr>
        <xdr:cNvSpPr/>
      </xdr:nvSpPr>
      <xdr:spPr>
        <a:xfrm>
          <a:off x="16916400" y="15840075"/>
          <a:ext cx="43815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08" name="直線コネクタ 707">
          <a:extLst>
            <a:ext uri="{FF2B5EF4-FFF2-40B4-BE49-F238E27FC236}">
              <a16:creationId xmlns:a16="http://schemas.microsoft.com/office/drawing/2014/main" id="{87DD177F-AB3F-4088-962A-A5736842357F}"/>
            </a:ext>
          </a:extLst>
        </xdr:cNvPr>
        <xdr:cNvCxnSpPr/>
      </xdr:nvCxnSpPr>
      <xdr:spPr>
        <a:xfrm flipV="1">
          <a:off x="20503514" y="16400145"/>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09" name="【庁舎】&#10;一人当たり面積最小値テキスト">
          <a:extLst>
            <a:ext uri="{FF2B5EF4-FFF2-40B4-BE49-F238E27FC236}">
              <a16:creationId xmlns:a16="http://schemas.microsoft.com/office/drawing/2014/main" id="{7DB45A23-A667-4BFF-B450-D55959A72CBB}"/>
            </a:ext>
          </a:extLst>
        </xdr:cNvPr>
        <xdr:cNvSpPr txBox="1"/>
      </xdr:nvSpPr>
      <xdr:spPr>
        <a:xfrm>
          <a:off x="20542250" y="1741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10" name="直線コネクタ 709">
          <a:extLst>
            <a:ext uri="{FF2B5EF4-FFF2-40B4-BE49-F238E27FC236}">
              <a16:creationId xmlns:a16="http://schemas.microsoft.com/office/drawing/2014/main" id="{2470F76A-31E3-4499-80B9-7119DD052F79}"/>
            </a:ext>
          </a:extLst>
        </xdr:cNvPr>
        <xdr:cNvCxnSpPr/>
      </xdr:nvCxnSpPr>
      <xdr:spPr>
        <a:xfrm>
          <a:off x="20429538" y="174097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11" name="【庁舎】&#10;一人当たり面積最大値テキスト">
          <a:extLst>
            <a:ext uri="{FF2B5EF4-FFF2-40B4-BE49-F238E27FC236}">
              <a16:creationId xmlns:a16="http://schemas.microsoft.com/office/drawing/2014/main" id="{6421DA17-7419-442E-986C-A02DEDD0D1A9}"/>
            </a:ext>
          </a:extLst>
        </xdr:cNvPr>
        <xdr:cNvSpPr txBox="1"/>
      </xdr:nvSpPr>
      <xdr:spPr>
        <a:xfrm>
          <a:off x="20542250" y="1619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12" name="直線コネクタ 711">
          <a:extLst>
            <a:ext uri="{FF2B5EF4-FFF2-40B4-BE49-F238E27FC236}">
              <a16:creationId xmlns:a16="http://schemas.microsoft.com/office/drawing/2014/main" id="{879DA716-8813-4152-A24F-6EB895F635CC}"/>
            </a:ext>
          </a:extLst>
        </xdr:cNvPr>
        <xdr:cNvCxnSpPr/>
      </xdr:nvCxnSpPr>
      <xdr:spPr>
        <a:xfrm>
          <a:off x="20429538" y="164001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13" name="【庁舎】&#10;一人当たり面積平均値テキスト">
          <a:extLst>
            <a:ext uri="{FF2B5EF4-FFF2-40B4-BE49-F238E27FC236}">
              <a16:creationId xmlns:a16="http://schemas.microsoft.com/office/drawing/2014/main" id="{B0B948CF-E479-407D-ABE2-801E915C82BC}"/>
            </a:ext>
          </a:extLst>
        </xdr:cNvPr>
        <xdr:cNvSpPr txBox="1"/>
      </xdr:nvSpPr>
      <xdr:spPr>
        <a:xfrm>
          <a:off x="20542250" y="17070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14" name="フローチャート: 判断 713">
          <a:extLst>
            <a:ext uri="{FF2B5EF4-FFF2-40B4-BE49-F238E27FC236}">
              <a16:creationId xmlns:a16="http://schemas.microsoft.com/office/drawing/2014/main" id="{BA3AFCF5-DF3F-4F3C-A5B7-BDA57C5B361B}"/>
            </a:ext>
          </a:extLst>
        </xdr:cNvPr>
        <xdr:cNvSpPr/>
      </xdr:nvSpPr>
      <xdr:spPr>
        <a:xfrm>
          <a:off x="20453350" y="170922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15" name="フローチャート: 判断 714">
          <a:extLst>
            <a:ext uri="{FF2B5EF4-FFF2-40B4-BE49-F238E27FC236}">
              <a16:creationId xmlns:a16="http://schemas.microsoft.com/office/drawing/2014/main" id="{6F36CE6A-9956-4BBD-9DD6-F33045D983F4}"/>
            </a:ext>
          </a:extLst>
        </xdr:cNvPr>
        <xdr:cNvSpPr/>
      </xdr:nvSpPr>
      <xdr:spPr>
        <a:xfrm>
          <a:off x="19686588" y="1707324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16" name="フローチャート: 判断 715">
          <a:extLst>
            <a:ext uri="{FF2B5EF4-FFF2-40B4-BE49-F238E27FC236}">
              <a16:creationId xmlns:a16="http://schemas.microsoft.com/office/drawing/2014/main" id="{163A181D-8AD0-4725-9CEC-4B44DC828AC9}"/>
            </a:ext>
          </a:extLst>
        </xdr:cNvPr>
        <xdr:cNvSpPr/>
      </xdr:nvSpPr>
      <xdr:spPr>
        <a:xfrm>
          <a:off x="18854738" y="170961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17" name="フローチャート: 判断 716">
          <a:extLst>
            <a:ext uri="{FF2B5EF4-FFF2-40B4-BE49-F238E27FC236}">
              <a16:creationId xmlns:a16="http://schemas.microsoft.com/office/drawing/2014/main" id="{D9F5D021-57A1-4DF3-BBA3-27E261CFE2EC}"/>
            </a:ext>
          </a:extLst>
        </xdr:cNvPr>
        <xdr:cNvSpPr/>
      </xdr:nvSpPr>
      <xdr:spPr>
        <a:xfrm>
          <a:off x="18037175" y="171189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E06F6A0-E875-43B6-A0A8-A27D64C2E979}"/>
            </a:ext>
          </a:extLst>
        </xdr:cNvPr>
        <xdr:cNvSpPr txBox="1"/>
      </xdr:nvSpPr>
      <xdr:spPr>
        <a:xfrm>
          <a:off x="20327938"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8029169-B7A6-4771-9A88-98C7830F6F92}"/>
            </a:ext>
          </a:extLst>
        </xdr:cNvPr>
        <xdr:cNvSpPr txBox="1"/>
      </xdr:nvSpPr>
      <xdr:spPr>
        <a:xfrm>
          <a:off x="1956117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3919563F-22B1-49CA-BE8B-009328090C44}"/>
            </a:ext>
          </a:extLst>
        </xdr:cNvPr>
        <xdr:cNvSpPr txBox="1"/>
      </xdr:nvSpPr>
      <xdr:spPr>
        <a:xfrm>
          <a:off x="18729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BD477071-7FEB-49E5-8638-6DE5595D2D21}"/>
            </a:ext>
          </a:extLst>
        </xdr:cNvPr>
        <xdr:cNvSpPr txBox="1"/>
      </xdr:nvSpPr>
      <xdr:spPr>
        <a:xfrm>
          <a:off x="17911763"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ECEDFE1-D92B-4CF0-AA4C-9874669680A1}"/>
            </a:ext>
          </a:extLst>
        </xdr:cNvPr>
        <xdr:cNvSpPr txBox="1"/>
      </xdr:nvSpPr>
      <xdr:spPr>
        <a:xfrm>
          <a:off x="170942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23" name="楕円 722">
          <a:extLst>
            <a:ext uri="{FF2B5EF4-FFF2-40B4-BE49-F238E27FC236}">
              <a16:creationId xmlns:a16="http://schemas.microsoft.com/office/drawing/2014/main" id="{3734254E-1817-4BCD-9618-BD8F0AFD47E2}"/>
            </a:ext>
          </a:extLst>
        </xdr:cNvPr>
        <xdr:cNvSpPr/>
      </xdr:nvSpPr>
      <xdr:spPr>
        <a:xfrm>
          <a:off x="2045335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724" name="【庁舎】&#10;一人当たり面積該当値テキスト">
          <a:extLst>
            <a:ext uri="{FF2B5EF4-FFF2-40B4-BE49-F238E27FC236}">
              <a16:creationId xmlns:a16="http://schemas.microsoft.com/office/drawing/2014/main" id="{6EDF0796-4C12-497D-9EF3-C9C05C77F5F8}"/>
            </a:ext>
          </a:extLst>
        </xdr:cNvPr>
        <xdr:cNvSpPr txBox="1"/>
      </xdr:nvSpPr>
      <xdr:spPr>
        <a:xfrm>
          <a:off x="2054225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725" name="楕円 724">
          <a:extLst>
            <a:ext uri="{FF2B5EF4-FFF2-40B4-BE49-F238E27FC236}">
              <a16:creationId xmlns:a16="http://schemas.microsoft.com/office/drawing/2014/main" id="{0BE0025C-0835-49B7-9FB7-6F540B3ACA24}"/>
            </a:ext>
          </a:extLst>
        </xdr:cNvPr>
        <xdr:cNvSpPr/>
      </xdr:nvSpPr>
      <xdr:spPr>
        <a:xfrm>
          <a:off x="19686588" y="170160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64770</xdr:rowOff>
    </xdr:to>
    <xdr:cxnSp macro="">
      <xdr:nvCxnSpPr>
        <xdr:cNvPr id="726" name="直線コネクタ 725">
          <a:extLst>
            <a:ext uri="{FF2B5EF4-FFF2-40B4-BE49-F238E27FC236}">
              <a16:creationId xmlns:a16="http://schemas.microsoft.com/office/drawing/2014/main" id="{A9DDCCF7-1F9B-45A6-8005-29993C5E92D5}"/>
            </a:ext>
          </a:extLst>
        </xdr:cNvPr>
        <xdr:cNvCxnSpPr/>
      </xdr:nvCxnSpPr>
      <xdr:spPr>
        <a:xfrm flipV="1">
          <a:off x="19737388" y="17059275"/>
          <a:ext cx="766762"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27" name="楕円 726">
          <a:extLst>
            <a:ext uri="{FF2B5EF4-FFF2-40B4-BE49-F238E27FC236}">
              <a16:creationId xmlns:a16="http://schemas.microsoft.com/office/drawing/2014/main" id="{94EC7F9F-F2AE-4BA6-BD9C-F2443E0F17E6}"/>
            </a:ext>
          </a:extLst>
        </xdr:cNvPr>
        <xdr:cNvSpPr/>
      </xdr:nvSpPr>
      <xdr:spPr>
        <a:xfrm>
          <a:off x="18854738" y="17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72389</xdr:rowOff>
    </xdr:to>
    <xdr:cxnSp macro="">
      <xdr:nvCxnSpPr>
        <xdr:cNvPr id="728" name="直線コネクタ 727">
          <a:extLst>
            <a:ext uri="{FF2B5EF4-FFF2-40B4-BE49-F238E27FC236}">
              <a16:creationId xmlns:a16="http://schemas.microsoft.com/office/drawing/2014/main" id="{0B49F7EA-8C0E-49D8-8207-7F86B633D2DD}"/>
            </a:ext>
          </a:extLst>
        </xdr:cNvPr>
        <xdr:cNvCxnSpPr/>
      </xdr:nvCxnSpPr>
      <xdr:spPr>
        <a:xfrm flipV="1">
          <a:off x="18905538" y="17066895"/>
          <a:ext cx="8318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729" name="n_1aveValue【庁舎】&#10;一人当たり面積">
          <a:extLst>
            <a:ext uri="{FF2B5EF4-FFF2-40B4-BE49-F238E27FC236}">
              <a16:creationId xmlns:a16="http://schemas.microsoft.com/office/drawing/2014/main" id="{E3646A98-70B3-4D96-9D68-939B654D2ADE}"/>
            </a:ext>
          </a:extLst>
        </xdr:cNvPr>
        <xdr:cNvSpPr txBox="1"/>
      </xdr:nvSpPr>
      <xdr:spPr>
        <a:xfrm>
          <a:off x="19504102" y="1716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730" name="n_2aveValue【庁舎】&#10;一人当たり面積">
          <a:extLst>
            <a:ext uri="{FF2B5EF4-FFF2-40B4-BE49-F238E27FC236}">
              <a16:creationId xmlns:a16="http://schemas.microsoft.com/office/drawing/2014/main" id="{FD8B35AF-C990-4416-965C-1A6E21684AE8}"/>
            </a:ext>
          </a:extLst>
        </xdr:cNvPr>
        <xdr:cNvSpPr txBox="1"/>
      </xdr:nvSpPr>
      <xdr:spPr>
        <a:xfrm>
          <a:off x="18684952"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31" name="n_3aveValue【庁舎】&#10;一人当たり面積">
          <a:extLst>
            <a:ext uri="{FF2B5EF4-FFF2-40B4-BE49-F238E27FC236}">
              <a16:creationId xmlns:a16="http://schemas.microsoft.com/office/drawing/2014/main" id="{F6DE71C2-9AA5-48F3-A5DB-31FA06C55E81}"/>
            </a:ext>
          </a:extLst>
        </xdr:cNvPr>
        <xdr:cNvSpPr txBox="1"/>
      </xdr:nvSpPr>
      <xdr:spPr>
        <a:xfrm>
          <a:off x="17867390" y="169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732" name="n_1mainValue【庁舎】&#10;一人当たり面積">
          <a:extLst>
            <a:ext uri="{FF2B5EF4-FFF2-40B4-BE49-F238E27FC236}">
              <a16:creationId xmlns:a16="http://schemas.microsoft.com/office/drawing/2014/main" id="{6CDE36CA-24BE-4DF3-A8EE-F072296B7C55}"/>
            </a:ext>
          </a:extLst>
        </xdr:cNvPr>
        <xdr:cNvSpPr txBox="1"/>
      </xdr:nvSpPr>
      <xdr:spPr>
        <a:xfrm>
          <a:off x="19504102"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33" name="n_2mainValue【庁舎】&#10;一人当たり面積">
          <a:extLst>
            <a:ext uri="{FF2B5EF4-FFF2-40B4-BE49-F238E27FC236}">
              <a16:creationId xmlns:a16="http://schemas.microsoft.com/office/drawing/2014/main" id="{65083DA0-3D17-41EE-8106-1CD961C663DE}"/>
            </a:ext>
          </a:extLst>
        </xdr:cNvPr>
        <xdr:cNvSpPr txBox="1"/>
      </xdr:nvSpPr>
      <xdr:spPr>
        <a:xfrm>
          <a:off x="18684952" y="1681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a:extLst>
            <a:ext uri="{FF2B5EF4-FFF2-40B4-BE49-F238E27FC236}">
              <a16:creationId xmlns:a16="http://schemas.microsoft.com/office/drawing/2014/main" id="{F5431183-C3BC-4855-945C-4A304CA17043}"/>
            </a:ext>
          </a:extLst>
        </xdr:cNvPr>
        <xdr:cNvSpPr/>
      </xdr:nvSpPr>
      <xdr:spPr>
        <a:xfrm>
          <a:off x="704850" y="18354675"/>
          <a:ext cx="2059305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a:extLst>
            <a:ext uri="{FF2B5EF4-FFF2-40B4-BE49-F238E27FC236}">
              <a16:creationId xmlns:a16="http://schemas.microsoft.com/office/drawing/2014/main" id="{DA517955-2010-4483-A3F4-AE5105134C37}"/>
            </a:ext>
          </a:extLst>
        </xdr:cNvPr>
        <xdr:cNvSpPr/>
      </xdr:nvSpPr>
      <xdr:spPr>
        <a:xfrm>
          <a:off x="704850" y="18418175"/>
          <a:ext cx="356235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a:extLst>
            <a:ext uri="{FF2B5EF4-FFF2-40B4-BE49-F238E27FC236}">
              <a16:creationId xmlns:a16="http://schemas.microsoft.com/office/drawing/2014/main" id="{7F9B4ABC-DB15-4EF7-AC52-0FE50E327909}"/>
            </a:ext>
          </a:extLst>
        </xdr:cNvPr>
        <xdr:cNvSpPr txBox="1"/>
      </xdr:nvSpPr>
      <xdr:spPr>
        <a:xfrm>
          <a:off x="781050" y="18653125"/>
          <a:ext cx="20427950"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一般廃棄物処理施設の有形固定資産減価償却率は，他の施設と比較し，平均値を大きく上回っている状態であるが，現在，施設の更新に向け，設計等を行っているところである。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から変動がなく，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依然として歳入に占める市税の割合が低く，類似</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団体との比較においても，最下位に位置している状況にある。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今後は，地域経済の活性化対策を実施するほか，債権回収対策室を中心と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し，さらなる収納率の向上など，増収策を図り，財政力の向上に努めていく。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平成２５年度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は，行財政改革の効果に加え，市税の増加により前年と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比較して改善されている状況にあったが，近年は普通交付税の減などにより，</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今後も，積極的に事務事業の見直しなど，行財政改革を推進していく。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51308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9903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126238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832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10414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011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99822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673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市単独で消防本部を設置していることや港湾事業および市立高校を抱えて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いること，さらには平成１６年度の市町村合併により，類似団体と比較して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高い人件費については，行財政対策を実施し，職員数の削減等に鋭意努めて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いるところであるが，人口減少が著しく，人口１人当たり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おいては，類似</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団体との比較で下位に位置している状況にある。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今後も，引き続き積極的に事務事業の見直しなど，行財政改革を推進して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27259</xdr:rowOff>
    </xdr:from>
    <xdr:to>
      <xdr:col>23</xdr:col>
      <xdr:colOff>133350</xdr:colOff>
      <xdr:row>83</xdr:row>
      <xdr:rowOff>28707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5760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147526</xdr:rowOff>
    </xdr:from>
    <xdr:to>
      <xdr:col>19</xdr:col>
      <xdr:colOff>133350</xdr:colOff>
      <xdr:row>83</xdr:row>
      <xdr:rowOff>27259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06426"/>
          <a:ext cx="8890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147526</xdr:rowOff>
    </xdr:from>
    <xdr:to>
      <xdr:col>15</xdr:col>
      <xdr:colOff>82550</xdr:colOff>
      <xdr:row>83</xdr:row>
      <xdr:rowOff>11762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06426"/>
          <a:ext cx="8890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90754</xdr:rowOff>
    </xdr:from>
    <xdr:to>
      <xdr:col>11</xdr:col>
      <xdr:colOff>31750</xdr:colOff>
      <xdr:row>83</xdr:row>
      <xdr:rowOff>11762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9654"/>
          <a:ext cx="889000" cy="9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149357</xdr:rowOff>
    </xdr:from>
    <xdr:to>
      <xdr:col>23</xdr:col>
      <xdr:colOff>184150</xdr:colOff>
      <xdr:row>83</xdr:row>
      <xdr:rowOff>79507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121434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8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147909</xdr:rowOff>
    </xdr:from>
    <xdr:to>
      <xdr:col>19</xdr:col>
      <xdr:colOff>184150</xdr:colOff>
      <xdr:row>83</xdr:row>
      <xdr:rowOff>78059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62836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9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96726</xdr:rowOff>
    </xdr:from>
    <xdr:to>
      <xdr:col>15</xdr:col>
      <xdr:colOff>133350</xdr:colOff>
      <xdr:row>83</xdr:row>
      <xdr:rowOff>26876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4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132412</xdr:rowOff>
    </xdr:from>
    <xdr:to>
      <xdr:col>11</xdr:col>
      <xdr:colOff>82550</xdr:colOff>
      <xdr:row>83</xdr:row>
      <xdr:rowOff>62562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47339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39954</xdr:rowOff>
    </xdr:from>
    <xdr:to>
      <xdr:col>7</xdr:col>
      <xdr:colOff>31750</xdr:colOff>
      <xdr:row>82</xdr:row>
      <xdr:rowOff>141554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126331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平成２４年１月から平成２７年３月３１日までの間には給与の独自減額を</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実施したほか，平成２７年度には国の給与制度の総合的見直しを踏まえ，給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与制度の見直しを実施し，制度の見直しに伴う経過措置について，国が３年</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間の現給保障としたのに対し，市では２か年で段階的に引き下げたことから，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ラスパイレス指数については類似団体の中で低い水準となっている。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143934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02291"/>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143934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82</xdr:row>
      <xdr:rowOff>103716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425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83609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9118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9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これまでも行財政対策の主要な取り組みとして職員数の見直しを掲げ，事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務の見直しやアウトソーシングの推進などにより，毎年着実に職員数の削減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を進めてきたが，人口減少率が職員の削減率を上回っていることに加え，市</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単独で消防本部を設置していることや，港湾事業および市立高校を抱えてい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ることから，類似団体内の順位は下位に位置している状況にある。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今後も，積極的に事務事業の見直しを図り，人口減少に対応した行政のス</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リム化を進めていく一方，近年の権限移譲や義務付け・枠付けの見直し，社</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会保障制度のめまぐるしい改正など，新たな行政課題への対応も見据えた適</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切な職員配置に努めていく。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5806</xdr:rowOff>
    </xdr:from>
    <xdr:to>
      <xdr:col>81</xdr:col>
      <xdr:colOff>44450</xdr:colOff>
      <xdr:row>65</xdr:row>
      <xdr:rowOff>16147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5005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5806</xdr:rowOff>
    </xdr:from>
    <xdr:to>
      <xdr:col>77</xdr:col>
      <xdr:colOff>44450</xdr:colOff>
      <xdr:row>65</xdr:row>
      <xdr:rowOff>9253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15005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153126</xdr:rowOff>
    </xdr:from>
    <xdr:to>
      <xdr:col>72</xdr:col>
      <xdr:colOff>203200</xdr:colOff>
      <xdr:row>65</xdr:row>
      <xdr:rowOff>9253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259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142784</xdr:rowOff>
    </xdr:from>
    <xdr:to>
      <xdr:col>68</xdr:col>
      <xdr:colOff>152400</xdr:colOff>
      <xdr:row>64</xdr:row>
      <xdr:rowOff>153126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1155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136797</xdr:rowOff>
    </xdr:from>
    <xdr:to>
      <xdr:col>81</xdr:col>
      <xdr:colOff>95250</xdr:colOff>
      <xdr:row>65</xdr:row>
      <xdr:rowOff>66947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108874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126456</xdr:rowOff>
    </xdr:from>
    <xdr:to>
      <xdr:col>77</xdr:col>
      <xdr:colOff>95250</xdr:colOff>
      <xdr:row>65</xdr:row>
      <xdr:rowOff>56606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41383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129903</xdr:rowOff>
    </xdr:from>
    <xdr:to>
      <xdr:col>73</xdr:col>
      <xdr:colOff>44450</xdr:colOff>
      <xdr:row>65</xdr:row>
      <xdr:rowOff>60053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44830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102326</xdr:rowOff>
    </xdr:from>
    <xdr:to>
      <xdr:col>68</xdr:col>
      <xdr:colOff>203200</xdr:colOff>
      <xdr:row>65</xdr:row>
      <xdr:rowOff>32476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17253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91984</xdr:rowOff>
    </xdr:from>
    <xdr:to>
      <xdr:col>64</xdr:col>
      <xdr:colOff>152400</xdr:colOff>
      <xdr:row>65</xdr:row>
      <xdr:rowOff>22134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6911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市債残高は減少してきており，交付税措置のある起債の選択などにより改</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善に努めている。前年度と比較して元利償還金が減少したが，病院事業に係</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る準元利償還金が増加したこと等により平成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年度の実質公債費比率（３</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か年平均）は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ポイント悪化したところである。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発行額を極力抑制していき，比率の改善に努めていく。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（単年度実質公債費比率参考）</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平成３０年度　８．６％</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平成２９年度　８．１％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平成２８年度　７．７％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165608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146304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165608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債発行の抑制や職員数の減少に伴う退職手当負担見込額の減少等に</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より，将来負担額が改善され，平成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年度の将来負担比率は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ポイント改善されたところであるが，類似団体との比較に</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おいては，下位に位置している状況にある。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今後も，職員数の見直しや，新規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債発行の抑制等を進めるなど，比率の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87545</xdr:rowOff>
    </xdr:from>
    <xdr:to>
      <xdr:col>81</xdr:col>
      <xdr:colOff>44450</xdr:colOff>
      <xdr:row>16</xdr:row>
      <xdr:rowOff>118914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3074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118914</xdr:rowOff>
    </xdr:from>
    <xdr:to>
      <xdr:col>77</xdr:col>
      <xdr:colOff>44450</xdr:colOff>
      <xdr:row>16</xdr:row>
      <xdr:rowOff>133392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621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133392</xdr:rowOff>
    </xdr:from>
    <xdr:to>
      <xdr:col>72</xdr:col>
      <xdr:colOff>203200</xdr:colOff>
      <xdr:row>16</xdr:row>
      <xdr:rowOff>168783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7659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168783</xdr:rowOff>
    </xdr:from>
    <xdr:to>
      <xdr:col>68</xdr:col>
      <xdr:colOff>152400</xdr:colOff>
      <xdr:row>17</xdr:row>
      <xdr:rowOff>45593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119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36745</xdr:rowOff>
    </xdr:from>
    <xdr:to>
      <xdr:col>81</xdr:col>
      <xdr:colOff>95250</xdr:colOff>
      <xdr:row>16</xdr:row>
      <xdr:rowOff>138345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8822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68114</xdr:rowOff>
    </xdr:from>
    <xdr:to>
      <xdr:col>77</xdr:col>
      <xdr:colOff>95250</xdr:colOff>
      <xdr:row>16</xdr:row>
      <xdr:rowOff>169714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154491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9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82592</xdr:rowOff>
    </xdr:from>
    <xdr:to>
      <xdr:col>73</xdr:col>
      <xdr:colOff>44450</xdr:colOff>
      <xdr:row>17</xdr:row>
      <xdr:rowOff>12742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168969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117983</xdr:rowOff>
    </xdr:from>
    <xdr:to>
      <xdr:col>68</xdr:col>
      <xdr:colOff>203200</xdr:colOff>
      <xdr:row>17</xdr:row>
      <xdr:rowOff>48133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32910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166243</xdr:rowOff>
    </xdr:from>
    <xdr:to>
      <xdr:col>64</xdr:col>
      <xdr:colOff>152400</xdr:colOff>
      <xdr:row>17</xdr:row>
      <xdr:rowOff>96393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81170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市単独で消防本部を設置していることや，港湾事業および市立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高校を抱えていること，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さらには平成１６年度の市町村合併によ</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り，類似団体と比較し，人件費の経常収支比率が高い状況にあっ</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たが，職員数の削減などにより，平成２５年度から改善し，平成</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年度においても類似団体の平均を下回った。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た行政のスリム化を進めるほか，嘱託職員の見直しや時間外勤務</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の縮減など人件費総額の抑制への取り組みを積極的に進める。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物件費の経常収支比率については，類似団体の中でも低い状況</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行財政対策実施計画に基づくアウトソーシングを推進している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ことから，人件費から委託料（物件費）へのシフトはある一方で，</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経常的な事務所要経費などの節減に努めており，大きな増減がな</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い状況となっている。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07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7257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9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90913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扶助費の経常収支比率は，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ポイント悪化し，１７．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となっており，引き続き類似団体の平均を上回っている。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障害者福祉費や子ども・子育て支援新制度に係る「施設型給付」</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の公定価格の改定に伴う児童福祉費が増となった一方で，扶助費</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のほぼ半数を占める生活保護費は減少した。生活保護受給者数は</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年々増加の一途をたどっていたが，平成２７年度から減少に転じ</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ており，今後も資格審査等の適正化や，就労支援などの対策によ</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り，受給者の自立に向けた取り組みを進めていく。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6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6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その他に係る経常収支比率は，４．５ポイント悪化し１５．４</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％と，類似団体平均をやや上回っている状況にある。これは，こ</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れまで「補助費等」に分類していた費用の一部を「その他（繰出</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金）」の区分に見直ししたためである。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今後も健全な財政運営に努め，さらなる比率の改善を図ってい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57</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00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6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62230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00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，３．９ポイント改善し５．２</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％となっている。これは，これまで補助費等に分類していた費用</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の一部を「その他」の区分に見直したためである。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今後は，平成２５年４月に策定した「補助金のあり方に関する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ガイドライン」を基に，積極的な見直しを行い，補助金の削減，</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適正化に努め，比率の改善を図っていく。</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400">
              <a:effectLst/>
              <a:latin typeface="ＭＳ ゴシック" panose="020B0609070205080204" pitchFamily="49" charset="-128"/>
              <a:ea typeface="ＭＳ ゴシック" panose="020B0609070205080204" pitchFamily="49" charset="-128"/>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101600</xdr:rowOff>
    </xdr:from>
    <xdr:to>
      <xdr:col>82</xdr:col>
      <xdr:colOff>107950</xdr:colOff>
      <xdr:row>37</xdr:row>
      <xdr:rowOff>82550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309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82550</xdr:rowOff>
    </xdr:from>
    <xdr:to>
      <xdr:col>78</xdr:col>
      <xdr:colOff>69850</xdr:colOff>
      <xdr:row>37</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44450</xdr:rowOff>
    </xdr:from>
    <xdr:to>
      <xdr:col>73</xdr:col>
      <xdr:colOff>180975</xdr:colOff>
      <xdr:row>37</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8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44450</xdr:rowOff>
    </xdr:from>
    <xdr:to>
      <xdr:col>69</xdr:col>
      <xdr:colOff>92075</xdr:colOff>
      <xdr:row>37</xdr:row>
      <xdr:rowOff>57150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50800</xdr:rowOff>
    </xdr:from>
    <xdr:to>
      <xdr:col>82</xdr:col>
      <xdr:colOff>158750</xdr:colOff>
      <xdr:row>34</xdr:row>
      <xdr:rowOff>152400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67327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31750</xdr:rowOff>
    </xdr:from>
    <xdr:to>
      <xdr:col>78</xdr:col>
      <xdr:colOff>120650</xdr:colOff>
      <xdr:row>37</xdr:row>
      <xdr:rowOff>133350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118127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165100</xdr:rowOff>
    </xdr:from>
    <xdr:to>
      <xdr:col>69</xdr:col>
      <xdr:colOff>142875</xdr:colOff>
      <xdr:row>37</xdr:row>
      <xdr:rowOff>95250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公債費については，近年ほぼ横ばいで推移しており，経常収支</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比率についても同様に横ばいとなっているが，依然として類似団</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体の平均を上回っている状況にある。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また，公債費に準ずる費用（公営企業や広域連合等の公債費に</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充てた繰入金・負担金等）を含めた人口１人当たりの決算額も，</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市債</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発行の抑制などにより，公債費負担の軽減に</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13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43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135907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状況にある。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今後も公債費の圧縮に努めながら，適切な行政サービスを提供</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657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9331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860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98044</xdr:rowOff>
    </xdr:from>
    <xdr:to>
      <xdr:col>29</xdr:col>
      <xdr:colOff>127000</xdr:colOff>
      <xdr:row>14</xdr:row>
      <xdr:rowOff>116424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45969"/>
          <a:ext cx="6477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116424</xdr:rowOff>
    </xdr:from>
    <xdr:to>
      <xdr:col>26</xdr:col>
      <xdr:colOff>50800</xdr:colOff>
      <xdr:row>14</xdr:row>
      <xdr:rowOff>144816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64349"/>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132608</xdr:rowOff>
    </xdr:from>
    <xdr:to>
      <xdr:col>22</xdr:col>
      <xdr:colOff>114300</xdr:colOff>
      <xdr:row>14</xdr:row>
      <xdr:rowOff>144816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580533"/>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132608</xdr:rowOff>
    </xdr:from>
    <xdr:to>
      <xdr:col>18</xdr:col>
      <xdr:colOff>177800</xdr:colOff>
      <xdr:row>15</xdr:row>
      <xdr:rowOff>39202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80533"/>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47244</xdr:rowOff>
    </xdr:from>
    <xdr:to>
      <xdr:col>29</xdr:col>
      <xdr:colOff>177800</xdr:colOff>
      <xdr:row>14</xdr:row>
      <xdr:rowOff>148844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9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63771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65624</xdr:rowOff>
    </xdr:from>
    <xdr:to>
      <xdr:col>26</xdr:col>
      <xdr:colOff>101600</xdr:colOff>
      <xdr:row>14</xdr:row>
      <xdr:rowOff>167224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1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82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94016</xdr:rowOff>
    </xdr:from>
    <xdr:to>
      <xdr:col>22</xdr:col>
      <xdr:colOff>165100</xdr:colOff>
      <xdr:row>15</xdr:row>
      <xdr:rowOff>24166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4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34343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1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81808</xdr:rowOff>
    </xdr:from>
    <xdr:to>
      <xdr:col>19</xdr:col>
      <xdr:colOff>38100</xdr:colOff>
      <xdr:row>15</xdr:row>
      <xdr:rowOff>11958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2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22135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9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159852</xdr:rowOff>
    </xdr:from>
    <xdr:to>
      <xdr:col>15</xdr:col>
      <xdr:colOff>101600</xdr:colOff>
      <xdr:row>15</xdr:row>
      <xdr:rowOff>90002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100179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7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316006</xdr:rowOff>
    </xdr:from>
    <xdr:to>
      <xdr:col>29</xdr:col>
      <xdr:colOff>127000</xdr:colOff>
      <xdr:row>35</xdr:row>
      <xdr:rowOff>24404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83456"/>
          <a:ext cx="647700" cy="5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24404</xdr:rowOff>
    </xdr:from>
    <xdr:to>
      <xdr:col>26</xdr:col>
      <xdr:colOff>50800</xdr:colOff>
      <xdr:row>35</xdr:row>
      <xdr:rowOff>64181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34754"/>
          <a:ext cx="698500" cy="39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49688</xdr:rowOff>
    </xdr:from>
    <xdr:to>
      <xdr:col>22</xdr:col>
      <xdr:colOff>114300</xdr:colOff>
      <xdr:row>35</xdr:row>
      <xdr:rowOff>64181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60038"/>
          <a:ext cx="698500" cy="1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49688</xdr:rowOff>
    </xdr:from>
    <xdr:to>
      <xdr:col>18</xdr:col>
      <xdr:colOff>177800</xdr:colOff>
      <xdr:row>35</xdr:row>
      <xdr:rowOff>124851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60038"/>
          <a:ext cx="698500" cy="7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265206</xdr:rowOff>
    </xdr:from>
    <xdr:to>
      <xdr:col>29</xdr:col>
      <xdr:colOff>177800</xdr:colOff>
      <xdr:row>35</xdr:row>
      <xdr:rowOff>23906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3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110283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7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316504</xdr:rowOff>
    </xdr:from>
    <xdr:to>
      <xdr:col>26</xdr:col>
      <xdr:colOff>101600</xdr:colOff>
      <xdr:row>35</xdr:row>
      <xdr:rowOff>75204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8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85381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5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13381</xdr:rowOff>
    </xdr:from>
    <xdr:to>
      <xdr:col>22</xdr:col>
      <xdr:colOff>165100</xdr:colOff>
      <xdr:row>35</xdr:row>
      <xdr:rowOff>114981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125158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9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341788</xdr:rowOff>
    </xdr:from>
    <xdr:to>
      <xdr:col>19</xdr:col>
      <xdr:colOff>38100</xdr:colOff>
      <xdr:row>35</xdr:row>
      <xdr:rowOff>100488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0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110665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7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74051</xdr:rowOff>
    </xdr:from>
    <xdr:to>
      <xdr:col>15</xdr:col>
      <xdr:colOff>101600</xdr:colOff>
      <xdr:row>35</xdr:row>
      <xdr:rowOff>175651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8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185828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5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67082</xdr:rowOff>
    </xdr:from>
    <xdr:to>
      <xdr:col>24</xdr:col>
      <xdr:colOff>63500</xdr:colOff>
      <xdr:row>33</xdr:row>
      <xdr:rowOff>103810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24932"/>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67082</xdr:rowOff>
    </xdr:from>
    <xdr:to>
      <xdr:col>19</xdr:col>
      <xdr:colOff>177800</xdr:colOff>
      <xdr:row>33</xdr:row>
      <xdr:rowOff>75654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493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50127</xdr:rowOff>
    </xdr:from>
    <xdr:to>
      <xdr:col>15</xdr:col>
      <xdr:colOff>50800</xdr:colOff>
      <xdr:row>33</xdr:row>
      <xdr:rowOff>75654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0797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50127</xdr:rowOff>
    </xdr:from>
    <xdr:to>
      <xdr:col>10</xdr:col>
      <xdr:colOff>114300</xdr:colOff>
      <xdr:row>33</xdr:row>
      <xdr:rowOff>90513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0797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53010</xdr:rowOff>
    </xdr:from>
    <xdr:to>
      <xdr:col>24</xdr:col>
      <xdr:colOff>114300</xdr:colOff>
      <xdr:row>33</xdr:row>
      <xdr:rowOff>154610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75887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16282</xdr:rowOff>
    </xdr:from>
    <xdr:to>
      <xdr:col>20</xdr:col>
      <xdr:colOff>38100</xdr:colOff>
      <xdr:row>33</xdr:row>
      <xdr:rowOff>117882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134409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24854</xdr:rowOff>
    </xdr:from>
    <xdr:to>
      <xdr:col>15</xdr:col>
      <xdr:colOff>101600</xdr:colOff>
      <xdr:row>33</xdr:row>
      <xdr:rowOff>126454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142981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170777</xdr:rowOff>
    </xdr:from>
    <xdr:to>
      <xdr:col>10</xdr:col>
      <xdr:colOff>165100</xdr:colOff>
      <xdr:row>33</xdr:row>
      <xdr:rowOff>100927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117454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39713</xdr:rowOff>
    </xdr:from>
    <xdr:to>
      <xdr:col>6</xdr:col>
      <xdr:colOff>38100</xdr:colOff>
      <xdr:row>33</xdr:row>
      <xdr:rowOff>141313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157840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123596</xdr:rowOff>
    </xdr:from>
    <xdr:to>
      <xdr:col>24</xdr:col>
      <xdr:colOff>63500</xdr:colOff>
      <xdr:row>57</xdr:row>
      <xdr:rowOff>132677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6246"/>
          <a:ext cx="8382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132677</xdr:rowOff>
    </xdr:from>
    <xdr:to>
      <xdr:col>19</xdr:col>
      <xdr:colOff>177800</xdr:colOff>
      <xdr:row>57</xdr:row>
      <xdr:rowOff>143319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5327"/>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137528</xdr:rowOff>
    </xdr:from>
    <xdr:to>
      <xdr:col>15</xdr:col>
      <xdr:colOff>50800</xdr:colOff>
      <xdr:row>57</xdr:row>
      <xdr:rowOff>143319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017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137528</xdr:rowOff>
    </xdr:from>
    <xdr:to>
      <xdr:col>10</xdr:col>
      <xdr:colOff>114300</xdr:colOff>
      <xdr:row>58</xdr:row>
      <xdr:rowOff>2236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0178"/>
          <a:ext cx="8890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72796</xdr:rowOff>
    </xdr:from>
    <xdr:to>
      <xdr:col>24</xdr:col>
      <xdr:colOff>114300</xdr:colOff>
      <xdr:row>58</xdr:row>
      <xdr:rowOff>2946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95673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81877</xdr:rowOff>
    </xdr:from>
    <xdr:to>
      <xdr:col>20</xdr:col>
      <xdr:colOff>38100</xdr:colOff>
      <xdr:row>58</xdr:row>
      <xdr:rowOff>12027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28554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92519</xdr:rowOff>
    </xdr:from>
    <xdr:to>
      <xdr:col>15</xdr:col>
      <xdr:colOff>101600</xdr:colOff>
      <xdr:row>58</xdr:row>
      <xdr:rowOff>22669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86728</xdr:rowOff>
    </xdr:from>
    <xdr:to>
      <xdr:col>10</xdr:col>
      <xdr:colOff>165100</xdr:colOff>
      <xdr:row>58</xdr:row>
      <xdr:rowOff>16878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33405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122886</xdr:rowOff>
    </xdr:from>
    <xdr:to>
      <xdr:col>6</xdr:col>
      <xdr:colOff>38100</xdr:colOff>
      <xdr:row>58</xdr:row>
      <xdr:rowOff>53036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44163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99640</xdr:rowOff>
    </xdr:from>
    <xdr:to>
      <xdr:col>24</xdr:col>
      <xdr:colOff>63500</xdr:colOff>
      <xdr:row>72</xdr:row>
      <xdr:rowOff>52832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272590"/>
          <a:ext cx="838200" cy="1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99640</xdr:rowOff>
    </xdr:from>
    <xdr:to>
      <xdr:col>19</xdr:col>
      <xdr:colOff>177800</xdr:colOff>
      <xdr:row>73</xdr:row>
      <xdr:rowOff>33020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272590"/>
          <a:ext cx="889000" cy="27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45756</xdr:rowOff>
    </xdr:from>
    <xdr:to>
      <xdr:col>15</xdr:col>
      <xdr:colOff>50800</xdr:colOff>
      <xdr:row>73</xdr:row>
      <xdr:rowOff>33020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390156"/>
          <a:ext cx="8890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45756</xdr:rowOff>
    </xdr:from>
    <xdr:to>
      <xdr:col>10</xdr:col>
      <xdr:colOff>114300</xdr:colOff>
      <xdr:row>73</xdr:row>
      <xdr:rowOff>127617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390156"/>
          <a:ext cx="889000" cy="2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2032</xdr:rowOff>
    </xdr:from>
    <xdr:to>
      <xdr:col>24</xdr:col>
      <xdr:colOff>114300</xdr:colOff>
      <xdr:row>72</xdr:row>
      <xdr:rowOff>103632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3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24909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1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48840</xdr:rowOff>
    </xdr:from>
    <xdr:to>
      <xdr:col>20</xdr:col>
      <xdr:colOff>38100</xdr:colOff>
      <xdr:row>71</xdr:row>
      <xdr:rowOff>150440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166967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19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153670</xdr:rowOff>
    </xdr:from>
    <xdr:to>
      <xdr:col>15</xdr:col>
      <xdr:colOff>101600</xdr:colOff>
      <xdr:row>73</xdr:row>
      <xdr:rowOff>83820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4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100347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2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166406</xdr:rowOff>
    </xdr:from>
    <xdr:to>
      <xdr:col>10</xdr:col>
      <xdr:colOff>165100</xdr:colOff>
      <xdr:row>72</xdr:row>
      <xdr:rowOff>96556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113083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1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76817</xdr:rowOff>
    </xdr:from>
    <xdr:to>
      <xdr:col>6</xdr:col>
      <xdr:colOff>38100</xdr:colOff>
      <xdr:row>74</xdr:row>
      <xdr:rowOff>6967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23494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36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131344</xdr:rowOff>
    </xdr:from>
    <xdr:to>
      <xdr:col>24</xdr:col>
      <xdr:colOff>63500</xdr:colOff>
      <xdr:row>91</xdr:row>
      <xdr:rowOff>144614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733294"/>
          <a:ext cx="8382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144614</xdr:rowOff>
    </xdr:from>
    <xdr:to>
      <xdr:col>19</xdr:col>
      <xdr:colOff>177800</xdr:colOff>
      <xdr:row>92</xdr:row>
      <xdr:rowOff>31547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46564"/>
          <a:ext cx="8890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31547</xdr:rowOff>
    </xdr:from>
    <xdr:to>
      <xdr:col>15</xdr:col>
      <xdr:colOff>50800</xdr:colOff>
      <xdr:row>92</xdr:row>
      <xdr:rowOff>88798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804947"/>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88798</xdr:rowOff>
    </xdr:from>
    <xdr:to>
      <xdr:col>10</xdr:col>
      <xdr:colOff>114300</xdr:colOff>
      <xdr:row>92</xdr:row>
      <xdr:rowOff>121323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862198"/>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80544</xdr:rowOff>
    </xdr:from>
    <xdr:to>
      <xdr:col>24</xdr:col>
      <xdr:colOff>114300</xdr:colOff>
      <xdr:row>92</xdr:row>
      <xdr:rowOff>10694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103421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3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93814</xdr:rowOff>
    </xdr:from>
    <xdr:to>
      <xdr:col>20</xdr:col>
      <xdr:colOff>38100</xdr:colOff>
      <xdr:row>92</xdr:row>
      <xdr:rowOff>23964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40491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7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152197</xdr:rowOff>
    </xdr:from>
    <xdr:to>
      <xdr:col>15</xdr:col>
      <xdr:colOff>101600</xdr:colOff>
      <xdr:row>92</xdr:row>
      <xdr:rowOff>82347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7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98874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52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37998</xdr:rowOff>
    </xdr:from>
    <xdr:to>
      <xdr:col>10</xdr:col>
      <xdr:colOff>165100</xdr:colOff>
      <xdr:row>92</xdr:row>
      <xdr:rowOff>139598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8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156125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5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70523</xdr:rowOff>
    </xdr:from>
    <xdr:to>
      <xdr:col>6</xdr:col>
      <xdr:colOff>38100</xdr:colOff>
      <xdr:row>93</xdr:row>
      <xdr:rowOff>673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8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17200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6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43155</xdr:rowOff>
    </xdr:from>
    <xdr:to>
      <xdr:col>55</xdr:col>
      <xdr:colOff>0</xdr:colOff>
      <xdr:row>35</xdr:row>
      <xdr:rowOff>10998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701005"/>
          <a:ext cx="838200" cy="3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14160</xdr:rowOff>
    </xdr:from>
    <xdr:to>
      <xdr:col>50</xdr:col>
      <xdr:colOff>114300</xdr:colOff>
      <xdr:row>33</xdr:row>
      <xdr:rowOff>43155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00560"/>
          <a:ext cx="889000" cy="2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14160</xdr:rowOff>
    </xdr:from>
    <xdr:to>
      <xdr:col>45</xdr:col>
      <xdr:colOff>177800</xdr:colOff>
      <xdr:row>33</xdr:row>
      <xdr:rowOff>112744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00560"/>
          <a:ext cx="889000" cy="27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112744</xdr:rowOff>
    </xdr:from>
    <xdr:to>
      <xdr:col>41</xdr:col>
      <xdr:colOff>50800</xdr:colOff>
      <xdr:row>33</xdr:row>
      <xdr:rowOff>116916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770594"/>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131648</xdr:rowOff>
    </xdr:from>
    <xdr:to>
      <xdr:col>55</xdr:col>
      <xdr:colOff>50800</xdr:colOff>
      <xdr:row>35</xdr:row>
      <xdr:rowOff>61798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154525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163805</xdr:rowOff>
    </xdr:from>
    <xdr:to>
      <xdr:col>50</xdr:col>
      <xdr:colOff>165100</xdr:colOff>
      <xdr:row>33</xdr:row>
      <xdr:rowOff>93955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6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110482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4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134810</xdr:rowOff>
    </xdr:from>
    <xdr:to>
      <xdr:col>46</xdr:col>
      <xdr:colOff>38100</xdr:colOff>
      <xdr:row>32</xdr:row>
      <xdr:rowOff>64960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81487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61944</xdr:rowOff>
    </xdr:from>
    <xdr:to>
      <xdr:col>41</xdr:col>
      <xdr:colOff>101600</xdr:colOff>
      <xdr:row>33</xdr:row>
      <xdr:rowOff>163544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7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8621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49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66116</xdr:rowOff>
    </xdr:from>
    <xdr:to>
      <xdr:col>36</xdr:col>
      <xdr:colOff>165100</xdr:colOff>
      <xdr:row>33</xdr:row>
      <xdr:rowOff>167716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7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12793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4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91522</xdr:rowOff>
    </xdr:from>
    <xdr:to>
      <xdr:col>55</xdr:col>
      <xdr:colOff>0</xdr:colOff>
      <xdr:row>56</xdr:row>
      <xdr:rowOff>83255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21272"/>
          <a:ext cx="838200" cy="1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91522</xdr:rowOff>
    </xdr:from>
    <xdr:to>
      <xdr:col>50</xdr:col>
      <xdr:colOff>114300</xdr:colOff>
      <xdr:row>55</xdr:row>
      <xdr:rowOff>165646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21272"/>
          <a:ext cx="889000" cy="7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27515</xdr:rowOff>
    </xdr:from>
    <xdr:to>
      <xdr:col>45</xdr:col>
      <xdr:colOff>177800</xdr:colOff>
      <xdr:row>55</xdr:row>
      <xdr:rowOff>165646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57265"/>
          <a:ext cx="889000" cy="1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170142</xdr:rowOff>
    </xdr:from>
    <xdr:to>
      <xdr:col>41</xdr:col>
      <xdr:colOff>50800</xdr:colOff>
      <xdr:row>55</xdr:row>
      <xdr:rowOff>27515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256992"/>
          <a:ext cx="889000" cy="2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32455</xdr:rowOff>
    </xdr:from>
    <xdr:to>
      <xdr:col>55</xdr:col>
      <xdr:colOff>50800</xdr:colOff>
      <xdr:row>56</xdr:row>
      <xdr:rowOff>134055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10882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40722</xdr:rowOff>
    </xdr:from>
    <xdr:to>
      <xdr:col>50</xdr:col>
      <xdr:colOff>165100</xdr:colOff>
      <xdr:row>55</xdr:row>
      <xdr:rowOff>142322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158849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114846</xdr:rowOff>
    </xdr:from>
    <xdr:to>
      <xdr:col>46</xdr:col>
      <xdr:colOff>38100</xdr:colOff>
      <xdr:row>56</xdr:row>
      <xdr:rowOff>44996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61523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148165</xdr:rowOff>
    </xdr:from>
    <xdr:to>
      <xdr:col>41</xdr:col>
      <xdr:colOff>101600</xdr:colOff>
      <xdr:row>55</xdr:row>
      <xdr:rowOff>78315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94842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119342</xdr:rowOff>
    </xdr:from>
    <xdr:to>
      <xdr:col>36</xdr:col>
      <xdr:colOff>165100</xdr:colOff>
      <xdr:row>54</xdr:row>
      <xdr:rowOff>49492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66019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169385</xdr:rowOff>
    </xdr:from>
    <xdr:to>
      <xdr:col>55</xdr:col>
      <xdr:colOff>0</xdr:colOff>
      <xdr:row>77</xdr:row>
      <xdr:rowOff>139047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199585"/>
          <a:ext cx="83820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167001</xdr:rowOff>
    </xdr:from>
    <xdr:to>
      <xdr:col>50</xdr:col>
      <xdr:colOff>114300</xdr:colOff>
      <xdr:row>76</xdr:row>
      <xdr:rowOff>169385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9720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157009</xdr:rowOff>
    </xdr:from>
    <xdr:to>
      <xdr:col>45</xdr:col>
      <xdr:colOff>177800</xdr:colOff>
      <xdr:row>76</xdr:row>
      <xdr:rowOff>167001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015759"/>
          <a:ext cx="889000" cy="1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59233</xdr:rowOff>
    </xdr:from>
    <xdr:to>
      <xdr:col>41</xdr:col>
      <xdr:colOff>50800</xdr:colOff>
      <xdr:row>75</xdr:row>
      <xdr:rowOff>157009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575083"/>
          <a:ext cx="889000" cy="4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88247</xdr:rowOff>
    </xdr:from>
    <xdr:to>
      <xdr:col>55</xdr:col>
      <xdr:colOff>50800</xdr:colOff>
      <xdr:row>78</xdr:row>
      <xdr:rowOff>18397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66674</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118585</xdr:rowOff>
    </xdr:from>
    <xdr:to>
      <xdr:col>50</xdr:col>
      <xdr:colOff>165100</xdr:colOff>
      <xdr:row>77</xdr:row>
      <xdr:rowOff>48735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65262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116201</xdr:rowOff>
    </xdr:from>
    <xdr:to>
      <xdr:col>46</xdr:col>
      <xdr:colOff>38100</xdr:colOff>
      <xdr:row>77</xdr:row>
      <xdr:rowOff>46351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62878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9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106208</xdr:rowOff>
    </xdr:from>
    <xdr:to>
      <xdr:col>41</xdr:col>
      <xdr:colOff>101600</xdr:colOff>
      <xdr:row>76</xdr:row>
      <xdr:rowOff>36357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64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52885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8433</xdr:rowOff>
    </xdr:from>
    <xdr:to>
      <xdr:col>36</xdr:col>
      <xdr:colOff>165100</xdr:colOff>
      <xdr:row>73</xdr:row>
      <xdr:rowOff>110033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126560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2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91770</xdr:rowOff>
    </xdr:from>
    <xdr:to>
      <xdr:col>55</xdr:col>
      <xdr:colOff>0</xdr:colOff>
      <xdr:row>96</xdr:row>
      <xdr:rowOff>128060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50970"/>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91770</xdr:rowOff>
    </xdr:from>
    <xdr:to>
      <xdr:col>50</xdr:col>
      <xdr:colOff>114300</xdr:colOff>
      <xdr:row>97</xdr:row>
      <xdr:rowOff>10140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50970"/>
          <a:ext cx="889000" cy="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129546</xdr:rowOff>
    </xdr:from>
    <xdr:to>
      <xdr:col>45</xdr:col>
      <xdr:colOff>177800</xdr:colOff>
      <xdr:row>97</xdr:row>
      <xdr:rowOff>10140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588746"/>
          <a:ext cx="8890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122689</xdr:rowOff>
    </xdr:from>
    <xdr:to>
      <xdr:col>41</xdr:col>
      <xdr:colOff>50800</xdr:colOff>
      <xdr:row>96</xdr:row>
      <xdr:rowOff>129546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8188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77260</xdr:rowOff>
    </xdr:from>
    <xdr:to>
      <xdr:col>55</xdr:col>
      <xdr:colOff>50800</xdr:colOff>
      <xdr:row>97</xdr:row>
      <xdr:rowOff>7410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55687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40970</xdr:rowOff>
    </xdr:from>
    <xdr:to>
      <xdr:col>50</xdr:col>
      <xdr:colOff>165100</xdr:colOff>
      <xdr:row>96</xdr:row>
      <xdr:rowOff>142570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133697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130790</xdr:rowOff>
    </xdr:from>
    <xdr:to>
      <xdr:col>46</xdr:col>
      <xdr:colOff>38100</xdr:colOff>
      <xdr:row>97</xdr:row>
      <xdr:rowOff>60940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52067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78746</xdr:rowOff>
    </xdr:from>
    <xdr:to>
      <xdr:col>41</xdr:col>
      <xdr:colOff>101600</xdr:colOff>
      <xdr:row>97</xdr:row>
      <xdr:rowOff>8896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71889</xdr:rowOff>
    </xdr:from>
    <xdr:to>
      <xdr:col>36</xdr:col>
      <xdr:colOff>165100</xdr:colOff>
      <xdr:row>97</xdr:row>
      <xdr:rowOff>2039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18566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36258</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22808"/>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36220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36220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156908</xdr:rowOff>
    </xdr:from>
    <xdr:to>
      <xdr:col>85</xdr:col>
      <xdr:colOff>177800</xdr:colOff>
      <xdr:row>39</xdr:row>
      <xdr:rowOff>87058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71835</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86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156870</xdr:rowOff>
    </xdr:from>
    <xdr:to>
      <xdr:col>76</xdr:col>
      <xdr:colOff>165100</xdr:colOff>
      <xdr:row>39</xdr:row>
      <xdr:rowOff>87020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78147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65205</xdr:rowOff>
    </xdr:from>
    <xdr:to>
      <xdr:col>85</xdr:col>
      <xdr:colOff>127000</xdr:colOff>
      <xdr:row>71</xdr:row>
      <xdr:rowOff>105267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238155"/>
          <a:ext cx="8382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85979</xdr:rowOff>
    </xdr:from>
    <xdr:to>
      <xdr:col>81</xdr:col>
      <xdr:colOff>50800</xdr:colOff>
      <xdr:row>71</xdr:row>
      <xdr:rowOff>105267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25892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76606</xdr:rowOff>
    </xdr:from>
    <xdr:to>
      <xdr:col>76</xdr:col>
      <xdr:colOff>114300</xdr:colOff>
      <xdr:row>71</xdr:row>
      <xdr:rowOff>85979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24955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76606</xdr:rowOff>
    </xdr:from>
    <xdr:to>
      <xdr:col>71</xdr:col>
      <xdr:colOff>177800</xdr:colOff>
      <xdr:row>71</xdr:row>
      <xdr:rowOff>79349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2495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14405</xdr:rowOff>
    </xdr:from>
    <xdr:to>
      <xdr:col>85</xdr:col>
      <xdr:colOff>177800</xdr:colOff>
      <xdr:row>71</xdr:row>
      <xdr:rowOff>116005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1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37282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0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54467</xdr:rowOff>
    </xdr:from>
    <xdr:to>
      <xdr:col>81</xdr:col>
      <xdr:colOff>101600</xdr:colOff>
      <xdr:row>71</xdr:row>
      <xdr:rowOff>156067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00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35179</xdr:rowOff>
    </xdr:from>
    <xdr:to>
      <xdr:col>76</xdr:col>
      <xdr:colOff>165100</xdr:colOff>
      <xdr:row>71</xdr:row>
      <xdr:rowOff>136779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2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153306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19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25806</xdr:rowOff>
    </xdr:from>
    <xdr:to>
      <xdr:col>72</xdr:col>
      <xdr:colOff>38100</xdr:colOff>
      <xdr:row>71</xdr:row>
      <xdr:rowOff>127406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1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143933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1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28549</xdr:rowOff>
    </xdr:from>
    <xdr:to>
      <xdr:col>67</xdr:col>
      <xdr:colOff>101600</xdr:colOff>
      <xdr:row>71</xdr:row>
      <xdr:rowOff>130149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2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146676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19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119309</xdr:rowOff>
    </xdr:from>
    <xdr:to>
      <xdr:col>85</xdr:col>
      <xdr:colOff>127000</xdr:colOff>
      <xdr:row>98</xdr:row>
      <xdr:rowOff>18542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407059"/>
          <a:ext cx="838200" cy="4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119309</xdr:rowOff>
    </xdr:from>
    <xdr:to>
      <xdr:col>81</xdr:col>
      <xdr:colOff>50800</xdr:colOff>
      <xdr:row>96</xdr:row>
      <xdr:rowOff>126030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07059"/>
          <a:ext cx="889000" cy="17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126030</xdr:rowOff>
    </xdr:from>
    <xdr:to>
      <xdr:col>76</xdr:col>
      <xdr:colOff>114300</xdr:colOff>
      <xdr:row>97</xdr:row>
      <xdr:rowOff>59142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85230"/>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59142</xdr:rowOff>
    </xdr:from>
    <xdr:to>
      <xdr:col>71</xdr:col>
      <xdr:colOff>177800</xdr:colOff>
      <xdr:row>97</xdr:row>
      <xdr:rowOff>147382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89792"/>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139192</xdr:rowOff>
    </xdr:from>
    <xdr:to>
      <xdr:col>85</xdr:col>
      <xdr:colOff>177800</xdr:colOff>
      <xdr:row>98</xdr:row>
      <xdr:rowOff>69342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54119</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68509</xdr:rowOff>
    </xdr:from>
    <xdr:to>
      <xdr:col>81</xdr:col>
      <xdr:colOff>101600</xdr:colOff>
      <xdr:row>95</xdr:row>
      <xdr:rowOff>170109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15186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75230</xdr:rowOff>
    </xdr:from>
    <xdr:to>
      <xdr:col>76</xdr:col>
      <xdr:colOff>165100</xdr:colOff>
      <xdr:row>97</xdr:row>
      <xdr:rowOff>5380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21907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3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8342</xdr:rowOff>
    </xdr:from>
    <xdr:to>
      <xdr:col>72</xdr:col>
      <xdr:colOff>38100</xdr:colOff>
      <xdr:row>97</xdr:row>
      <xdr:rowOff>109942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101069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3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96582</xdr:rowOff>
    </xdr:from>
    <xdr:to>
      <xdr:col>67</xdr:col>
      <xdr:colOff>101600</xdr:colOff>
      <xdr:row>98</xdr:row>
      <xdr:rowOff>26732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17859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81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97082</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3632"/>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97082</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92511</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7906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92511</xdr:rowOff>
    </xdr:from>
    <xdr:to>
      <xdr:col>102</xdr:col>
      <xdr:colOff>114300</xdr:colOff>
      <xdr:row>39</xdr:row>
      <xdr:rowOff>92837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7906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46282</xdr:rowOff>
    </xdr:from>
    <xdr:to>
      <xdr:col>112</xdr:col>
      <xdr:colOff>38100</xdr:colOff>
      <xdr:row>39</xdr:row>
      <xdr:rowOff>147882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139009</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41711</xdr:rowOff>
    </xdr:from>
    <xdr:to>
      <xdr:col>102</xdr:col>
      <xdr:colOff>165100</xdr:colOff>
      <xdr:row>39</xdr:row>
      <xdr:rowOff>143311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134438</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42037</xdr:rowOff>
    </xdr:from>
    <xdr:to>
      <xdr:col>98</xdr:col>
      <xdr:colOff>38100</xdr:colOff>
      <xdr:row>39</xdr:row>
      <xdr:rowOff>143637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134764</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147570</xdr:rowOff>
    </xdr:from>
    <xdr:to>
      <xdr:col>116</xdr:col>
      <xdr:colOff>63500</xdr:colOff>
      <xdr:row>53</xdr:row>
      <xdr:rowOff>170169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234420"/>
          <a:ext cx="8382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170169</xdr:rowOff>
    </xdr:from>
    <xdr:to>
      <xdr:col>111</xdr:col>
      <xdr:colOff>177800</xdr:colOff>
      <xdr:row>54</xdr:row>
      <xdr:rowOff>39965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257019"/>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39965</xdr:rowOff>
    </xdr:from>
    <xdr:to>
      <xdr:col>107</xdr:col>
      <xdr:colOff>50800</xdr:colOff>
      <xdr:row>54</xdr:row>
      <xdr:rowOff>91498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298265"/>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91498</xdr:rowOff>
    </xdr:from>
    <xdr:to>
      <xdr:col>102</xdr:col>
      <xdr:colOff>114300</xdr:colOff>
      <xdr:row>55</xdr:row>
      <xdr:rowOff>83366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349798"/>
          <a:ext cx="889000" cy="16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96770</xdr:rowOff>
    </xdr:from>
    <xdr:to>
      <xdr:col>116</xdr:col>
      <xdr:colOff>114300</xdr:colOff>
      <xdr:row>54</xdr:row>
      <xdr:rowOff>26920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119647</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0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119369</xdr:rowOff>
    </xdr:from>
    <xdr:to>
      <xdr:col>112</xdr:col>
      <xdr:colOff>38100</xdr:colOff>
      <xdr:row>54</xdr:row>
      <xdr:rowOff>49519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2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66046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89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160615</xdr:rowOff>
    </xdr:from>
    <xdr:to>
      <xdr:col>107</xdr:col>
      <xdr:colOff>101600</xdr:colOff>
      <xdr:row>54</xdr:row>
      <xdr:rowOff>90765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2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107292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0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40698</xdr:rowOff>
    </xdr:from>
    <xdr:to>
      <xdr:col>102</xdr:col>
      <xdr:colOff>165100</xdr:colOff>
      <xdr:row>54</xdr:row>
      <xdr:rowOff>142298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2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158825</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0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32566</xdr:rowOff>
    </xdr:from>
    <xdr:to>
      <xdr:col>98</xdr:col>
      <xdr:colOff>38100</xdr:colOff>
      <xdr:row>55</xdr:row>
      <xdr:rowOff>134166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4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150693</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2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55728</xdr:rowOff>
    </xdr:from>
    <xdr:to>
      <xdr:col>116</xdr:col>
      <xdr:colOff>63500</xdr:colOff>
      <xdr:row>75</xdr:row>
      <xdr:rowOff>66091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571578"/>
          <a:ext cx="838200" cy="3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66091</xdr:rowOff>
    </xdr:from>
    <xdr:to>
      <xdr:col>111</xdr:col>
      <xdr:colOff>177800</xdr:colOff>
      <xdr:row>76</xdr:row>
      <xdr:rowOff>30657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24841"/>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30657</xdr:rowOff>
    </xdr:from>
    <xdr:to>
      <xdr:col>107</xdr:col>
      <xdr:colOff>50800</xdr:colOff>
      <xdr:row>76</xdr:row>
      <xdr:rowOff>49174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6085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49174</xdr:rowOff>
    </xdr:from>
    <xdr:to>
      <xdr:col>102</xdr:col>
      <xdr:colOff>114300</xdr:colOff>
      <xdr:row>77</xdr:row>
      <xdr:rowOff>33934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79374"/>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4928</xdr:rowOff>
    </xdr:from>
    <xdr:to>
      <xdr:col>116</xdr:col>
      <xdr:colOff>114300</xdr:colOff>
      <xdr:row>73</xdr:row>
      <xdr:rowOff>106528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27805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15291</xdr:rowOff>
    </xdr:from>
    <xdr:to>
      <xdr:col>112</xdr:col>
      <xdr:colOff>38100</xdr:colOff>
      <xdr:row>75</xdr:row>
      <xdr:rowOff>116891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133418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151307</xdr:rowOff>
    </xdr:from>
    <xdr:to>
      <xdr:col>107</xdr:col>
      <xdr:colOff>101600</xdr:colOff>
      <xdr:row>76</xdr:row>
      <xdr:rowOff>81457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72584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169824</xdr:rowOff>
    </xdr:from>
    <xdr:to>
      <xdr:col>102</xdr:col>
      <xdr:colOff>165100</xdr:colOff>
      <xdr:row>76</xdr:row>
      <xdr:rowOff>99974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91101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154584</xdr:rowOff>
    </xdr:from>
    <xdr:to>
      <xdr:col>98</xdr:col>
      <xdr:colOff>38100</xdr:colOff>
      <xdr:row>77</xdr:row>
      <xdr:rowOff>84734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75861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であり，前年度と比較し２２千円の減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類似団体と比較すると人件費・維持補修費・扶助費・公債費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・貸付金・繰出金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が，特に高い状況となっている。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維持補修費については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除雪費の減，扶助費については生活保護費や医療助成費の減により総額として減っているものの，</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人口減少が著しく，住民一人当たりが増となっている。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258,948
257,893
677.87
133,112,794
132,508,493
470,380
70,330,634
137,160,338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37919</xdr:rowOff>
    </xdr:from>
    <xdr:to>
      <xdr:col>24</xdr:col>
      <xdr:colOff>63500</xdr:colOff>
      <xdr:row>35</xdr:row>
      <xdr:rowOff>49893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38669"/>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49893</xdr:rowOff>
    </xdr:from>
    <xdr:to>
      <xdr:col>19</xdr:col>
      <xdr:colOff>177800</xdr:colOff>
      <xdr:row>35</xdr:row>
      <xdr:rowOff>64044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506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171269</xdr:rowOff>
    </xdr:from>
    <xdr:to>
      <xdr:col>15</xdr:col>
      <xdr:colOff>50800</xdr:colOff>
      <xdr:row>35</xdr:row>
      <xdr:rowOff>64044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0569"/>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171269</xdr:rowOff>
    </xdr:from>
    <xdr:to>
      <xdr:col>10</xdr:col>
      <xdr:colOff>114300</xdr:colOff>
      <xdr:row>35</xdr:row>
      <xdr:rowOff>83639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0056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158569</xdr:rowOff>
    </xdr:from>
    <xdr:to>
      <xdr:col>24</xdr:col>
      <xdr:colOff>114300</xdr:colOff>
      <xdr:row>35</xdr:row>
      <xdr:rowOff>88719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3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170543</xdr:rowOff>
    </xdr:from>
    <xdr:to>
      <xdr:col>20</xdr:col>
      <xdr:colOff>38100</xdr:colOff>
      <xdr:row>35</xdr:row>
      <xdr:rowOff>100693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117220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13244</xdr:rowOff>
    </xdr:from>
    <xdr:to>
      <xdr:col>15</xdr:col>
      <xdr:colOff>101600</xdr:colOff>
      <xdr:row>35</xdr:row>
      <xdr:rowOff>114844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131371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120469</xdr:rowOff>
    </xdr:from>
    <xdr:to>
      <xdr:col>10</xdr:col>
      <xdr:colOff>165100</xdr:colOff>
      <xdr:row>35</xdr:row>
      <xdr:rowOff>50619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41746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32839</xdr:rowOff>
    </xdr:from>
    <xdr:to>
      <xdr:col>6</xdr:col>
      <xdr:colOff>38100</xdr:colOff>
      <xdr:row>35</xdr:row>
      <xdr:rowOff>134439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125566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25057</xdr:rowOff>
    </xdr:from>
    <xdr:to>
      <xdr:col>24</xdr:col>
      <xdr:colOff>63500</xdr:colOff>
      <xdr:row>57</xdr:row>
      <xdr:rowOff>54455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26257"/>
          <a:ext cx="838200" cy="20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25057</xdr:rowOff>
    </xdr:from>
    <xdr:to>
      <xdr:col>19</xdr:col>
      <xdr:colOff>177800</xdr:colOff>
      <xdr:row>56</xdr:row>
      <xdr:rowOff>119880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26257"/>
          <a:ext cx="8890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119880</xdr:rowOff>
    </xdr:from>
    <xdr:to>
      <xdr:col>15</xdr:col>
      <xdr:colOff>50800</xdr:colOff>
      <xdr:row>56</xdr:row>
      <xdr:rowOff>156707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21080"/>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156707</xdr:rowOff>
    </xdr:from>
    <xdr:to>
      <xdr:col>10</xdr:col>
      <xdr:colOff>114300</xdr:colOff>
      <xdr:row>57</xdr:row>
      <xdr:rowOff>91054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57907"/>
          <a:ext cx="889000" cy="10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3655</xdr:rowOff>
    </xdr:from>
    <xdr:to>
      <xdr:col>24</xdr:col>
      <xdr:colOff>114300</xdr:colOff>
      <xdr:row>57</xdr:row>
      <xdr:rowOff>105255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153532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145707</xdr:rowOff>
    </xdr:from>
    <xdr:to>
      <xdr:col>20</xdr:col>
      <xdr:colOff>38100</xdr:colOff>
      <xdr:row>56</xdr:row>
      <xdr:rowOff>75857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69080</xdr:rowOff>
    </xdr:from>
    <xdr:to>
      <xdr:col>15</xdr:col>
      <xdr:colOff>101600</xdr:colOff>
      <xdr:row>56</xdr:row>
      <xdr:rowOff>170680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161807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105907</xdr:rowOff>
    </xdr:from>
    <xdr:to>
      <xdr:col>10</xdr:col>
      <xdr:colOff>165100</xdr:colOff>
      <xdr:row>57</xdr:row>
      <xdr:rowOff>36057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27184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40254</xdr:rowOff>
    </xdr:from>
    <xdr:to>
      <xdr:col>6</xdr:col>
      <xdr:colOff>38100</xdr:colOff>
      <xdr:row>57</xdr:row>
      <xdr:rowOff>141854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132981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169710</xdr:rowOff>
    </xdr:from>
    <xdr:to>
      <xdr:col>24</xdr:col>
      <xdr:colOff>63500</xdr:colOff>
      <xdr:row>71</xdr:row>
      <xdr:rowOff>33731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171210"/>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152883</xdr:rowOff>
    </xdr:from>
    <xdr:to>
      <xdr:col>19</xdr:col>
      <xdr:colOff>177800</xdr:colOff>
      <xdr:row>70</xdr:row>
      <xdr:rowOff>169710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154383"/>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152883</xdr:rowOff>
    </xdr:from>
    <xdr:to>
      <xdr:col>15</xdr:col>
      <xdr:colOff>50800</xdr:colOff>
      <xdr:row>71</xdr:row>
      <xdr:rowOff>144514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154383"/>
          <a:ext cx="889000" cy="1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144514</xdr:rowOff>
    </xdr:from>
    <xdr:to>
      <xdr:col>10</xdr:col>
      <xdr:colOff>114300</xdr:colOff>
      <xdr:row>72</xdr:row>
      <xdr:rowOff>109106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317464"/>
          <a:ext cx="889000" cy="1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154381</xdr:rowOff>
    </xdr:from>
    <xdr:to>
      <xdr:col>24</xdr:col>
      <xdr:colOff>114300</xdr:colOff>
      <xdr:row>71</xdr:row>
      <xdr:rowOff>84531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1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90276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0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118910</xdr:rowOff>
    </xdr:from>
    <xdr:to>
      <xdr:col>20</xdr:col>
      <xdr:colOff>38100</xdr:colOff>
      <xdr:row>71</xdr:row>
      <xdr:rowOff>49060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65587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89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102083</xdr:rowOff>
    </xdr:from>
    <xdr:to>
      <xdr:col>15</xdr:col>
      <xdr:colOff>101600</xdr:colOff>
      <xdr:row>71</xdr:row>
      <xdr:rowOff>32233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1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48760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187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93714</xdr:rowOff>
    </xdr:from>
    <xdr:to>
      <xdr:col>10</xdr:col>
      <xdr:colOff>165100</xdr:colOff>
      <xdr:row>72</xdr:row>
      <xdr:rowOff>23864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2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40391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04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58306</xdr:rowOff>
    </xdr:from>
    <xdr:to>
      <xdr:col>6</xdr:col>
      <xdr:colOff>38100</xdr:colOff>
      <xdr:row>72</xdr:row>
      <xdr:rowOff>159906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4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4983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1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65993</xdr:rowOff>
    </xdr:from>
    <xdr:to>
      <xdr:col>24</xdr:col>
      <xdr:colOff>63500</xdr:colOff>
      <xdr:row>96</xdr:row>
      <xdr:rowOff>109263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25193"/>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78696</xdr:rowOff>
    </xdr:from>
    <xdr:to>
      <xdr:col>19</xdr:col>
      <xdr:colOff>177800</xdr:colOff>
      <xdr:row>96</xdr:row>
      <xdr:rowOff>65993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66446"/>
          <a:ext cx="889000" cy="1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78696</xdr:rowOff>
    </xdr:from>
    <xdr:to>
      <xdr:col>15</xdr:col>
      <xdr:colOff>50800</xdr:colOff>
      <xdr:row>96</xdr:row>
      <xdr:rowOff>146069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66446"/>
          <a:ext cx="889000" cy="2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116317</xdr:rowOff>
    </xdr:from>
    <xdr:to>
      <xdr:col>10</xdr:col>
      <xdr:colOff>114300</xdr:colOff>
      <xdr:row>96</xdr:row>
      <xdr:rowOff>146069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75517"/>
          <a:ext cx="8890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58463</xdr:rowOff>
    </xdr:from>
    <xdr:to>
      <xdr:col>24</xdr:col>
      <xdr:colOff>114300</xdr:colOff>
      <xdr:row>96</xdr:row>
      <xdr:rowOff>160063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81340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15193</xdr:rowOff>
    </xdr:from>
    <xdr:to>
      <xdr:col>20</xdr:col>
      <xdr:colOff>38100</xdr:colOff>
      <xdr:row>96</xdr:row>
      <xdr:rowOff>116793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133320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27896</xdr:rowOff>
    </xdr:from>
    <xdr:to>
      <xdr:col>15</xdr:col>
      <xdr:colOff>101600</xdr:colOff>
      <xdr:row>95</xdr:row>
      <xdr:rowOff>129496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95269</xdr:rowOff>
    </xdr:from>
    <xdr:to>
      <xdr:col>10</xdr:col>
      <xdr:colOff>165100</xdr:colOff>
      <xdr:row>97</xdr:row>
      <xdr:rowOff>25419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41946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xdr:rowOff>
    </xdr:from>
    <xdr:to>
      <xdr:col>55</xdr:col>
      <xdr:colOff>0</xdr:colOff>
      <xdr:row>37</xdr:row>
      <xdr:rowOff>45517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53048"/>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6198</xdr:rowOff>
    </xdr:from>
    <xdr:to>
      <xdr:col>50</xdr:col>
      <xdr:colOff>114300</xdr:colOff>
      <xdr:row>37</xdr:row>
      <xdr:rowOff>9398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498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6198</xdr:rowOff>
    </xdr:from>
    <xdr:to>
      <xdr:col>45</xdr:col>
      <xdr:colOff>177800</xdr:colOff>
      <xdr:row>37</xdr:row>
      <xdr:rowOff>50089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4984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132385</xdr:rowOff>
    </xdr:from>
    <xdr:to>
      <xdr:col>41</xdr:col>
      <xdr:colOff>50800</xdr:colOff>
      <xdr:row>37</xdr:row>
      <xdr:rowOff>50089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458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166167</xdr:rowOff>
    </xdr:from>
    <xdr:to>
      <xdr:col>55</xdr:col>
      <xdr:colOff>50800</xdr:colOff>
      <xdr:row>37</xdr:row>
      <xdr:rowOff>96317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144594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130048</xdr:rowOff>
    </xdr:from>
    <xdr:to>
      <xdr:col>50</xdr:col>
      <xdr:colOff>165100</xdr:colOff>
      <xdr:row>37</xdr:row>
      <xdr:rowOff>60198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51325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126848</xdr:rowOff>
    </xdr:from>
    <xdr:to>
      <xdr:col>46</xdr:col>
      <xdr:colOff>38100</xdr:colOff>
      <xdr:row>37</xdr:row>
      <xdr:rowOff>56998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48125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170739</xdr:rowOff>
    </xdr:from>
    <xdr:to>
      <xdr:col>41</xdr:col>
      <xdr:colOff>101600</xdr:colOff>
      <xdr:row>37</xdr:row>
      <xdr:rowOff>100889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92016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81585</xdr:rowOff>
    </xdr:from>
    <xdr:to>
      <xdr:col>36</xdr:col>
      <xdr:colOff>165100</xdr:colOff>
      <xdr:row>37</xdr:row>
      <xdr:rowOff>11735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167498</xdr:rowOff>
    </xdr:from>
    <xdr:to>
      <xdr:col>55</xdr:col>
      <xdr:colOff>0</xdr:colOff>
      <xdr:row>58</xdr:row>
      <xdr:rowOff>6746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40148"/>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167498</xdr:rowOff>
    </xdr:from>
    <xdr:to>
      <xdr:col>50</xdr:col>
      <xdr:colOff>114300</xdr:colOff>
      <xdr:row>57</xdr:row>
      <xdr:rowOff>168229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014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164298</xdr:rowOff>
    </xdr:from>
    <xdr:to>
      <xdr:col>45</xdr:col>
      <xdr:colOff>177800</xdr:colOff>
      <xdr:row>57</xdr:row>
      <xdr:rowOff>168229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36948"/>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164298</xdr:rowOff>
    </xdr:from>
    <xdr:to>
      <xdr:col>41</xdr:col>
      <xdr:colOff>50800</xdr:colOff>
      <xdr:row>58</xdr:row>
      <xdr:rowOff>7158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36948"/>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127396</xdr:rowOff>
    </xdr:from>
    <xdr:to>
      <xdr:col>55</xdr:col>
      <xdr:colOff>50800</xdr:colOff>
      <xdr:row>58</xdr:row>
      <xdr:rowOff>57546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105823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116698</xdr:rowOff>
    </xdr:from>
    <xdr:to>
      <xdr:col>50</xdr:col>
      <xdr:colOff>165100</xdr:colOff>
      <xdr:row>58</xdr:row>
      <xdr:rowOff>46848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37975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117429</xdr:rowOff>
    </xdr:from>
    <xdr:to>
      <xdr:col>46</xdr:col>
      <xdr:colOff>38100</xdr:colOff>
      <xdr:row>58</xdr:row>
      <xdr:rowOff>47579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38706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8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113498</xdr:rowOff>
    </xdr:from>
    <xdr:to>
      <xdr:col>41</xdr:col>
      <xdr:colOff>101600</xdr:colOff>
      <xdr:row>58</xdr:row>
      <xdr:rowOff>43648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34775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7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127808</xdr:rowOff>
    </xdr:from>
    <xdr:to>
      <xdr:col>36</xdr:col>
      <xdr:colOff>165100</xdr:colOff>
      <xdr:row>58</xdr:row>
      <xdr:rowOff>57958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49085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129116</xdr:rowOff>
    </xdr:from>
    <xdr:to>
      <xdr:col>55</xdr:col>
      <xdr:colOff>0</xdr:colOff>
      <xdr:row>74</xdr:row>
      <xdr:rowOff>2769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644966"/>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43893</xdr:rowOff>
    </xdr:from>
    <xdr:to>
      <xdr:col>50</xdr:col>
      <xdr:colOff>114300</xdr:colOff>
      <xdr:row>73</xdr:row>
      <xdr:rowOff>129116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559743"/>
          <a:ext cx="8890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43893</xdr:rowOff>
    </xdr:from>
    <xdr:to>
      <xdr:col>45</xdr:col>
      <xdr:colOff>177800</xdr:colOff>
      <xdr:row>73</xdr:row>
      <xdr:rowOff>130716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559743"/>
          <a:ext cx="8890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130716</xdr:rowOff>
    </xdr:from>
    <xdr:to>
      <xdr:col>41</xdr:col>
      <xdr:colOff>50800</xdr:colOff>
      <xdr:row>74</xdr:row>
      <xdr:rowOff>144912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646566"/>
          <a:ext cx="889000" cy="1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123419</xdr:rowOff>
    </xdr:from>
    <xdr:to>
      <xdr:col>55</xdr:col>
      <xdr:colOff>50800</xdr:colOff>
      <xdr:row>74</xdr:row>
      <xdr:rowOff>53569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146296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78316</xdr:rowOff>
    </xdr:from>
    <xdr:to>
      <xdr:col>50</xdr:col>
      <xdr:colOff>165100</xdr:colOff>
      <xdr:row>74</xdr:row>
      <xdr:rowOff>8466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24993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164543</xdr:rowOff>
    </xdr:from>
    <xdr:to>
      <xdr:col>46</xdr:col>
      <xdr:colOff>38100</xdr:colOff>
      <xdr:row>73</xdr:row>
      <xdr:rowOff>94693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111220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2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79916</xdr:rowOff>
    </xdr:from>
    <xdr:to>
      <xdr:col>41</xdr:col>
      <xdr:colOff>101600</xdr:colOff>
      <xdr:row>74</xdr:row>
      <xdr:rowOff>10066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26593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7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94112</xdr:rowOff>
    </xdr:from>
    <xdr:to>
      <xdr:col>36</xdr:col>
      <xdr:colOff>165100</xdr:colOff>
      <xdr:row>75</xdr:row>
      <xdr:rowOff>24262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40789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128651</xdr:rowOff>
    </xdr:from>
    <xdr:to>
      <xdr:col>55</xdr:col>
      <xdr:colOff>0</xdr:colOff>
      <xdr:row>96</xdr:row>
      <xdr:rowOff>5131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16401"/>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128651</xdr:rowOff>
    </xdr:from>
    <xdr:to>
      <xdr:col>50</xdr:col>
      <xdr:colOff>114300</xdr:colOff>
      <xdr:row>96</xdr:row>
      <xdr:rowOff>3454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16401"/>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3454</xdr:rowOff>
    </xdr:from>
    <xdr:to>
      <xdr:col>45</xdr:col>
      <xdr:colOff>177800</xdr:colOff>
      <xdr:row>96</xdr:row>
      <xdr:rowOff>34316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6265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34316</xdr:rowOff>
    </xdr:from>
    <xdr:to>
      <xdr:col>41</xdr:col>
      <xdr:colOff>50800</xdr:colOff>
      <xdr:row>96</xdr:row>
      <xdr:rowOff>79826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93516"/>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125781</xdr:rowOff>
    </xdr:from>
    <xdr:to>
      <xdr:col>55</xdr:col>
      <xdr:colOff>50800</xdr:colOff>
      <xdr:row>96</xdr:row>
      <xdr:rowOff>55931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148658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77851</xdr:rowOff>
    </xdr:from>
    <xdr:to>
      <xdr:col>50</xdr:col>
      <xdr:colOff>165100</xdr:colOff>
      <xdr:row>96</xdr:row>
      <xdr:rowOff>8001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24528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124104</xdr:rowOff>
    </xdr:from>
    <xdr:to>
      <xdr:col>46</xdr:col>
      <xdr:colOff>38100</xdr:colOff>
      <xdr:row>96</xdr:row>
      <xdr:rowOff>54254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70781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1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154966</xdr:rowOff>
    </xdr:from>
    <xdr:to>
      <xdr:col>41</xdr:col>
      <xdr:colOff>101600</xdr:colOff>
      <xdr:row>96</xdr:row>
      <xdr:rowOff>85116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101643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29026</xdr:rowOff>
    </xdr:from>
    <xdr:to>
      <xdr:col>36</xdr:col>
      <xdr:colOff>165100</xdr:colOff>
      <xdr:row>96</xdr:row>
      <xdr:rowOff>130626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121753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32367</xdr:rowOff>
    </xdr:from>
    <xdr:to>
      <xdr:col>85</xdr:col>
      <xdr:colOff>127000</xdr:colOff>
      <xdr:row>36</xdr:row>
      <xdr:rowOff>101056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04567"/>
          <a:ext cx="8382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8310</xdr:rowOff>
    </xdr:from>
    <xdr:to>
      <xdr:col>81</xdr:col>
      <xdr:colOff>50800</xdr:colOff>
      <xdr:row>36</xdr:row>
      <xdr:rowOff>101056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80510"/>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70140</xdr:rowOff>
    </xdr:from>
    <xdr:to>
      <xdr:col>76</xdr:col>
      <xdr:colOff>114300</xdr:colOff>
      <xdr:row>36</xdr:row>
      <xdr:rowOff>8310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70890"/>
          <a:ext cx="889000" cy="10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108676</xdr:rowOff>
    </xdr:from>
    <xdr:to>
      <xdr:col>71</xdr:col>
      <xdr:colOff>177800</xdr:colOff>
      <xdr:row>35</xdr:row>
      <xdr:rowOff>70140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766526"/>
          <a:ext cx="889000" cy="30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153017</xdr:rowOff>
    </xdr:from>
    <xdr:to>
      <xdr:col>85</xdr:col>
      <xdr:colOff>177800</xdr:colOff>
      <xdr:row>36</xdr:row>
      <xdr:rowOff>83167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4444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50256</xdr:rowOff>
    </xdr:from>
    <xdr:to>
      <xdr:col>81</xdr:col>
      <xdr:colOff>101600</xdr:colOff>
      <xdr:row>36</xdr:row>
      <xdr:rowOff>151856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168383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128960</xdr:rowOff>
    </xdr:from>
    <xdr:to>
      <xdr:col>76</xdr:col>
      <xdr:colOff>165100</xdr:colOff>
      <xdr:row>36</xdr:row>
      <xdr:rowOff>59110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75637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19340</xdr:rowOff>
    </xdr:from>
    <xdr:to>
      <xdr:col>72</xdr:col>
      <xdr:colOff>38100</xdr:colOff>
      <xdr:row>35</xdr:row>
      <xdr:rowOff>120940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137467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57876</xdr:rowOff>
    </xdr:from>
    <xdr:to>
      <xdr:col>67</xdr:col>
      <xdr:colOff>101600</xdr:colOff>
      <xdr:row>33</xdr:row>
      <xdr:rowOff>159476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4553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4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109558</xdr:rowOff>
    </xdr:from>
    <xdr:to>
      <xdr:col>85</xdr:col>
      <xdr:colOff>127000</xdr:colOff>
      <xdr:row>53</xdr:row>
      <xdr:rowOff>169091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024958"/>
          <a:ext cx="838200" cy="2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109558</xdr:rowOff>
    </xdr:from>
    <xdr:to>
      <xdr:col>81</xdr:col>
      <xdr:colOff>50800</xdr:colOff>
      <xdr:row>55</xdr:row>
      <xdr:rowOff>59396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24958"/>
          <a:ext cx="889000" cy="46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148713</xdr:rowOff>
    </xdr:from>
    <xdr:to>
      <xdr:col>76</xdr:col>
      <xdr:colOff>114300</xdr:colOff>
      <xdr:row>55</xdr:row>
      <xdr:rowOff>59396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064113"/>
          <a:ext cx="889000" cy="42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131209</xdr:rowOff>
    </xdr:from>
    <xdr:to>
      <xdr:col>71</xdr:col>
      <xdr:colOff>177800</xdr:colOff>
      <xdr:row>52</xdr:row>
      <xdr:rowOff>148713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703709"/>
          <a:ext cx="889000" cy="36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118291</xdr:rowOff>
    </xdr:from>
    <xdr:to>
      <xdr:col>85</xdr:col>
      <xdr:colOff>177800</xdr:colOff>
      <xdr:row>54</xdr:row>
      <xdr:rowOff>48441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141168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58758</xdr:rowOff>
    </xdr:from>
    <xdr:to>
      <xdr:col>81</xdr:col>
      <xdr:colOff>101600</xdr:colOff>
      <xdr:row>52</xdr:row>
      <xdr:rowOff>160358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9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5435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7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8596</xdr:rowOff>
    </xdr:from>
    <xdr:to>
      <xdr:col>76</xdr:col>
      <xdr:colOff>165100</xdr:colOff>
      <xdr:row>55</xdr:row>
      <xdr:rowOff>110196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126723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97913</xdr:rowOff>
    </xdr:from>
    <xdr:to>
      <xdr:col>72</xdr:col>
      <xdr:colOff>38100</xdr:colOff>
      <xdr:row>53</xdr:row>
      <xdr:rowOff>28063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0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44590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7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80409</xdr:rowOff>
    </xdr:from>
    <xdr:to>
      <xdr:col>67</xdr:col>
      <xdr:colOff>101600</xdr:colOff>
      <xdr:row>51</xdr:row>
      <xdr:rowOff>10559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6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27086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4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36258</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0808"/>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36221</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807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36221</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8077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156908</xdr:rowOff>
    </xdr:from>
    <xdr:to>
      <xdr:col>85</xdr:col>
      <xdr:colOff>177800</xdr:colOff>
      <xdr:row>79</xdr:row>
      <xdr:rowOff>87058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71835</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4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156871</xdr:rowOff>
    </xdr:from>
    <xdr:to>
      <xdr:col>76</xdr:col>
      <xdr:colOff>165100</xdr:colOff>
      <xdr:row>79</xdr:row>
      <xdr:rowOff>87021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78148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2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65205</xdr:rowOff>
    </xdr:from>
    <xdr:to>
      <xdr:col>85</xdr:col>
      <xdr:colOff>127000</xdr:colOff>
      <xdr:row>91</xdr:row>
      <xdr:rowOff>105266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667155"/>
          <a:ext cx="8382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85979</xdr:rowOff>
    </xdr:from>
    <xdr:to>
      <xdr:col>81</xdr:col>
      <xdr:colOff>50800</xdr:colOff>
      <xdr:row>91</xdr:row>
      <xdr:rowOff>105266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687929"/>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76606</xdr:rowOff>
    </xdr:from>
    <xdr:to>
      <xdr:col>76</xdr:col>
      <xdr:colOff>114300</xdr:colOff>
      <xdr:row>91</xdr:row>
      <xdr:rowOff>85979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67855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76606</xdr:rowOff>
    </xdr:from>
    <xdr:to>
      <xdr:col>71</xdr:col>
      <xdr:colOff>177800</xdr:colOff>
      <xdr:row>91</xdr:row>
      <xdr:rowOff>79350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67855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14405</xdr:rowOff>
    </xdr:from>
    <xdr:to>
      <xdr:col>85</xdr:col>
      <xdr:colOff>177800</xdr:colOff>
      <xdr:row>91</xdr:row>
      <xdr:rowOff>116005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6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37282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4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54466</xdr:rowOff>
    </xdr:from>
    <xdr:to>
      <xdr:col>81</xdr:col>
      <xdr:colOff>101600</xdr:colOff>
      <xdr:row>91</xdr:row>
      <xdr:rowOff>156066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6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4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35179</xdr:rowOff>
    </xdr:from>
    <xdr:to>
      <xdr:col>76</xdr:col>
      <xdr:colOff>165100</xdr:colOff>
      <xdr:row>91</xdr:row>
      <xdr:rowOff>136779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6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153306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4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25806</xdr:rowOff>
    </xdr:from>
    <xdr:to>
      <xdr:col>72</xdr:col>
      <xdr:colOff>38100</xdr:colOff>
      <xdr:row>91</xdr:row>
      <xdr:rowOff>127406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6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143933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4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28550</xdr:rowOff>
    </xdr:from>
    <xdr:to>
      <xdr:col>67</xdr:col>
      <xdr:colOff>101600</xdr:colOff>
      <xdr:row>91</xdr:row>
      <xdr:rowOff>130150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146677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2159</xdr:rowOff>
    </xdr:from>
    <xdr:to>
      <xdr:col>116</xdr:col>
      <xdr:colOff>63500</xdr:colOff>
      <xdr:row>36</xdr:row>
      <xdr:rowOff>72263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174359"/>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32275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4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2159</xdr:rowOff>
    </xdr:from>
    <xdr:to>
      <xdr:col>111</xdr:col>
      <xdr:colOff>177800</xdr:colOff>
      <xdr:row>36</xdr:row>
      <xdr:rowOff>101981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17435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90187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101981</xdr:rowOff>
    </xdr:from>
    <xdr:to>
      <xdr:col>107</xdr:col>
      <xdr:colOff>50800</xdr:colOff>
      <xdr:row>36</xdr:row>
      <xdr:rowOff>119888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27418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158767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132461</xdr:rowOff>
    </xdr:from>
    <xdr:to>
      <xdr:col>102</xdr:col>
      <xdr:colOff>114300</xdr:colOff>
      <xdr:row>36</xdr:row>
      <xdr:rowOff>119888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5618861"/>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143527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21463</xdr:rowOff>
    </xdr:from>
    <xdr:to>
      <xdr:col>116</xdr:col>
      <xdr:colOff>114300</xdr:colOff>
      <xdr:row>36</xdr:row>
      <xdr:rowOff>123063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44340</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0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122809</xdr:rowOff>
    </xdr:from>
    <xdr:to>
      <xdr:col>112</xdr:col>
      <xdr:colOff>38100</xdr:colOff>
      <xdr:row>36</xdr:row>
      <xdr:rowOff>52959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69486</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51181</xdr:rowOff>
    </xdr:from>
    <xdr:to>
      <xdr:col>107</xdr:col>
      <xdr:colOff>101600</xdr:colOff>
      <xdr:row>36</xdr:row>
      <xdr:rowOff>152781</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169308</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59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69088</xdr:rowOff>
    </xdr:from>
    <xdr:to>
      <xdr:col>102</xdr:col>
      <xdr:colOff>165100</xdr:colOff>
      <xdr:row>36</xdr:row>
      <xdr:rowOff>170688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15765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81661</xdr:rowOff>
    </xdr:from>
    <xdr:to>
      <xdr:col>98</xdr:col>
      <xdr:colOff>38100</xdr:colOff>
      <xdr:row>33</xdr:row>
      <xdr:rowOff>11811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28338</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53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類似団体と比較すると民生費・商工費・消防費・教育費・公債費・諸支出金が高い状況となっている。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教育費については，昨年度に引き続き，市民会館耐震等改修工事や亀田交流プラザ整備により平均より高い状態にある。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年度と比較すると，実質収支額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が０．６４ポイント減少し，実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質単年度収支が赤字となっているが，財政調整基金は決算剰余金１／２相</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当を着実に積立していることから，残高を増やしている。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今後も限られた財源のなかで，創意と工夫をもって，安定的な財政運営</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病院事業会計における実質赤字額は平成２５年度に一度解消したものの，患</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者数の減少や医師不足による精神病棟の縮減・休止などにより，平成２６年度</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には再び実質赤字額が発生し，平成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年度においても引き続き厳しい経営状</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態が続いている状況であることから，平成２８年度に策定した「函館市病院事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業改革プラン」に基づき，約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億円を一般会計が支援し，赤字額を圧縮し</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たところである。今後も引き続き厳しい経営状況が見込まれるため，更なる経</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営の健全化を図っていく。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一方で，水道事業会計・公共下水道事業会計および交通事業会計においては</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黒字額の増加もあったところであり，これらの各会計においては，平成２８年</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度に策定した「函館市上下水道事業経営ビジョン」「函館市交通事業経営ビジ</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ョン」に基づき，今後も収益の確保および経費の節減に努め，比率の改善を図</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5" zeroHeight="1" x14ac:dyDescent="0.25"/>
  <cols>
    <col min="1" max="11" width="2.1328125" style="187" customWidth="1"/>
    <col min="12" max="12" width="2.265625" style="187" customWidth="1"/>
    <col min="13" max="17" width="2.3984375" style="187" customWidth="1"/>
    <col min="18" max="119" width="2.1328125" style="187" customWidth="1"/>
    <col min="120" max="16384" width="0" style="187" hidden="1"/>
  </cols>
  <sheetData>
    <row r="1" spans="1:119" ht="33" customHeight="1" x14ac:dyDescent="0.2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3.25" thickBot="1" x14ac:dyDescent="0.3">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3">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133112794</v>
      </c>
      <c r="BO4" s="423"/>
      <c r="BP4" s="423"/>
      <c r="BQ4" s="423"/>
      <c r="BR4" s="423"/>
      <c r="BS4" s="423"/>
      <c r="BT4" s="423"/>
      <c r="BU4" s="424"/>
      <c r="BV4" s="422">
        <v>141331406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0.7</v>
      </c>
      <c r="CU4" s="604"/>
      <c r="CV4" s="604"/>
      <c r="CW4" s="604"/>
      <c r="CX4" s="604"/>
      <c r="CY4" s="604"/>
      <c r="CZ4" s="604"/>
      <c r="DA4" s="605"/>
      <c r="DB4" s="603">
        <v>1.3</v>
      </c>
      <c r="DC4" s="604"/>
      <c r="DD4" s="604"/>
      <c r="DE4" s="604"/>
      <c r="DF4" s="604"/>
      <c r="DG4" s="604"/>
      <c r="DH4" s="604"/>
      <c r="DI4" s="605"/>
      <c r="DJ4" s="185"/>
      <c r="DK4" s="185"/>
      <c r="DL4" s="185"/>
      <c r="DM4" s="185"/>
      <c r="DN4" s="185"/>
      <c r="DO4" s="185"/>
    </row>
    <row r="5" spans="1:119" ht="18.75" customHeight="1" x14ac:dyDescent="0.2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132508493</v>
      </c>
      <c r="BO5" s="428"/>
      <c r="BP5" s="428"/>
      <c r="BQ5" s="428"/>
      <c r="BR5" s="428"/>
      <c r="BS5" s="428"/>
      <c r="BT5" s="428"/>
      <c r="BU5" s="429"/>
      <c r="BV5" s="427">
        <v>140296035</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93.3</v>
      </c>
      <c r="CU5" s="398"/>
      <c r="CV5" s="398"/>
      <c r="CW5" s="398"/>
      <c r="CX5" s="398"/>
      <c r="CY5" s="398"/>
      <c r="CZ5" s="398"/>
      <c r="DA5" s="399"/>
      <c r="DB5" s="397">
        <v>91.3</v>
      </c>
      <c r="DC5" s="398"/>
      <c r="DD5" s="398"/>
      <c r="DE5" s="398"/>
      <c r="DF5" s="398"/>
      <c r="DG5" s="398"/>
      <c r="DH5" s="398"/>
      <c r="DI5" s="399"/>
      <c r="DJ5" s="185"/>
      <c r="DK5" s="185"/>
      <c r="DL5" s="185"/>
      <c r="DM5" s="185"/>
      <c r="DN5" s="185"/>
      <c r="DO5" s="185"/>
    </row>
    <row r="6" spans="1:119" ht="18.75" customHeight="1" x14ac:dyDescent="0.2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604301</v>
      </c>
      <c r="BO6" s="428"/>
      <c r="BP6" s="428"/>
      <c r="BQ6" s="428"/>
      <c r="BR6" s="428"/>
      <c r="BS6" s="428"/>
      <c r="BT6" s="428"/>
      <c r="BU6" s="429"/>
      <c r="BV6" s="427">
        <v>1035371</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99.4</v>
      </c>
      <c r="CU6" s="578"/>
      <c r="CV6" s="578"/>
      <c r="CW6" s="578"/>
      <c r="CX6" s="578"/>
      <c r="CY6" s="578"/>
      <c r="CZ6" s="578"/>
      <c r="DA6" s="579"/>
      <c r="DB6" s="577">
        <v>97</v>
      </c>
      <c r="DC6" s="578"/>
      <c r="DD6" s="578"/>
      <c r="DE6" s="578"/>
      <c r="DF6" s="578"/>
      <c r="DG6" s="578"/>
      <c r="DH6" s="578"/>
      <c r="DI6" s="579"/>
      <c r="DJ6" s="185"/>
      <c r="DK6" s="185"/>
      <c r="DL6" s="185"/>
      <c r="DM6" s="185"/>
      <c r="DN6" s="185"/>
      <c r="DO6" s="185"/>
    </row>
    <row r="7" spans="1:119" ht="18.75" customHeight="1" x14ac:dyDescent="0.2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133921</v>
      </c>
      <c r="BO7" s="428"/>
      <c r="BP7" s="428"/>
      <c r="BQ7" s="428"/>
      <c r="BR7" s="428"/>
      <c r="BS7" s="428"/>
      <c r="BT7" s="428"/>
      <c r="BU7" s="429"/>
      <c r="BV7" s="427">
        <v>106310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70330634</v>
      </c>
      <c r="CU7" s="428"/>
      <c r="CV7" s="428"/>
      <c r="CW7" s="428"/>
      <c r="CX7" s="428"/>
      <c r="CY7" s="428"/>
      <c r="CZ7" s="428"/>
      <c r="DA7" s="429"/>
      <c r="DB7" s="427">
        <v>70806025</v>
      </c>
      <c r="DC7" s="428"/>
      <c r="DD7" s="428"/>
      <c r="DE7" s="428"/>
      <c r="DF7" s="428"/>
      <c r="DG7" s="428"/>
      <c r="DH7" s="428"/>
      <c r="DI7" s="429"/>
      <c r="DJ7" s="185"/>
      <c r="DK7" s="185"/>
      <c r="DL7" s="185"/>
      <c r="DM7" s="185"/>
      <c r="DN7" s="185"/>
      <c r="DO7" s="185"/>
    </row>
    <row r="8" spans="1:119" ht="18.75" customHeight="1" thickBot="1" x14ac:dyDescent="0.3">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470380</v>
      </c>
      <c r="BO8" s="428"/>
      <c r="BP8" s="428"/>
      <c r="BQ8" s="428"/>
      <c r="BR8" s="428"/>
      <c r="BS8" s="428"/>
      <c r="BT8" s="428"/>
      <c r="BU8" s="429"/>
      <c r="BV8" s="427">
        <v>929061</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0.47</v>
      </c>
      <c r="CU8" s="541"/>
      <c r="CV8" s="541"/>
      <c r="CW8" s="541"/>
      <c r="CX8" s="541"/>
      <c r="CY8" s="541"/>
      <c r="CZ8" s="541"/>
      <c r="DA8" s="542"/>
      <c r="DB8" s="540">
        <v>0.47</v>
      </c>
      <c r="DC8" s="541"/>
      <c r="DD8" s="541"/>
      <c r="DE8" s="541"/>
      <c r="DF8" s="541"/>
      <c r="DG8" s="541"/>
      <c r="DH8" s="541"/>
      <c r="DI8" s="542"/>
      <c r="DJ8" s="185"/>
      <c r="DK8" s="185"/>
      <c r="DL8" s="185"/>
      <c r="DM8" s="185"/>
      <c r="DN8" s="185"/>
      <c r="DO8" s="185"/>
    </row>
    <row r="9" spans="1:119" ht="18.75" customHeight="1" thickBot="1" x14ac:dyDescent="0.3">
      <c r="A9" s="186"/>
      <c r="B9" s="566" t="s">
        <v>110</v>
      </c>
      <c r="C9" s="567"/>
      <c r="D9" s="567"/>
      <c r="E9" s="567"/>
      <c r="F9" s="567"/>
      <c r="G9" s="567"/>
      <c r="H9" s="567"/>
      <c r="I9" s="567"/>
      <c r="J9" s="567"/>
      <c r="K9" s="490"/>
      <c r="L9" s="568" t="s">
        <v>111</v>
      </c>
      <c r="M9" s="569"/>
      <c r="N9" s="569"/>
      <c r="O9" s="569"/>
      <c r="P9" s="569"/>
      <c r="Q9" s="570"/>
      <c r="R9" s="571">
        <v>265979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-458681</v>
      </c>
      <c r="BO9" s="428"/>
      <c r="BP9" s="428"/>
      <c r="BQ9" s="428"/>
      <c r="BR9" s="428"/>
      <c r="BS9" s="428"/>
      <c r="BT9" s="428"/>
      <c r="BU9" s="429"/>
      <c r="BV9" s="427">
        <v>-595854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19.600000000000001</v>
      </c>
      <c r="CU9" s="398"/>
      <c r="CV9" s="398"/>
      <c r="CW9" s="398"/>
      <c r="CX9" s="398"/>
      <c r="CY9" s="398"/>
      <c r="CZ9" s="398"/>
      <c r="DA9" s="399"/>
      <c r="DB9" s="397">
        <v>18.5</v>
      </c>
      <c r="DC9" s="398"/>
      <c r="DD9" s="398"/>
      <c r="DE9" s="398"/>
      <c r="DF9" s="398"/>
      <c r="DG9" s="398"/>
      <c r="DH9" s="398"/>
      <c r="DI9" s="399"/>
      <c r="DJ9" s="185"/>
      <c r="DK9" s="185"/>
      <c r="DL9" s="185"/>
      <c r="DM9" s="185"/>
      <c r="DN9" s="185"/>
      <c r="DO9" s="185"/>
    </row>
    <row r="10" spans="1:119" ht="18.75" customHeight="1" thickBot="1" x14ac:dyDescent="0.3">
      <c r="A10" s="186"/>
      <c r="B10" s="566"/>
      <c r="C10" s="567"/>
      <c r="D10" s="567"/>
      <c r="E10" s="567"/>
      <c r="F10" s="567"/>
      <c r="G10" s="567"/>
      <c r="H10" s="567"/>
      <c r="I10" s="567"/>
      <c r="J10" s="567"/>
      <c r="K10" s="490"/>
      <c r="L10" s="400" t="s">
        <v>117</v>
      </c>
      <c r="M10" s="401"/>
      <c r="N10" s="401"/>
      <c r="O10" s="401"/>
      <c r="P10" s="401"/>
      <c r="Q10" s="402"/>
      <c r="R10" s="403">
        <v>279127</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513781</v>
      </c>
      <c r="BO10" s="428"/>
      <c r="BP10" s="428"/>
      <c r="BQ10" s="428"/>
      <c r="BR10" s="428"/>
      <c r="BS10" s="428"/>
      <c r="BT10" s="428"/>
      <c r="BU10" s="429"/>
      <c r="BV10" s="427">
        <v>2530875</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3">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8002</v>
      </c>
      <c r="BO11" s="428"/>
      <c r="BP11" s="428"/>
      <c r="BQ11" s="428"/>
      <c r="BR11" s="428"/>
      <c r="BS11" s="428"/>
      <c r="BT11" s="428"/>
      <c r="BU11" s="429"/>
      <c r="BV11" s="427">
        <v>55215</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5">
      <c r="A12" s="186"/>
      <c r="B12" s="543" t="s">
        <v>129</v>
      </c>
      <c r="C12" s="544"/>
      <c r="D12" s="544"/>
      <c r="E12" s="544"/>
      <c r="F12" s="544"/>
      <c r="G12" s="544"/>
      <c r="H12" s="544"/>
      <c r="I12" s="544"/>
      <c r="J12" s="544"/>
      <c r="K12" s="545"/>
      <c r="L12" s="552" t="s">
        <v>130</v>
      </c>
      <c r="M12" s="553"/>
      <c r="N12" s="553"/>
      <c r="O12" s="553"/>
      <c r="P12" s="553"/>
      <c r="Q12" s="554"/>
      <c r="R12" s="555">
        <v>258948</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93</v>
      </c>
      <c r="AV12" s="485"/>
      <c r="AW12" s="485"/>
      <c r="AX12" s="485"/>
      <c r="AY12" s="407" t="s">
        <v>134</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941882</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25">
      <c r="A13" s="186"/>
      <c r="B13" s="546"/>
      <c r="C13" s="547"/>
      <c r="D13" s="547"/>
      <c r="E13" s="547"/>
      <c r="F13" s="547"/>
      <c r="G13" s="547"/>
      <c r="H13" s="547"/>
      <c r="I13" s="547"/>
      <c r="J13" s="547"/>
      <c r="K13" s="548"/>
      <c r="L13" s="196"/>
      <c r="M13" s="527" t="s">
        <v>138</v>
      </c>
      <c r="N13" s="528"/>
      <c r="O13" s="528"/>
      <c r="P13" s="528"/>
      <c r="Q13" s="529"/>
      <c r="R13" s="530">
        <v>257893</v>
      </c>
      <c r="S13" s="531"/>
      <c r="T13" s="531"/>
      <c r="U13" s="531"/>
      <c r="V13" s="532"/>
      <c r="W13" s="518" t="s">
        <v>139</v>
      </c>
      <c r="X13" s="440"/>
      <c r="Y13" s="440"/>
      <c r="Z13" s="440"/>
      <c r="AA13" s="440"/>
      <c r="AB13" s="441"/>
      <c r="AC13" s="403">
        <v>4137</v>
      </c>
      <c r="AD13" s="404"/>
      <c r="AE13" s="404"/>
      <c r="AF13" s="404"/>
      <c r="AG13" s="405"/>
      <c r="AH13" s="403">
        <v>4343</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-236898</v>
      </c>
      <c r="BO13" s="428"/>
      <c r="BP13" s="428"/>
      <c r="BQ13" s="428"/>
      <c r="BR13" s="428"/>
      <c r="BS13" s="428"/>
      <c r="BT13" s="428"/>
      <c r="BU13" s="429"/>
      <c r="BV13" s="427">
        <v>1048354</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8.1</v>
      </c>
      <c r="CU13" s="398"/>
      <c r="CV13" s="398"/>
      <c r="CW13" s="398"/>
      <c r="CX13" s="398"/>
      <c r="CY13" s="398"/>
      <c r="CZ13" s="398"/>
      <c r="DA13" s="399"/>
      <c r="DB13" s="397">
        <v>7.9</v>
      </c>
      <c r="DC13" s="398"/>
      <c r="DD13" s="398"/>
      <c r="DE13" s="398"/>
      <c r="DF13" s="398"/>
      <c r="DG13" s="398"/>
      <c r="DH13" s="398"/>
      <c r="DI13" s="399"/>
      <c r="DJ13" s="185"/>
      <c r="DK13" s="185"/>
      <c r="DL13" s="185"/>
      <c r="DM13" s="185"/>
      <c r="DN13" s="185"/>
      <c r="DO13" s="185"/>
    </row>
    <row r="14" spans="1:119" ht="18.75" customHeight="1" thickBot="1" x14ac:dyDescent="0.3">
      <c r="A14" s="186"/>
      <c r="B14" s="546"/>
      <c r="C14" s="547"/>
      <c r="D14" s="547"/>
      <c r="E14" s="547"/>
      <c r="F14" s="547"/>
      <c r="G14" s="547"/>
      <c r="H14" s="547"/>
      <c r="I14" s="547"/>
      <c r="J14" s="547"/>
      <c r="K14" s="548"/>
      <c r="L14" s="520" t="s">
        <v>144</v>
      </c>
      <c r="M14" s="561"/>
      <c r="N14" s="561"/>
      <c r="O14" s="561"/>
      <c r="P14" s="561"/>
      <c r="Q14" s="562"/>
      <c r="R14" s="530">
        <v>262519</v>
      </c>
      <c r="S14" s="531"/>
      <c r="T14" s="531"/>
      <c r="U14" s="531"/>
      <c r="V14" s="532"/>
      <c r="W14" s="533"/>
      <c r="X14" s="443"/>
      <c r="Y14" s="443"/>
      <c r="Z14" s="443"/>
      <c r="AA14" s="443"/>
      <c r="AB14" s="444"/>
      <c r="AC14" s="523">
        <v>3.8</v>
      </c>
      <c r="AD14" s="524"/>
      <c r="AE14" s="524"/>
      <c r="AF14" s="524"/>
      <c r="AG14" s="525"/>
      <c r="AH14" s="523">
        <v>3.8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57.2</v>
      </c>
      <c r="CU14" s="535"/>
      <c r="CV14" s="535"/>
      <c r="CW14" s="535"/>
      <c r="CX14" s="535"/>
      <c r="CY14" s="535"/>
      <c r="CZ14" s="535"/>
      <c r="DA14" s="536"/>
      <c r="DB14" s="534">
        <v>61.1</v>
      </c>
      <c r="DC14" s="535"/>
      <c r="DD14" s="535"/>
      <c r="DE14" s="535"/>
      <c r="DF14" s="535"/>
      <c r="DG14" s="535"/>
      <c r="DH14" s="535"/>
      <c r="DI14" s="536"/>
      <c r="DJ14" s="185"/>
      <c r="DK14" s="185"/>
      <c r="DL14" s="185"/>
      <c r="DM14" s="185"/>
      <c r="DN14" s="185"/>
      <c r="DO14" s="185"/>
    </row>
    <row r="15" spans="1:119" ht="18.75" customHeight="1" x14ac:dyDescent="0.25">
      <c r="A15" s="186"/>
      <c r="B15" s="546"/>
      <c r="C15" s="547"/>
      <c r="D15" s="547"/>
      <c r="E15" s="547"/>
      <c r="F15" s="547"/>
      <c r="G15" s="547"/>
      <c r="H15" s="547"/>
      <c r="I15" s="547"/>
      <c r="J15" s="547"/>
      <c r="K15" s="548"/>
      <c r="L15" s="196"/>
      <c r="M15" s="527" t="s">
        <v>146</v>
      </c>
      <c r="N15" s="528"/>
      <c r="O15" s="528"/>
      <c r="P15" s="528"/>
      <c r="Q15" s="529"/>
      <c r="R15" s="530">
        <v>261572</v>
      </c>
      <c r="S15" s="531"/>
      <c r="T15" s="531"/>
      <c r="U15" s="531"/>
      <c r="V15" s="532"/>
      <c r="W15" s="518" t="s">
        <v>147</v>
      </c>
      <c r="X15" s="440"/>
      <c r="Y15" s="440"/>
      <c r="Z15" s="440"/>
      <c r="AA15" s="440"/>
      <c r="AB15" s="441"/>
      <c r="AC15" s="403">
        <v>19490</v>
      </c>
      <c r="AD15" s="404"/>
      <c r="AE15" s="404"/>
      <c r="AF15" s="404"/>
      <c r="AG15" s="405"/>
      <c r="AH15" s="403">
        <v>20184</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27784061</v>
      </c>
      <c r="BO15" s="423"/>
      <c r="BP15" s="423"/>
      <c r="BQ15" s="423"/>
      <c r="BR15" s="423"/>
      <c r="BS15" s="423"/>
      <c r="BT15" s="423"/>
      <c r="BU15" s="424"/>
      <c r="BV15" s="422">
        <v>27562110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17.7</v>
      </c>
      <c r="AD16" s="524"/>
      <c r="AE16" s="524"/>
      <c r="AF16" s="524"/>
      <c r="AG16" s="525"/>
      <c r="AH16" s="523">
        <v>17.8</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58005256</v>
      </c>
      <c r="BO16" s="428"/>
      <c r="BP16" s="428"/>
      <c r="BQ16" s="428"/>
      <c r="BR16" s="428"/>
      <c r="BS16" s="428"/>
      <c r="BT16" s="428"/>
      <c r="BU16" s="429"/>
      <c r="BV16" s="427">
        <v>58522231</v>
      </c>
      <c r="BW16" s="428"/>
      <c r="BX16" s="428"/>
      <c r="BY16" s="428"/>
      <c r="BZ16" s="428"/>
      <c r="CA16" s="428"/>
      <c r="CB16" s="428"/>
      <c r="CC16" s="429"/>
      <c r="CD16" s="200"/>
      <c r="CE16" s="425" t="s">
        <v>153</v>
      </c>
      <c r="CF16" s="425"/>
      <c r="CG16" s="425"/>
      <c r="CH16" s="425"/>
      <c r="CI16" s="425"/>
      <c r="CJ16" s="425"/>
      <c r="CK16" s="425"/>
      <c r="CL16" s="425"/>
      <c r="CM16" s="425"/>
      <c r="CN16" s="425"/>
      <c r="CO16" s="425"/>
      <c r="CP16" s="425"/>
      <c r="CQ16" s="425"/>
      <c r="CR16" s="425"/>
      <c r="CS16" s="426"/>
      <c r="CT16" s="397">
        <v>17.3</v>
      </c>
      <c r="CU16" s="398"/>
      <c r="CV16" s="398"/>
      <c r="CW16" s="398"/>
      <c r="CX16" s="398"/>
      <c r="CY16" s="398"/>
      <c r="CZ16" s="398"/>
      <c r="DA16" s="399"/>
      <c r="DB16" s="397">
        <v>18.3</v>
      </c>
      <c r="DC16" s="398"/>
      <c r="DD16" s="398"/>
      <c r="DE16" s="398"/>
      <c r="DF16" s="398"/>
      <c r="DG16" s="398"/>
      <c r="DH16" s="398"/>
      <c r="DI16" s="399"/>
      <c r="DJ16" s="185"/>
      <c r="DK16" s="185"/>
      <c r="DL16" s="185"/>
      <c r="DM16" s="185"/>
      <c r="DN16" s="185"/>
      <c r="DO16" s="185"/>
    </row>
    <row r="17" spans="1:119" ht="18.75" customHeight="1" thickBot="1" x14ac:dyDescent="0.3">
      <c r="A17" s="186"/>
      <c r="B17" s="549"/>
      <c r="C17" s="550"/>
      <c r="D17" s="550"/>
      <c r="E17" s="550"/>
      <c r="F17" s="550"/>
      <c r="G17" s="550"/>
      <c r="H17" s="550"/>
      <c r="I17" s="550"/>
      <c r="J17" s="550"/>
      <c r="K17" s="551"/>
      <c r="L17" s="201"/>
      <c r="M17" s="512" t="s">
        <v>154</v>
      </c>
      <c r="N17" s="513"/>
      <c r="O17" s="513"/>
      <c r="P17" s="513"/>
      <c r="Q17" s="514"/>
      <c r="R17" s="515" t="s">
        <v>151</v>
      </c>
      <c r="S17" s="516"/>
      <c r="T17" s="516"/>
      <c r="U17" s="516"/>
      <c r="V17" s="517"/>
      <c r="W17" s="518" t="s">
        <v>155</v>
      </c>
      <c r="X17" s="440"/>
      <c r="Y17" s="440"/>
      <c r="Z17" s="440"/>
      <c r="AA17" s="440"/>
      <c r="AB17" s="441"/>
      <c r="AC17" s="403">
        <v>86480</v>
      </c>
      <c r="AD17" s="404"/>
      <c r="AE17" s="404"/>
      <c r="AF17" s="404"/>
      <c r="AG17" s="405"/>
      <c r="AH17" s="403">
        <v>89051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35446760</v>
      </c>
      <c r="BO17" s="428"/>
      <c r="BP17" s="428"/>
      <c r="BQ17" s="428"/>
      <c r="BR17" s="428"/>
      <c r="BS17" s="428"/>
      <c r="BT17" s="428"/>
      <c r="BU17" s="429"/>
      <c r="BV17" s="427">
        <v>35121647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3">
      <c r="A18" s="186"/>
      <c r="B18" s="489" t="s">
        <v>157</v>
      </c>
      <c r="C18" s="490"/>
      <c r="D18" s="490"/>
      <c r="E18" s="491"/>
      <c r="F18" s="491"/>
      <c r="G18" s="491"/>
      <c r="H18" s="491"/>
      <c r="I18" s="491"/>
      <c r="J18" s="491"/>
      <c r="K18" s="491"/>
      <c r="L18" s="492">
        <v>677.87</v>
      </c>
      <c r="M18" s="492"/>
      <c r="N18" s="492"/>
      <c r="O18" s="492"/>
      <c r="P18" s="492"/>
      <c r="Q18" s="492"/>
      <c r="R18" s="493"/>
      <c r="S18" s="493"/>
      <c r="T18" s="493"/>
      <c r="U18" s="493"/>
      <c r="V18" s="494"/>
      <c r="W18" s="508"/>
      <c r="X18" s="509"/>
      <c r="Y18" s="509"/>
      <c r="Z18" s="509"/>
      <c r="AA18" s="509"/>
      <c r="AB18" s="519"/>
      <c r="AC18" s="391">
        <v>78.5</v>
      </c>
      <c r="AD18" s="392"/>
      <c r="AE18" s="392"/>
      <c r="AF18" s="392"/>
      <c r="AG18" s="495"/>
      <c r="AH18" s="391">
        <v>78.400000000000006</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67070605</v>
      </c>
      <c r="BO18" s="428"/>
      <c r="BP18" s="428"/>
      <c r="BQ18" s="428"/>
      <c r="BR18" s="428"/>
      <c r="BS18" s="428"/>
      <c r="BT18" s="428"/>
      <c r="BU18" s="429"/>
      <c r="BV18" s="427">
        <v>66456031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3">
      <c r="A19" s="186"/>
      <c r="B19" s="489" t="s">
        <v>159</v>
      </c>
      <c r="C19" s="490"/>
      <c r="D19" s="490"/>
      <c r="E19" s="491"/>
      <c r="F19" s="491"/>
      <c r="G19" s="491"/>
      <c r="H19" s="491"/>
      <c r="I19" s="491"/>
      <c r="J19" s="491"/>
      <c r="K19" s="491"/>
      <c r="L19" s="497">
        <v>392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78354322</v>
      </c>
      <c r="BO19" s="428"/>
      <c r="BP19" s="428"/>
      <c r="BQ19" s="428"/>
      <c r="BR19" s="428"/>
      <c r="BS19" s="428"/>
      <c r="BT19" s="428"/>
      <c r="BU19" s="429"/>
      <c r="BV19" s="427">
        <v>82450338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3">
      <c r="A20" s="186"/>
      <c r="B20" s="489" t="s">
        <v>161</v>
      </c>
      <c r="C20" s="490"/>
      <c r="D20" s="490"/>
      <c r="E20" s="491"/>
      <c r="F20" s="491"/>
      <c r="G20" s="491"/>
      <c r="H20" s="491"/>
      <c r="I20" s="491"/>
      <c r="J20" s="491"/>
      <c r="K20" s="491"/>
      <c r="L20" s="497">
        <v>123950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3">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137160338</v>
      </c>
      <c r="BO23" s="428"/>
      <c r="BP23" s="428"/>
      <c r="BQ23" s="428"/>
      <c r="BR23" s="428"/>
      <c r="BS23" s="428"/>
      <c r="BT23" s="428"/>
      <c r="BU23" s="429"/>
      <c r="BV23" s="427">
        <v>140727154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3">
      <c r="A24" s="186"/>
      <c r="B24" s="459"/>
      <c r="C24" s="460"/>
      <c r="D24" s="461"/>
      <c r="E24" s="400" t="s">
        <v>170</v>
      </c>
      <c r="F24" s="401"/>
      <c r="G24" s="401"/>
      <c r="H24" s="401"/>
      <c r="I24" s="401"/>
      <c r="J24" s="401"/>
      <c r="K24" s="402"/>
      <c r="L24" s="403">
        <v>1</v>
      </c>
      <c r="M24" s="404"/>
      <c r="N24" s="404"/>
      <c r="O24" s="404"/>
      <c r="P24" s="405"/>
      <c r="Q24" s="403">
        <v>10500</v>
      </c>
      <c r="R24" s="404"/>
      <c r="S24" s="404"/>
      <c r="T24" s="404"/>
      <c r="U24" s="404"/>
      <c r="V24" s="405"/>
      <c r="W24" s="469"/>
      <c r="X24" s="460"/>
      <c r="Y24" s="461"/>
      <c r="Z24" s="400" t="s">
        <v>171</v>
      </c>
      <c r="AA24" s="401"/>
      <c r="AB24" s="401"/>
      <c r="AC24" s="401"/>
      <c r="AD24" s="401"/>
      <c r="AE24" s="401"/>
      <c r="AF24" s="401"/>
      <c r="AG24" s="402"/>
      <c r="AH24" s="403">
        <v>1886</v>
      </c>
      <c r="AI24" s="404"/>
      <c r="AJ24" s="404"/>
      <c r="AK24" s="404"/>
      <c r="AL24" s="405"/>
      <c r="AM24" s="403">
        <v>5901294</v>
      </c>
      <c r="AN24" s="404"/>
      <c r="AO24" s="404"/>
      <c r="AP24" s="404"/>
      <c r="AQ24" s="404"/>
      <c r="AR24" s="405"/>
      <c r="AS24" s="403">
        <v>3129</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34489236</v>
      </c>
      <c r="BO24" s="428"/>
      <c r="BP24" s="428"/>
      <c r="BQ24" s="428"/>
      <c r="BR24" s="428"/>
      <c r="BS24" s="428"/>
      <c r="BT24" s="428"/>
      <c r="BU24" s="429"/>
      <c r="BV24" s="427">
        <v>40490063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5">
      <c r="A25" s="186"/>
      <c r="B25" s="459"/>
      <c r="C25" s="460"/>
      <c r="D25" s="461"/>
      <c r="E25" s="400" t="s">
        <v>173</v>
      </c>
      <c r="F25" s="401"/>
      <c r="G25" s="401"/>
      <c r="H25" s="401"/>
      <c r="I25" s="401"/>
      <c r="J25" s="401"/>
      <c r="K25" s="402"/>
      <c r="L25" s="403">
        <v>2</v>
      </c>
      <c r="M25" s="404"/>
      <c r="N25" s="404"/>
      <c r="O25" s="404"/>
      <c r="P25" s="405"/>
      <c r="Q25" s="403">
        <v>8300</v>
      </c>
      <c r="R25" s="404"/>
      <c r="S25" s="404"/>
      <c r="T25" s="404"/>
      <c r="U25" s="404"/>
      <c r="V25" s="405"/>
      <c r="W25" s="469"/>
      <c r="X25" s="460"/>
      <c r="Y25" s="461"/>
      <c r="Z25" s="400" t="s">
        <v>174</v>
      </c>
      <c r="AA25" s="401"/>
      <c r="AB25" s="401"/>
      <c r="AC25" s="401"/>
      <c r="AD25" s="401"/>
      <c r="AE25" s="401"/>
      <c r="AF25" s="401"/>
      <c r="AG25" s="402"/>
      <c r="AH25" s="403">
        <v>388</v>
      </c>
      <c r="AI25" s="404"/>
      <c r="AJ25" s="404"/>
      <c r="AK25" s="404"/>
      <c r="AL25" s="405"/>
      <c r="AM25" s="403">
        <v>1111620</v>
      </c>
      <c r="AN25" s="404"/>
      <c r="AO25" s="404"/>
      <c r="AP25" s="404"/>
      <c r="AQ25" s="404"/>
      <c r="AR25" s="405"/>
      <c r="AS25" s="403">
        <v>2865</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12279602</v>
      </c>
      <c r="BO25" s="423"/>
      <c r="BP25" s="423"/>
      <c r="BQ25" s="423"/>
      <c r="BR25" s="423"/>
      <c r="BS25" s="423"/>
      <c r="BT25" s="423"/>
      <c r="BU25" s="424"/>
      <c r="BV25" s="422">
        <v>16033097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5">
      <c r="A26" s="186"/>
      <c r="B26" s="459"/>
      <c r="C26" s="460"/>
      <c r="D26" s="461"/>
      <c r="E26" s="400" t="s">
        <v>176</v>
      </c>
      <c r="F26" s="401"/>
      <c r="G26" s="401"/>
      <c r="H26" s="401"/>
      <c r="I26" s="401"/>
      <c r="J26" s="401"/>
      <c r="K26" s="402"/>
      <c r="L26" s="403">
        <v>1</v>
      </c>
      <c r="M26" s="404"/>
      <c r="N26" s="404"/>
      <c r="O26" s="404"/>
      <c r="P26" s="405"/>
      <c r="Q26" s="403">
        <v>7400</v>
      </c>
      <c r="R26" s="404"/>
      <c r="S26" s="404"/>
      <c r="T26" s="404"/>
      <c r="U26" s="404"/>
      <c r="V26" s="405"/>
      <c r="W26" s="469"/>
      <c r="X26" s="460"/>
      <c r="Y26" s="461"/>
      <c r="Z26" s="400" t="s">
        <v>177</v>
      </c>
      <c r="AA26" s="482"/>
      <c r="AB26" s="482"/>
      <c r="AC26" s="482"/>
      <c r="AD26" s="482"/>
      <c r="AE26" s="482"/>
      <c r="AF26" s="482"/>
      <c r="AG26" s="483"/>
      <c r="AH26" s="403">
        <v>131</v>
      </c>
      <c r="AI26" s="404"/>
      <c r="AJ26" s="404"/>
      <c r="AK26" s="404"/>
      <c r="AL26" s="405"/>
      <c r="AM26" s="403">
        <v>421951</v>
      </c>
      <c r="AN26" s="404"/>
      <c r="AO26" s="404"/>
      <c r="AP26" s="404"/>
      <c r="AQ26" s="404"/>
      <c r="AR26" s="405"/>
      <c r="AS26" s="403">
        <v>3221</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70000</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3">
      <c r="A27" s="186"/>
      <c r="B27" s="459"/>
      <c r="C27" s="460"/>
      <c r="D27" s="461"/>
      <c r="E27" s="400" t="s">
        <v>179</v>
      </c>
      <c r="F27" s="401"/>
      <c r="G27" s="401"/>
      <c r="H27" s="401"/>
      <c r="I27" s="401"/>
      <c r="J27" s="401"/>
      <c r="K27" s="402"/>
      <c r="L27" s="403">
        <v>1</v>
      </c>
      <c r="M27" s="404"/>
      <c r="N27" s="404"/>
      <c r="O27" s="404"/>
      <c r="P27" s="405"/>
      <c r="Q27" s="403">
        <v>6300</v>
      </c>
      <c r="R27" s="404"/>
      <c r="S27" s="404"/>
      <c r="T27" s="404"/>
      <c r="U27" s="404"/>
      <c r="V27" s="405"/>
      <c r="W27" s="469"/>
      <c r="X27" s="460"/>
      <c r="Y27" s="461"/>
      <c r="Z27" s="400" t="s">
        <v>180</v>
      </c>
      <c r="AA27" s="401"/>
      <c r="AB27" s="401"/>
      <c r="AC27" s="401"/>
      <c r="AD27" s="401"/>
      <c r="AE27" s="401"/>
      <c r="AF27" s="401"/>
      <c r="AG27" s="402"/>
      <c r="AH27" s="403">
        <v>72</v>
      </c>
      <c r="AI27" s="404"/>
      <c r="AJ27" s="404"/>
      <c r="AK27" s="404"/>
      <c r="AL27" s="405"/>
      <c r="AM27" s="403">
        <v>286908</v>
      </c>
      <c r="AN27" s="404"/>
      <c r="AO27" s="404"/>
      <c r="AP27" s="404"/>
      <c r="AQ27" s="404"/>
      <c r="AR27" s="405"/>
      <c r="AS27" s="403">
        <v>3985</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128</v>
      </c>
      <c r="BO27" s="431"/>
      <c r="BP27" s="431"/>
      <c r="BQ27" s="431"/>
      <c r="BR27" s="431"/>
      <c r="BS27" s="431"/>
      <c r="BT27" s="431"/>
      <c r="BU27" s="432"/>
      <c r="BV27" s="430" t="s">
        <v>136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5">
      <c r="A28" s="186"/>
      <c r="B28" s="459"/>
      <c r="C28" s="460"/>
      <c r="D28" s="461"/>
      <c r="E28" s="400" t="s">
        <v>182</v>
      </c>
      <c r="F28" s="401"/>
      <c r="G28" s="401"/>
      <c r="H28" s="401"/>
      <c r="I28" s="401"/>
      <c r="J28" s="401"/>
      <c r="K28" s="402"/>
      <c r="L28" s="403">
        <v>1</v>
      </c>
      <c r="M28" s="404"/>
      <c r="N28" s="404"/>
      <c r="O28" s="404"/>
      <c r="P28" s="405"/>
      <c r="Q28" s="403">
        <v>5600</v>
      </c>
      <c r="R28" s="404"/>
      <c r="S28" s="404"/>
      <c r="T28" s="404"/>
      <c r="U28" s="404"/>
      <c r="V28" s="405"/>
      <c r="W28" s="469"/>
      <c r="X28" s="460"/>
      <c r="Y28" s="461"/>
      <c r="Z28" s="400" t="s">
        <v>183</v>
      </c>
      <c r="AA28" s="401"/>
      <c r="AB28" s="401"/>
      <c r="AC28" s="401"/>
      <c r="AD28" s="401"/>
      <c r="AE28" s="401"/>
      <c r="AF28" s="401"/>
      <c r="AG28" s="402"/>
      <c r="AH28" s="403" t="s">
        <v>136</v>
      </c>
      <c r="AI28" s="404"/>
      <c r="AJ28" s="404"/>
      <c r="AK28" s="404"/>
      <c r="AL28" s="405"/>
      <c r="AM28" s="403" t="s">
        <v>127</v>
      </c>
      <c r="AN28" s="404"/>
      <c r="AO28" s="404"/>
      <c r="AP28" s="404"/>
      <c r="AQ28" s="404"/>
      <c r="AR28" s="405"/>
      <c r="AS28" s="403" t="s">
        <v>136</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5448936</v>
      </c>
      <c r="BO28" s="423"/>
      <c r="BP28" s="423"/>
      <c r="BQ28" s="423"/>
      <c r="BR28" s="423"/>
      <c r="BS28" s="423"/>
      <c r="BT28" s="423"/>
      <c r="BU28" s="424"/>
      <c r="BV28" s="422">
        <v>5235155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5">
      <c r="A29" s="186"/>
      <c r="B29" s="459"/>
      <c r="C29" s="460"/>
      <c r="D29" s="461"/>
      <c r="E29" s="400" t="s">
        <v>185</v>
      </c>
      <c r="F29" s="401"/>
      <c r="G29" s="401"/>
      <c r="H29" s="401"/>
      <c r="I29" s="401"/>
      <c r="J29" s="401"/>
      <c r="K29" s="402"/>
      <c r="L29" s="403">
        <v>28</v>
      </c>
      <c r="M29" s="404"/>
      <c r="N29" s="404"/>
      <c r="O29" s="404"/>
      <c r="P29" s="405"/>
      <c r="Q29" s="403">
        <v>5100</v>
      </c>
      <c r="R29" s="404"/>
      <c r="S29" s="404"/>
      <c r="T29" s="404"/>
      <c r="U29" s="404"/>
      <c r="V29" s="405"/>
      <c r="W29" s="470"/>
      <c r="X29" s="471"/>
      <c r="Y29" s="472"/>
      <c r="Z29" s="400" t="s">
        <v>186</v>
      </c>
      <c r="AA29" s="401"/>
      <c r="AB29" s="401"/>
      <c r="AC29" s="401"/>
      <c r="AD29" s="401"/>
      <c r="AE29" s="401"/>
      <c r="AF29" s="401"/>
      <c r="AG29" s="402"/>
      <c r="AH29" s="403">
        <v>1958</v>
      </c>
      <c r="AI29" s="404"/>
      <c r="AJ29" s="404"/>
      <c r="AK29" s="404"/>
      <c r="AL29" s="405"/>
      <c r="AM29" s="403">
        <v>6188202</v>
      </c>
      <c r="AN29" s="404"/>
      <c r="AO29" s="404"/>
      <c r="AP29" s="404"/>
      <c r="AQ29" s="404"/>
      <c r="AR29" s="405"/>
      <c r="AS29" s="403">
        <v>3160</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1135497</v>
      </c>
      <c r="BO29" s="428"/>
      <c r="BP29" s="428"/>
      <c r="BQ29" s="428"/>
      <c r="BR29" s="428"/>
      <c r="BS29" s="428"/>
      <c r="BT29" s="428"/>
      <c r="BU29" s="429"/>
      <c r="BV29" s="427">
        <v>1135097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3">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97.5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5593410</v>
      </c>
      <c r="BO30" s="431"/>
      <c r="BP30" s="431"/>
      <c r="BQ30" s="431"/>
      <c r="BR30" s="431"/>
      <c r="BS30" s="431"/>
      <c r="BT30" s="431"/>
      <c r="BU30" s="432"/>
      <c r="BV30" s="430">
        <v>6346737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195</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195</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2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13</v>
      </c>
      <c r="BF34" s="386"/>
      <c r="BG34" s="385" t="str">
        <f>IF('各会計、関係団体の財政状況及び健全化判断比率'!B36="","",'各会計、関係団体の財政状況及び健全化判断比率'!B36)</f>
        <v>地方卸売市場事業特別会計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函館圏公立大学広域連合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函館バス</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5">
      <c r="A35" s="186"/>
      <c r="B35" s="212"/>
      <c r="C35" s="386">
        <f>IF(E35="","",C34+1)</f>
        <v>2</v>
      </c>
      <c r="D35" s="386"/>
      <c r="E35" s="385" t="str">
        <f>IF('各会計、関係団体の財政状況及び健全化判断比率'!B8="","",'各会計、関係団体の財政状況及び健全化判断比率'!B8)</f>
        <v>港湾事業特別会計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自転車競走事業特別会計</v>
      </c>
      <c r="X35" s="385"/>
      <c r="Y35" s="385"/>
      <c r="Z35" s="385"/>
      <c r="AA35" s="385"/>
      <c r="AB35" s="385"/>
      <c r="AC35" s="385"/>
      <c r="AD35" s="385"/>
      <c r="AE35" s="385"/>
      <c r="AF35" s="385"/>
      <c r="AG35" s="385"/>
      <c r="AH35" s="385"/>
      <c r="AI35" s="385"/>
      <c r="AJ35" s="385"/>
      <c r="AK35" s="385"/>
      <c r="AL35" s="213"/>
      <c r="AM35" s="386">
        <f t="shared" ref="AM35:AM43" si="0">IF(AO35="","",AM34+1)</f>
        <v>10</v>
      </c>
      <c r="AN35" s="386"/>
      <c r="AO35" s="385" t="str">
        <f>IF('各会計、関係団体の財政状況及び健全化判断比率'!B33="","",'各会計、関係団体の財政状況及び健全化判断比率'!B33)</f>
        <v>公共下水道事業会計</v>
      </c>
      <c r="AP35" s="385"/>
      <c r="AQ35" s="385"/>
      <c r="AR35" s="385"/>
      <c r="AS35" s="385"/>
      <c r="AT35" s="385"/>
      <c r="AU35" s="385"/>
      <c r="AV35" s="385"/>
      <c r="AW35" s="385"/>
      <c r="AX35" s="385"/>
      <c r="AY35" s="385"/>
      <c r="AZ35" s="385"/>
      <c r="BA35" s="385"/>
      <c r="BB35" s="385"/>
      <c r="BC35" s="385"/>
      <c r="BD35" s="213"/>
      <c r="BE35" s="386">
        <f t="shared" ref="BE35:BE43" si="1">IF(BG35="","",BE34+1)</f>
        <v>14</v>
      </c>
      <c r="BF35" s="386"/>
      <c r="BG35" s="385" t="str">
        <f>IF('各会計、関係団体の財政状況及び健全化判断比率'!B37="","",'各会計、関係団体の財政状況及び健全化判断比率'!B37)</f>
        <v>発電事業特別会計</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函館湾流域下水道事務組合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南北海道学術振興財団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5">
      <c r="A36" s="186"/>
      <c r="B36" s="212"/>
      <c r="C36" s="386">
        <f>IF(E36="","",C35+1)</f>
        <v>3</v>
      </c>
      <c r="D36" s="386"/>
      <c r="E36" s="385" t="str">
        <f>IF('各会計、関係団体の財政状況及び健全化判断比率'!B9="","",'各会計、関係団体の財政状況及び健全化判断比率'!B9)</f>
        <v>奨学資金特別会計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13"/>
      <c r="AM36" s="386">
        <f t="shared" si="0"/>
        <v>11</v>
      </c>
      <c r="AN36" s="386"/>
      <c r="AO36" s="385" t="str">
        <f>IF('各会計、関係団体の財政状況及び健全化判断比率'!B34="","",'各会計、関係団体の財政状況及び健全化判断比率'!B34)</f>
        <v>交通事業会計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19</v>
      </c>
      <c r="CP36" s="386"/>
      <c r="CQ36" s="385" t="str">
        <f>IF('各会計、関係団体の財政状況及び健全化判断比率'!BS9="","",'各会計、関係団体の財政状況及び健全化判断比率'!BS9)</f>
        <v>函館市土地開発公社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x14ac:dyDescent="0.25">
      <c r="A37" s="186"/>
      <c r="B37" s="212"/>
      <c r="C37" s="386">
        <f>IF(E37="","",C36+1)</f>
        <v>4</v>
      </c>
      <c r="D37" s="386"/>
      <c r="E37" s="385" t="str">
        <f>IF('各会計、関係団体の財政状況及び健全化判断比率'!B10="","",'各会計、関係団体の財政状況及び健全化判断比率'!B10)</f>
        <v>母子父子寡婦福祉資金貸付事業特別会計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後期高齢者医療事業特別会計</v>
      </c>
      <c r="X37" s="385"/>
      <c r="Y37" s="385"/>
      <c r="Z37" s="385"/>
      <c r="AA37" s="385"/>
      <c r="AB37" s="385"/>
      <c r="AC37" s="385"/>
      <c r="AD37" s="385"/>
      <c r="AE37" s="385"/>
      <c r="AF37" s="385"/>
      <c r="AG37" s="385"/>
      <c r="AH37" s="385"/>
      <c r="AI37" s="385"/>
      <c r="AJ37" s="385"/>
      <c r="AK37" s="385"/>
      <c r="AL37" s="213"/>
      <c r="AM37" s="386">
        <f t="shared" si="0"/>
        <v>12</v>
      </c>
      <c r="AN37" s="386"/>
      <c r="AO37" s="385" t="str">
        <f>IF('各会計、関係団体の財政状況及び健全化判断比率'!B35="","",'各会計、関係団体の財政状況及び健全化判断比率'!B35)</f>
        <v>病院事業会計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20</v>
      </c>
      <c r="CP37" s="386"/>
      <c r="CQ37" s="385" t="str">
        <f>IF('各会計、関係団体の財政状況及び健全化判断比率'!BS10="","",'各会計、関係団体の財政状況及び健全化判断比率'!BS10)</f>
        <v>函館山ロープウェイ</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21</v>
      </c>
      <c r="CP38" s="386"/>
      <c r="CQ38" s="385" t="str">
        <f>IF('各会計、関係団体の財政状況及び健全化判断比率'!BS11="","",'各会計、関係団体の財政状況及び健全化判断比率'!BS11)</f>
        <v>はこだてティーエムオー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22</v>
      </c>
      <c r="CP39" s="386"/>
      <c r="CQ39" s="385" t="str">
        <f>IF('各会計、関係団体の財政状況及び健全化判断比率'!BS12="","",'各会計、関係団体の財政状況及び健全化判断比率'!BS12)</f>
        <v>函館市住宅都市施設公社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23</v>
      </c>
      <c r="CP40" s="386"/>
      <c r="CQ40" s="385" t="str">
        <f>IF('各会計、関係団体の財政状況及び健全化判断比率'!BS13="","",'各会計、関係団体の財政状況及び健全化判断比率'!BS13)</f>
        <v>函館市文化・スポーツ振興財団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24</v>
      </c>
      <c r="CP41" s="386"/>
      <c r="CQ41" s="385" t="str">
        <f>IF('各会計、関係団体の財政状況及び健全化判断比率'!BS14="","",'各会計、関係団体の財政状況及び健全化判断比率'!BS14)</f>
        <v>函館市国際貿易センター</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25</v>
      </c>
      <c r="CP42" s="386"/>
      <c r="CQ42" s="385" t="str">
        <f>IF('各会計、関係団体の財政状況及び健全化判断比率'!BS15="","",'各会計、関係団体の財政状況及び健全化判断比率'!BS15)</f>
        <v>函館国際水産・海洋都市推進機構</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26</v>
      </c>
      <c r="CP43" s="386"/>
      <c r="CQ43" s="385" t="str">
        <f>IF('各会計、関係団体の財政状況及び健全化判断比率'!BS16="","",'各会計、関係団体の財政状況及び健全化判断比率'!BS16)</f>
        <v>函館市学校給食会</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3">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5">
      <c r="E49" s="221" t="s">
        <v>209</v>
      </c>
    </row>
    <row r="50" spans="5:5" x14ac:dyDescent="0.25">
      <c r="E50" s="187" t="s">
        <v>210</v>
      </c>
    </row>
    <row r="51" spans="5:5" x14ac:dyDescent="0.25">
      <c r="E51" s="187" t="s">
        <v>211</v>
      </c>
    </row>
    <row r="52" spans="5:5" x14ac:dyDescent="0.25">
      <c r="E52" s="187" t="s">
        <v>212</v>
      </c>
    </row>
    <row r="53" spans="5:5" x14ac:dyDescent="0.25"/>
    <row r="54" spans="5:5" x14ac:dyDescent="0.25"/>
    <row r="55" spans="5:5" x14ac:dyDescent="0.25"/>
    <row r="56" spans="5:5" x14ac:dyDescent="0.25"/>
    <row r="57" spans="5:5" hidden="1" x14ac:dyDescent="0.25"/>
    <row r="58" spans="5:5" hidden="1" x14ac:dyDescent="0.25"/>
    <row r="59" spans="5:5" hidden="1" x14ac:dyDescent="0.25"/>
  </sheetData>
  <sheetProtection algorithmName="SHA-512" hashValue="s7h9pQSQSmNAedWX24gxWkKNk4GvxgejA0fyjM/uiwFDJHf9me/0hav7cQQUpCG4xjBVO1c6VglRDF+8guKO5Q==" saltValue="w6PAd5l452ifFPqtsMXn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0</v>
      </c>
      <c r="K32" s="22"/>
      <c r="L32" s="22"/>
      <c r="M32" s="22"/>
      <c r="N32" s="22"/>
      <c r="O32" s="22"/>
      <c r="P32" s="22"/>
    </row>
    <row r="33" spans="1:16" ht="39" customHeight="1" thickBot="1" x14ac:dyDescent="0.3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5">
      <c r="A34" s="22"/>
      <c r="B34" s="31"/>
      <c r="C34" s="1206" t="s">
        <v>559</v>
      </c>
      <c r="D34" s="1206"/>
      <c r="E34" s="1207"/>
      <c r="F34" s="32" t="s">
        <v>560</v>
      </c>
      <c r="G34" s="33" t="s">
        <v>561</v>
      </c>
      <c r="H34" s="33" t="s">
        <v>562</v>
      </c>
      <c r="I34" s="33" t="s">
        <v>563</v>
      </c>
      <c r="J34" s="34" t="s">
        <v>564</v>
      </c>
      <c r="K34" s="22"/>
      <c r="L34" s="22"/>
      <c r="M34" s="22"/>
      <c r="N34" s="22"/>
      <c r="O34" s="22"/>
      <c r="P34" s="22"/>
    </row>
    <row r="35" spans="1:16" ht="39" customHeight="1" x14ac:dyDescent="0.25">
      <c r="A35" s="22"/>
      <c r="B35" s="35"/>
      <c r="C35" s="1200" t="s">
        <v>565</v>
      </c>
      <c r="D35" s="1201"/>
      <c r="E35" s="1202"/>
      <c r="F35" s="36">
        <v>3.21</v>
      </c>
      <c r="G35" s="37">
        <v>3.42</v>
      </c>
      <c r="H35" s="37">
        <v>3.66</v>
      </c>
      <c r="I35" s="37">
        <v>3.97</v>
      </c>
      <c r="J35" s="38">
        <v>4.3099999999999996</v>
      </c>
      <c r="K35" s="22"/>
      <c r="L35" s="22"/>
      <c r="M35" s="22"/>
      <c r="N35" s="22"/>
      <c r="O35" s="22"/>
      <c r="P35" s="22"/>
    </row>
    <row r="36" spans="1:16" ht="39" customHeight="1" x14ac:dyDescent="0.25">
      <c r="A36" s="22"/>
      <c r="B36" s="35"/>
      <c r="C36" s="1200" t="s">
        <v>566</v>
      </c>
      <c r="D36" s="1201"/>
      <c r="E36" s="1202"/>
      <c r="F36" s="36">
        <v>2.66</v>
      </c>
      <c r="G36" s="37">
        <v>2.75</v>
      </c>
      <c r="H36" s="37">
        <v>2.96</v>
      </c>
      <c r="I36" s="37">
        <v>2.96</v>
      </c>
      <c r="J36" s="38">
        <v>2.97</v>
      </c>
      <c r="K36" s="22"/>
      <c r="L36" s="22"/>
      <c r="M36" s="22"/>
      <c r="N36" s="22"/>
      <c r="O36" s="22"/>
      <c r="P36" s="22"/>
    </row>
    <row r="37" spans="1:16" ht="39" customHeight="1" x14ac:dyDescent="0.25">
      <c r="A37" s="22"/>
      <c r="B37" s="35"/>
      <c r="C37" s="1200" t="s">
        <v>567</v>
      </c>
      <c r="D37" s="1201"/>
      <c r="E37" s="1202"/>
      <c r="F37" s="36">
        <v>0.93</v>
      </c>
      <c r="G37" s="37">
        <v>0.84</v>
      </c>
      <c r="H37" s="37">
        <v>0.6</v>
      </c>
      <c r="I37" s="37">
        <v>0.62</v>
      </c>
      <c r="J37" s="38">
        <v>1.36</v>
      </c>
      <c r="K37" s="22"/>
      <c r="L37" s="22"/>
      <c r="M37" s="22"/>
      <c r="N37" s="22"/>
      <c r="O37" s="22"/>
      <c r="P37" s="22"/>
    </row>
    <row r="38" spans="1:16" ht="39" customHeight="1" x14ac:dyDescent="0.25">
      <c r="A38" s="22"/>
      <c r="B38" s="35"/>
      <c r="C38" s="1200" t="s">
        <v>568</v>
      </c>
      <c r="D38" s="1201"/>
      <c r="E38" s="1202"/>
      <c r="F38" s="36" t="s">
        <v>569</v>
      </c>
      <c r="G38" s="37" t="s">
        <v>570</v>
      </c>
      <c r="H38" s="37" t="s">
        <v>571</v>
      </c>
      <c r="I38" s="37">
        <v>1.19</v>
      </c>
      <c r="J38" s="38">
        <v>0.63</v>
      </c>
      <c r="K38" s="22"/>
      <c r="L38" s="22"/>
      <c r="M38" s="22"/>
      <c r="N38" s="22"/>
      <c r="O38" s="22"/>
      <c r="P38" s="22"/>
    </row>
    <row r="39" spans="1:16" ht="39" customHeight="1" x14ac:dyDescent="0.25">
      <c r="A39" s="22"/>
      <c r="B39" s="35"/>
      <c r="C39" s="1200" t="s">
        <v>572</v>
      </c>
      <c r="D39" s="1201"/>
      <c r="E39" s="1202"/>
      <c r="F39" s="36">
        <v>3.65</v>
      </c>
      <c r="G39" s="37">
        <v>3.21</v>
      </c>
      <c r="H39" s="37">
        <v>2.09</v>
      </c>
      <c r="I39" s="37">
        <v>1.44</v>
      </c>
      <c r="J39" s="38">
        <v>0.62</v>
      </c>
      <c r="K39" s="22"/>
      <c r="L39" s="22"/>
      <c r="M39" s="22"/>
      <c r="N39" s="22"/>
      <c r="O39" s="22"/>
      <c r="P39" s="22"/>
    </row>
    <row r="40" spans="1:16" ht="39" customHeight="1" x14ac:dyDescent="0.25">
      <c r="A40" s="22"/>
      <c r="B40" s="35"/>
      <c r="C40" s="1200" t="s">
        <v>573</v>
      </c>
      <c r="D40" s="1201"/>
      <c r="E40" s="1202"/>
      <c r="F40" s="36">
        <v>0.28999999999999998</v>
      </c>
      <c r="G40" s="37">
        <v>0.4</v>
      </c>
      <c r="H40" s="37">
        <v>0.5</v>
      </c>
      <c r="I40" s="37">
        <v>0.54</v>
      </c>
      <c r="J40" s="38">
        <v>0.61</v>
      </c>
      <c r="K40" s="22"/>
      <c r="L40" s="22"/>
      <c r="M40" s="22"/>
      <c r="N40" s="22"/>
      <c r="O40" s="22"/>
      <c r="P40" s="22"/>
    </row>
    <row r="41" spans="1:16" ht="39" customHeight="1" x14ac:dyDescent="0.25">
      <c r="A41" s="22"/>
      <c r="B41" s="35"/>
      <c r="C41" s="1200" t="s">
        <v>574</v>
      </c>
      <c r="D41" s="1201"/>
      <c r="E41" s="1202"/>
      <c r="F41" s="36">
        <v>0.1</v>
      </c>
      <c r="G41" s="37">
        <v>0.1</v>
      </c>
      <c r="H41" s="37">
        <v>0.09</v>
      </c>
      <c r="I41" s="37">
        <v>0.13</v>
      </c>
      <c r="J41" s="38">
        <v>0.15</v>
      </c>
      <c r="K41" s="22"/>
      <c r="L41" s="22"/>
      <c r="M41" s="22"/>
      <c r="N41" s="22"/>
      <c r="O41" s="22"/>
      <c r="P41" s="22"/>
    </row>
    <row r="42" spans="1:16" ht="39" customHeight="1" x14ac:dyDescent="0.25">
      <c r="A42" s="22"/>
      <c r="B42" s="39"/>
      <c r="C42" s="1200" t="s">
        <v>575</v>
      </c>
      <c r="D42" s="1201"/>
      <c r="E42" s="1202"/>
      <c r="F42" s="36" t="s">
        <v>576</v>
      </c>
      <c r="G42" s="37" t="s">
        <v>577</v>
      </c>
      <c r="H42" s="37" t="s">
        <v>578</v>
      </c>
      <c r="I42" s="37" t="s">
        <v>512</v>
      </c>
      <c r="J42" s="38" t="s">
        <v>512</v>
      </c>
      <c r="K42" s="22"/>
      <c r="L42" s="22"/>
      <c r="M42" s="22"/>
      <c r="N42" s="22"/>
      <c r="O42" s="22"/>
      <c r="P42" s="22"/>
    </row>
    <row r="43" spans="1:16" ht="39" customHeight="1" thickBot="1" x14ac:dyDescent="0.3">
      <c r="A43" s="22"/>
      <c r="B43" s="40"/>
      <c r="C43" s="1203" t="s">
        <v>579</v>
      </c>
      <c r="D43" s="1204"/>
      <c r="E43" s="1205"/>
      <c r="F43" s="41">
        <v>0.05</v>
      </c>
      <c r="G43" s="42">
        <v>0.05</v>
      </c>
      <c r="H43" s="42">
        <v>0.06</v>
      </c>
      <c r="I43" s="42">
        <v>0.06</v>
      </c>
      <c r="J43" s="43">
        <v>0.06</v>
      </c>
      <c r="K43" s="22"/>
      <c r="L43" s="22"/>
      <c r="M43" s="22"/>
      <c r="N43" s="22"/>
      <c r="O43" s="22"/>
      <c r="P43" s="22"/>
    </row>
    <row r="44" spans="1:16" ht="39" customHeight="1" x14ac:dyDescent="0.3">
      <c r="A44" s="22"/>
      <c r="B44" s="44" t="s">
        <v>7</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eL8PtTRKnxeUrUBO185sJt+F/bh+YugiZLcwMaiesf9SR5uUJVfkfHInVqzSymnIaap971NQ473BwGhyeCu7eA==" saltValue="mIVGdzEBVspfHclKyqGB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5">
      <c r="A45" s="48"/>
      <c r="B45" s="1226" t="s">
        <v>10</v>
      </c>
      <c r="C45" s="1227"/>
      <c r="D45" s="58"/>
      <c r="E45" s="1232" t="s">
        <v>11</v>
      </c>
      <c r="F45" s="1232"/>
      <c r="G45" s="1232"/>
      <c r="H45" s="1232"/>
      <c r="I45" s="1232"/>
      <c r="J45" s="1233"/>
      <c r="K45" s="59">
        <v>16312</v>
      </c>
      <c r="L45" s="60">
        <v>16156</v>
      </c>
      <c r="M45" s="60">
        <v>15715</v>
      </c>
      <c r="N45" s="60">
        <v>15480</v>
      </c>
      <c r="O45" s="61">
        <v>15680</v>
      </c>
      <c r="P45" s="48"/>
      <c r="Q45" s="48"/>
      <c r="R45" s="48"/>
      <c r="S45" s="48"/>
      <c r="T45" s="48"/>
      <c r="U45" s="48"/>
    </row>
    <row r="46" spans="1:21" ht="30.75" customHeight="1" x14ac:dyDescent="0.25">
      <c r="A46" s="48"/>
      <c r="B46" s="1228"/>
      <c r="C46" s="1229"/>
      <c r="D46" s="62"/>
      <c r="E46" s="1210" t="s">
        <v>12</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x14ac:dyDescent="0.25">
      <c r="A47" s="48"/>
      <c r="B47" s="1228"/>
      <c r="C47" s="1229"/>
      <c r="D47" s="62"/>
      <c r="E47" s="1210" t="s">
        <v>13</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x14ac:dyDescent="0.25">
      <c r="A48" s="48"/>
      <c r="B48" s="1228"/>
      <c r="C48" s="1229"/>
      <c r="D48" s="62"/>
      <c r="E48" s="1210" t="s">
        <v>14</v>
      </c>
      <c r="F48" s="1210"/>
      <c r="G48" s="1210"/>
      <c r="H48" s="1210"/>
      <c r="I48" s="1210"/>
      <c r="J48" s="1211"/>
      <c r="K48" s="63">
        <v>2399</v>
      </c>
      <c r="L48" s="64">
        <v>2524</v>
      </c>
      <c r="M48" s="64">
        <v>2753</v>
      </c>
      <c r="N48" s="64">
        <v>2963</v>
      </c>
      <c r="O48" s="65">
        <v>2938</v>
      </c>
      <c r="P48" s="48"/>
      <c r="Q48" s="48"/>
      <c r="R48" s="48"/>
      <c r="S48" s="48"/>
      <c r="T48" s="48"/>
      <c r="U48" s="48"/>
    </row>
    <row r="49" spans="1:21" ht="30.75" customHeight="1" x14ac:dyDescent="0.25">
      <c r="A49" s="48"/>
      <c r="B49" s="1228"/>
      <c r="C49" s="1229"/>
      <c r="D49" s="62"/>
      <c r="E49" s="1210" t="s">
        <v>15</v>
      </c>
      <c r="F49" s="1210"/>
      <c r="G49" s="1210"/>
      <c r="H49" s="1210"/>
      <c r="I49" s="1210"/>
      <c r="J49" s="1211"/>
      <c r="K49" s="63" t="s">
        <v>512</v>
      </c>
      <c r="L49" s="64" t="s">
        <v>512</v>
      </c>
      <c r="M49" s="64" t="s">
        <v>512</v>
      </c>
      <c r="N49" s="64" t="s">
        <v>512</v>
      </c>
      <c r="O49" s="65" t="s">
        <v>512</v>
      </c>
      <c r="P49" s="48"/>
      <c r="Q49" s="48"/>
      <c r="R49" s="48"/>
      <c r="S49" s="48"/>
      <c r="T49" s="48"/>
      <c r="U49" s="48"/>
    </row>
    <row r="50" spans="1:21" ht="30.75" customHeight="1" x14ac:dyDescent="0.25">
      <c r="A50" s="48"/>
      <c r="B50" s="1228"/>
      <c r="C50" s="1229"/>
      <c r="D50" s="62"/>
      <c r="E50" s="1210" t="s">
        <v>16</v>
      </c>
      <c r="F50" s="1210"/>
      <c r="G50" s="1210"/>
      <c r="H50" s="1210"/>
      <c r="I50" s="1210"/>
      <c r="J50" s="1211"/>
      <c r="K50" s="63">
        <v>37</v>
      </c>
      <c r="L50" s="64">
        <v>145</v>
      </c>
      <c r="M50" s="64">
        <v>144</v>
      </c>
      <c r="N50" s="64">
        <v>186</v>
      </c>
      <c r="O50" s="65">
        <v>244</v>
      </c>
      <c r="P50" s="48"/>
      <c r="Q50" s="48"/>
      <c r="R50" s="48"/>
      <c r="S50" s="48"/>
      <c r="T50" s="48"/>
      <c r="U50" s="48"/>
    </row>
    <row r="51" spans="1:21" ht="30.75" customHeight="1" x14ac:dyDescent="0.25">
      <c r="A51" s="48"/>
      <c r="B51" s="1230"/>
      <c r="C51" s="1231"/>
      <c r="D51" s="66"/>
      <c r="E51" s="1210" t="s">
        <v>17</v>
      </c>
      <c r="F51" s="1210"/>
      <c r="G51" s="1210"/>
      <c r="H51" s="1210"/>
      <c r="I51" s="1210"/>
      <c r="J51" s="1211"/>
      <c r="K51" s="63">
        <v>0</v>
      </c>
      <c r="L51" s="64">
        <v>1</v>
      </c>
      <c r="M51" s="64">
        <v>0</v>
      </c>
      <c r="N51" s="64">
        <v>1</v>
      </c>
      <c r="O51" s="65">
        <v>1</v>
      </c>
      <c r="P51" s="48"/>
      <c r="Q51" s="48"/>
      <c r="R51" s="48"/>
      <c r="S51" s="48"/>
      <c r="T51" s="48"/>
      <c r="U51" s="48"/>
    </row>
    <row r="52" spans="1:21" ht="30.75" customHeight="1" x14ac:dyDescent="0.25">
      <c r="A52" s="48"/>
      <c r="B52" s="1208" t="s">
        <v>18</v>
      </c>
      <c r="C52" s="1209"/>
      <c r="D52" s="66"/>
      <c r="E52" s="1210" t="s">
        <v>19</v>
      </c>
      <c r="F52" s="1210"/>
      <c r="G52" s="1210"/>
      <c r="H52" s="1210"/>
      <c r="I52" s="1210"/>
      <c r="J52" s="1211"/>
      <c r="K52" s="63">
        <v>14324</v>
      </c>
      <c r="L52" s="64">
        <v>14006</v>
      </c>
      <c r="M52" s="64">
        <v>13934</v>
      </c>
      <c r="N52" s="64">
        <v>13774</v>
      </c>
      <c r="O52" s="65">
        <v>13784</v>
      </c>
      <c r="P52" s="48"/>
      <c r="Q52" s="48"/>
      <c r="R52" s="48"/>
      <c r="S52" s="48"/>
      <c r="T52" s="48"/>
      <c r="U52" s="48"/>
    </row>
    <row r="53" spans="1:21" ht="30.75" customHeight="1" thickBot="1" x14ac:dyDescent="0.3">
      <c r="A53" s="48"/>
      <c r="B53" s="1212" t="s">
        <v>20</v>
      </c>
      <c r="C53" s="1213"/>
      <c r="D53" s="67"/>
      <c r="E53" s="1214" t="s">
        <v>21</v>
      </c>
      <c r="F53" s="1214"/>
      <c r="G53" s="1214"/>
      <c r="H53" s="1214"/>
      <c r="I53" s="1214"/>
      <c r="J53" s="1215"/>
      <c r="K53" s="68">
        <v>4424</v>
      </c>
      <c r="L53" s="69">
        <v>4820</v>
      </c>
      <c r="M53" s="69">
        <v>4678</v>
      </c>
      <c r="N53" s="69">
        <v>4856</v>
      </c>
      <c r="O53" s="70">
        <v>5079</v>
      </c>
      <c r="P53" s="48"/>
      <c r="Q53" s="48"/>
      <c r="R53" s="48"/>
      <c r="S53" s="48"/>
      <c r="T53" s="48"/>
      <c r="U53" s="48"/>
    </row>
    <row r="54" spans="1:21" ht="24" customHeight="1" x14ac:dyDescent="0.3">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5">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25">
      <c r="B57" s="1216" t="s">
        <v>24</v>
      </c>
      <c r="C57" s="1217"/>
      <c r="D57" s="1220" t="s">
        <v>25</v>
      </c>
      <c r="E57" s="1221"/>
      <c r="F57" s="1221"/>
      <c r="G57" s="1221"/>
      <c r="H57" s="1221"/>
      <c r="I57" s="1221"/>
      <c r="J57" s="1222"/>
      <c r="K57" s="82" t="s">
        <v>607</v>
      </c>
      <c r="L57" s="83" t="s">
        <v>512</v>
      </c>
      <c r="M57" s="83" t="s">
        <v>512</v>
      </c>
      <c r="N57" s="83" t="s">
        <v>512</v>
      </c>
      <c r="O57" s="84" t="s">
        <v>512</v>
      </c>
    </row>
    <row r="58" spans="1:21" ht="31.5" customHeight="1" thickBot="1" x14ac:dyDescent="0.3">
      <c r="B58" s="1218"/>
      <c r="C58" s="1219"/>
      <c r="D58" s="1223" t="s">
        <v>26</v>
      </c>
      <c r="E58" s="1224"/>
      <c r="F58" s="1224"/>
      <c r="G58" s="1224"/>
      <c r="H58" s="1224"/>
      <c r="I58" s="1224"/>
      <c r="J58" s="1225"/>
      <c r="K58" s="85" t="s">
        <v>512</v>
      </c>
      <c r="L58" s="86" t="s">
        <v>512</v>
      </c>
      <c r="M58" s="86" t="s">
        <v>512</v>
      </c>
      <c r="N58" s="86" t="s">
        <v>512</v>
      </c>
      <c r="O58" s="87" t="s">
        <v>512</v>
      </c>
    </row>
    <row r="59" spans="1:21" ht="24" customHeight="1" x14ac:dyDescent="0.25">
      <c r="B59" s="88"/>
      <c r="C59" s="88"/>
      <c r="D59" s="89" t="s">
        <v>27</v>
      </c>
      <c r="E59" s="90"/>
      <c r="F59" s="90"/>
      <c r="G59" s="90"/>
      <c r="H59" s="90"/>
      <c r="I59" s="90"/>
      <c r="J59" s="90"/>
      <c r="K59" s="90"/>
      <c r="L59" s="90"/>
      <c r="M59" s="90"/>
      <c r="N59" s="90"/>
      <c r="O59" s="90"/>
    </row>
    <row r="60" spans="1:21" ht="24" customHeight="1" x14ac:dyDescent="0.25">
      <c r="B60" s="91"/>
      <c r="C60" s="91"/>
      <c r="D60" s="89" t="s">
        <v>28</v>
      </c>
      <c r="E60" s="90"/>
      <c r="F60" s="90"/>
      <c r="G60" s="90"/>
      <c r="H60" s="90"/>
      <c r="I60" s="90"/>
      <c r="J60" s="90"/>
      <c r="K60" s="90"/>
      <c r="L60" s="90"/>
      <c r="M60" s="90"/>
      <c r="N60" s="90"/>
      <c r="O60" s="90"/>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znL1yfNAw9zOp/fXMA6gXJiDF0CPtW2p/PJFtZGZH4z1WCO6cBqEsckrgVortSMyNThjUUqPgotmZnMySl2mg==" saltValue="lAD7tpQ8fOo6Da4JSdv/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5"/>
  <cols>
    <col min="1" max="1" width="6.59765625" style="92" customWidth="1"/>
    <col min="2" max="3" width="12.59765625" style="92" customWidth="1"/>
    <col min="4" max="4" width="11.59765625" style="92" customWidth="1"/>
    <col min="5" max="8" width="10.3984375" style="92" customWidth="1"/>
    <col min="9" max="13" width="16.3984375" style="92" customWidth="1"/>
    <col min="14" max="19" width="12.59765625" style="92" customWidth="1"/>
    <col min="20" max="16384" width="0" style="92"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3" t="s">
        <v>8</v>
      </c>
    </row>
    <row r="40" spans="2:13" ht="27.75" customHeight="1" thickBot="1" x14ac:dyDescent="0.35">
      <c r="B40" s="94" t="s">
        <v>9</v>
      </c>
      <c r="C40" s="95"/>
      <c r="D40" s="95"/>
      <c r="E40" s="96"/>
      <c r="F40" s="96"/>
      <c r="G40" s="96"/>
      <c r="H40" s="97" t="s">
        <v>2</v>
      </c>
      <c r="I40" s="98" t="s">
        <v>553</v>
      </c>
      <c r="J40" s="99" t="s">
        <v>554</v>
      </c>
      <c r="K40" s="99" t="s">
        <v>555</v>
      </c>
      <c r="L40" s="99" t="s">
        <v>556</v>
      </c>
      <c r="M40" s="100" t="s">
        <v>557</v>
      </c>
    </row>
    <row r="41" spans="2:13" ht="27.75" customHeight="1" x14ac:dyDescent="0.25">
      <c r="B41" s="1246" t="s">
        <v>29</v>
      </c>
      <c r="C41" s="1247"/>
      <c r="D41" s="101"/>
      <c r="E41" s="1248" t="s">
        <v>30</v>
      </c>
      <c r="F41" s="1248"/>
      <c r="G41" s="1248"/>
      <c r="H41" s="1249"/>
      <c r="I41" s="102">
        <v>150574</v>
      </c>
      <c r="J41" s="103">
        <v>148477</v>
      </c>
      <c r="K41" s="103">
        <v>144190</v>
      </c>
      <c r="L41" s="103">
        <v>141986</v>
      </c>
      <c r="M41" s="104">
        <v>138299</v>
      </c>
    </row>
    <row r="42" spans="2:13" ht="27.75" customHeight="1" x14ac:dyDescent="0.25">
      <c r="B42" s="1236"/>
      <c r="C42" s="1237"/>
      <c r="D42" s="105"/>
      <c r="E42" s="1240" t="s">
        <v>31</v>
      </c>
      <c r="F42" s="1240"/>
      <c r="G42" s="1240"/>
      <c r="H42" s="1241"/>
      <c r="I42" s="106">
        <v>1950</v>
      </c>
      <c r="J42" s="107">
        <v>1787</v>
      </c>
      <c r="K42" s="107">
        <v>1598</v>
      </c>
      <c r="L42" s="107">
        <v>1448</v>
      </c>
      <c r="M42" s="108">
        <v>1333</v>
      </c>
    </row>
    <row r="43" spans="2:13" ht="27.75" customHeight="1" x14ac:dyDescent="0.25">
      <c r="B43" s="1236"/>
      <c r="C43" s="1237"/>
      <c r="D43" s="105"/>
      <c r="E43" s="1240" t="s">
        <v>32</v>
      </c>
      <c r="F43" s="1240"/>
      <c r="G43" s="1240"/>
      <c r="H43" s="1241"/>
      <c r="I43" s="106">
        <v>31470</v>
      </c>
      <c r="J43" s="107">
        <v>31246</v>
      </c>
      <c r="K43" s="107">
        <v>29822</v>
      </c>
      <c r="L43" s="107">
        <v>28110</v>
      </c>
      <c r="M43" s="108">
        <v>26539</v>
      </c>
    </row>
    <row r="44" spans="2:13" ht="27.75" customHeight="1" x14ac:dyDescent="0.25">
      <c r="B44" s="1236"/>
      <c r="C44" s="1237"/>
      <c r="D44" s="105"/>
      <c r="E44" s="1240" t="s">
        <v>33</v>
      </c>
      <c r="F44" s="1240"/>
      <c r="G44" s="1240"/>
      <c r="H44" s="1241"/>
      <c r="I44" s="106">
        <v>3024</v>
      </c>
      <c r="J44" s="107">
        <v>2684</v>
      </c>
      <c r="K44" s="107">
        <v>2340</v>
      </c>
      <c r="L44" s="107">
        <v>1991</v>
      </c>
      <c r="M44" s="108">
        <v>1637</v>
      </c>
    </row>
    <row r="45" spans="2:13" ht="27.75" customHeight="1" x14ac:dyDescent="0.25">
      <c r="B45" s="1236"/>
      <c r="C45" s="1237"/>
      <c r="D45" s="105"/>
      <c r="E45" s="1240" t="s">
        <v>34</v>
      </c>
      <c r="F45" s="1240"/>
      <c r="G45" s="1240"/>
      <c r="H45" s="1241"/>
      <c r="I45" s="106">
        <v>18939</v>
      </c>
      <c r="J45" s="107">
        <v>18034</v>
      </c>
      <c r="K45" s="107">
        <v>17180</v>
      </c>
      <c r="L45" s="107">
        <v>16203</v>
      </c>
      <c r="M45" s="108">
        <v>16337</v>
      </c>
    </row>
    <row r="46" spans="2:13" ht="27.75" customHeight="1" x14ac:dyDescent="0.25">
      <c r="B46" s="1236"/>
      <c r="C46" s="1237"/>
      <c r="D46" s="109"/>
      <c r="E46" s="1240" t="s">
        <v>35</v>
      </c>
      <c r="F46" s="1240"/>
      <c r="G46" s="1240"/>
      <c r="H46" s="1241"/>
      <c r="I46" s="106">
        <v>2159</v>
      </c>
      <c r="J46" s="107">
        <v>2039</v>
      </c>
      <c r="K46" s="107">
        <v>1940</v>
      </c>
      <c r="L46" s="107">
        <v>1677</v>
      </c>
      <c r="M46" s="108">
        <v>1482</v>
      </c>
    </row>
    <row r="47" spans="2:13" ht="27.75" customHeight="1" x14ac:dyDescent="0.25">
      <c r="B47" s="1236"/>
      <c r="C47" s="1237"/>
      <c r="D47" s="110"/>
      <c r="E47" s="1250" t="s">
        <v>36</v>
      </c>
      <c r="F47" s="1251"/>
      <c r="G47" s="1251"/>
      <c r="H47" s="1252"/>
      <c r="I47" s="106" t="s">
        <v>512</v>
      </c>
      <c r="J47" s="107" t="s">
        <v>512</v>
      </c>
      <c r="K47" s="107" t="s">
        <v>512</v>
      </c>
      <c r="L47" s="107" t="s">
        <v>512</v>
      </c>
      <c r="M47" s="108" t="s">
        <v>512</v>
      </c>
    </row>
    <row r="48" spans="2:13" ht="27.75" customHeight="1" x14ac:dyDescent="0.25">
      <c r="B48" s="1236"/>
      <c r="C48" s="1237"/>
      <c r="D48" s="105"/>
      <c r="E48" s="1240" t="s">
        <v>37</v>
      </c>
      <c r="F48" s="1240"/>
      <c r="G48" s="1240"/>
      <c r="H48" s="1241"/>
      <c r="I48" s="106" t="s">
        <v>512</v>
      </c>
      <c r="J48" s="107" t="s">
        <v>512</v>
      </c>
      <c r="K48" s="107" t="s">
        <v>512</v>
      </c>
      <c r="L48" s="107" t="s">
        <v>512</v>
      </c>
      <c r="M48" s="108" t="s">
        <v>512</v>
      </c>
    </row>
    <row r="49" spans="2:13" ht="27.75" customHeight="1" x14ac:dyDescent="0.25">
      <c r="B49" s="1238"/>
      <c r="C49" s="1239"/>
      <c r="D49" s="105"/>
      <c r="E49" s="1240" t="s">
        <v>38</v>
      </c>
      <c r="F49" s="1240"/>
      <c r="G49" s="1240"/>
      <c r="H49" s="1241"/>
      <c r="I49" s="106" t="s">
        <v>512</v>
      </c>
      <c r="J49" s="107" t="s">
        <v>512</v>
      </c>
      <c r="K49" s="107" t="s">
        <v>512</v>
      </c>
      <c r="L49" s="107" t="s">
        <v>512</v>
      </c>
      <c r="M49" s="108" t="s">
        <v>512</v>
      </c>
    </row>
    <row r="50" spans="2:13" ht="27.75" customHeight="1" x14ac:dyDescent="0.25">
      <c r="B50" s="1234" t="s">
        <v>39</v>
      </c>
      <c r="C50" s="1235"/>
      <c r="D50" s="111"/>
      <c r="E50" s="1240" t="s">
        <v>40</v>
      </c>
      <c r="F50" s="1240"/>
      <c r="G50" s="1240"/>
      <c r="H50" s="1241"/>
      <c r="I50" s="106">
        <v>9512</v>
      </c>
      <c r="J50" s="107">
        <v>10885</v>
      </c>
      <c r="K50" s="107">
        <v>10709</v>
      </c>
      <c r="L50" s="107">
        <v>10290</v>
      </c>
      <c r="M50" s="108">
        <v>10100</v>
      </c>
    </row>
    <row r="51" spans="2:13" ht="27.75" customHeight="1" x14ac:dyDescent="0.25">
      <c r="B51" s="1236"/>
      <c r="C51" s="1237"/>
      <c r="D51" s="105"/>
      <c r="E51" s="1240" t="s">
        <v>41</v>
      </c>
      <c r="F51" s="1240"/>
      <c r="G51" s="1240"/>
      <c r="H51" s="1241"/>
      <c r="I51" s="106">
        <v>27667</v>
      </c>
      <c r="J51" s="107">
        <v>26599</v>
      </c>
      <c r="K51" s="107">
        <v>25029</v>
      </c>
      <c r="L51" s="107">
        <v>23764</v>
      </c>
      <c r="M51" s="108">
        <v>23179</v>
      </c>
    </row>
    <row r="52" spans="2:13" ht="27.75" customHeight="1" x14ac:dyDescent="0.25">
      <c r="B52" s="1238"/>
      <c r="C52" s="1239"/>
      <c r="D52" s="105"/>
      <c r="E52" s="1240" t="s">
        <v>42</v>
      </c>
      <c r="F52" s="1240"/>
      <c r="G52" s="1240"/>
      <c r="H52" s="1241"/>
      <c r="I52" s="106">
        <v>125693</v>
      </c>
      <c r="J52" s="107">
        <v>125495</v>
      </c>
      <c r="K52" s="107">
        <v>123348</v>
      </c>
      <c r="L52" s="107">
        <v>120831</v>
      </c>
      <c r="M52" s="108">
        <v>118447</v>
      </c>
    </row>
    <row r="53" spans="2:13" ht="27.75" customHeight="1" thickBot="1" x14ac:dyDescent="0.3">
      <c r="B53" s="1242" t="s">
        <v>43</v>
      </c>
      <c r="C53" s="1243"/>
      <c r="D53" s="112"/>
      <c r="E53" s="1244" t="s">
        <v>44</v>
      </c>
      <c r="F53" s="1244"/>
      <c r="G53" s="1244"/>
      <c r="H53" s="1245"/>
      <c r="I53" s="113">
        <v>45245</v>
      </c>
      <c r="J53" s="114">
        <v>41290</v>
      </c>
      <c r="K53" s="114">
        <v>37982</v>
      </c>
      <c r="L53" s="114">
        <v>36530</v>
      </c>
      <c r="M53" s="115">
        <v>33903</v>
      </c>
    </row>
    <row r="54" spans="2:13" ht="27.75" customHeight="1" x14ac:dyDescent="0.3">
      <c r="B54" s="116" t="s">
        <v>45</v>
      </c>
      <c r="C54" s="117"/>
      <c r="D54" s="117"/>
      <c r="E54" s="118"/>
      <c r="F54" s="118"/>
      <c r="G54" s="118"/>
      <c r="H54" s="118"/>
      <c r="I54" s="119"/>
      <c r="J54" s="119"/>
      <c r="K54" s="119"/>
      <c r="L54" s="119"/>
      <c r="M54" s="119"/>
    </row>
    <row r="55" spans="2:13" ht="12.75" customHeight="1" x14ac:dyDescent="0.25"/>
    <row r="56" spans="2:13" ht="12.75" hidden="1" customHeight="1" x14ac:dyDescent="0.25"/>
    <row r="57" spans="2:13" ht="12.75" hidden="1" customHeight="1" x14ac:dyDescent="0.25"/>
    <row r="58" spans="2:13" ht="12.75" hidden="1" customHeight="1" x14ac:dyDescent="0.25"/>
    <row r="59" spans="2:13" ht="12.75" hidden="1" x14ac:dyDescent="0.25"/>
    <row r="60" spans="2:13" ht="12.75" hidden="1" x14ac:dyDescent="0.25"/>
    <row r="61" spans="2:13" ht="12.75" hidden="1" x14ac:dyDescent="0.25"/>
    <row r="62" spans="2:13" ht="12.75" hidden="1" x14ac:dyDescent="0.25"/>
    <row r="63" spans="2:13" ht="12.75" hidden="1" x14ac:dyDescent="0.25"/>
    <row r="64" spans="2:13" ht="12.75" hidden="1" x14ac:dyDescent="0.25"/>
    <row r="65" ht="12.75" hidden="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EN7mUtgIkCkTHx/Dq76ln++L7qhwt1mXxsJYwf34uam0IBj0ZY4xt+LFBSYx+0Utspd2xLk2MmVsvSDsRDCekA==" saltValue="t9U9F0UP26FoU4Mh4vWH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0" t="s">
        <v>46</v>
      </c>
    </row>
    <row r="54" spans="2:8" ht="29.25" customHeight="1" thickBot="1" x14ac:dyDescent="0.4">
      <c r="B54" s="121" t="s">
        <v>1</v>
      </c>
      <c r="C54" s="122"/>
      <c r="D54" s="122"/>
      <c r="E54" s="123" t="s">
        <v>2</v>
      </c>
      <c r="F54" s="124" t="s">
        <v>555</v>
      </c>
      <c r="G54" s="124" t="s">
        <v>556</v>
      </c>
      <c r="H54" s="125" t="s">
        <v>557</v>
      </c>
    </row>
    <row r="55" spans="2:8" ht="52.5" customHeight="1" x14ac:dyDescent="0.25">
      <c r="B55" s="126"/>
      <c r="C55" s="1261" t="s">
        <v>47</v>
      </c>
      <c r="D55" s="1261"/>
      <c r="E55" s="1262"/>
      <c r="F55" s="127">
        <v>3646</v>
      </c>
      <c r="G55" s="127">
        <v>5235</v>
      </c>
      <c r="H55" s="128">
        <v>5449</v>
      </c>
    </row>
    <row r="56" spans="2:8" ht="52.5" customHeight="1" x14ac:dyDescent="0.25">
      <c r="B56" s="129"/>
      <c r="C56" s="1263" t="s">
        <v>48</v>
      </c>
      <c r="D56" s="1263"/>
      <c r="E56" s="1264"/>
      <c r="F56" s="130">
        <v>1135</v>
      </c>
      <c r="G56" s="130">
        <v>1135</v>
      </c>
      <c r="H56" s="131">
        <v>1135</v>
      </c>
    </row>
    <row r="57" spans="2:8" ht="53.25" customHeight="1" x14ac:dyDescent="0.25">
      <c r="B57" s="129"/>
      <c r="C57" s="1265" t="s">
        <v>49</v>
      </c>
      <c r="D57" s="1265"/>
      <c r="E57" s="1266"/>
      <c r="F57" s="132">
        <v>8801</v>
      </c>
      <c r="G57" s="132">
        <v>6347</v>
      </c>
      <c r="H57" s="133">
        <v>5593</v>
      </c>
    </row>
    <row r="58" spans="2:8" ht="45.75" customHeight="1" x14ac:dyDescent="0.25">
      <c r="B58" s="134"/>
      <c r="C58" s="1253" t="s">
        <v>602</v>
      </c>
      <c r="D58" s="1254"/>
      <c r="E58" s="1255"/>
      <c r="F58" s="135">
        <v>3306</v>
      </c>
      <c r="G58" s="135">
        <v>2858</v>
      </c>
      <c r="H58" s="136">
        <v>2704</v>
      </c>
    </row>
    <row r="59" spans="2:8" ht="45.75" customHeight="1" x14ac:dyDescent="0.25">
      <c r="B59" s="134"/>
      <c r="C59" s="1253" t="s">
        <v>603</v>
      </c>
      <c r="D59" s="1254"/>
      <c r="E59" s="1255"/>
      <c r="F59" s="135">
        <v>2403</v>
      </c>
      <c r="G59" s="135">
        <v>1795</v>
      </c>
      <c r="H59" s="136">
        <v>1176</v>
      </c>
    </row>
    <row r="60" spans="2:8" ht="45.75" customHeight="1" x14ac:dyDescent="0.25">
      <c r="B60" s="134"/>
      <c r="C60" s="1253" t="s">
        <v>604</v>
      </c>
      <c r="D60" s="1254"/>
      <c r="E60" s="1255"/>
      <c r="F60" s="135">
        <v>215</v>
      </c>
      <c r="G60" s="135">
        <v>615</v>
      </c>
      <c r="H60" s="136">
        <v>602</v>
      </c>
    </row>
    <row r="61" spans="2:8" ht="45.75" customHeight="1" x14ac:dyDescent="0.25">
      <c r="B61" s="134"/>
      <c r="C61" s="1253" t="s">
        <v>605</v>
      </c>
      <c r="D61" s="1254"/>
      <c r="E61" s="1255"/>
      <c r="F61" s="135">
        <v>296</v>
      </c>
      <c r="G61" s="135">
        <v>296</v>
      </c>
      <c r="H61" s="136">
        <v>296</v>
      </c>
    </row>
    <row r="62" spans="2:8" ht="45.75" customHeight="1" thickBot="1" x14ac:dyDescent="0.3">
      <c r="B62" s="137"/>
      <c r="C62" s="1256" t="s">
        <v>606</v>
      </c>
      <c r="D62" s="1257"/>
      <c r="E62" s="1258"/>
      <c r="F62" s="138">
        <v>268</v>
      </c>
      <c r="G62" s="138">
        <v>289</v>
      </c>
      <c r="H62" s="139">
        <v>308</v>
      </c>
    </row>
    <row r="63" spans="2:8" ht="52.5" customHeight="1" thickBot="1" x14ac:dyDescent="0.3">
      <c r="B63" s="140"/>
      <c r="C63" s="1259" t="s">
        <v>50</v>
      </c>
      <c r="D63" s="1259"/>
      <c r="E63" s="1260"/>
      <c r="F63" s="141">
        <v>13581</v>
      </c>
      <c r="G63" s="141">
        <v>12717</v>
      </c>
      <c r="H63" s="142">
        <v>12178</v>
      </c>
    </row>
    <row r="64" spans="2:8" ht="15" customHeight="1" x14ac:dyDescent="0.25"/>
    <row r="65" ht="0" hidden="1" customHeight="1" x14ac:dyDescent="0.25"/>
    <row r="66" ht="0" hidden="1" customHeight="1" x14ac:dyDescent="0.25"/>
  </sheetData>
  <sheetProtection algorithmName="SHA-512" hashValue="QSgrL4enY9IPozIAnoawL/Lj/bQMjrUsYaKXQJs8X+1FL+O938QTxJUY3+pVdqneVWmlBA0vKlDoTZ7PcZkK3Q==" saltValue="UT5pmXYVaMJIPBqpZkT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F38B6-5090-4875-820A-AA0D183FE437}">
  <sheetPr>
    <pageSetUpPr fitToPage="1"/>
  </sheetPr>
  <dimension ref="A1:WZM191"/>
  <sheetViews>
    <sheetView showGridLines="0" zoomScale="80" zoomScaleNormal="80" zoomScaleSheetLayoutView="55" workbookViewId="0"/>
  </sheetViews>
  <sheetFormatPr defaultColWidth="0" defaultRowHeight="0" customHeight="1" zeroHeight="1" x14ac:dyDescent="0.25"/>
  <cols>
    <col min="1" max="1" width="6.3984375" style="1267" customWidth="1"/>
    <col min="2" max="107" width="2.46484375" style="1267" customWidth="1"/>
    <col min="108" max="108" width="6.1328125" style="1269" customWidth="1"/>
    <col min="109" max="109" width="5.86328125" style="1268" customWidth="1"/>
    <col min="110" max="110" width="19.1328125" style="1267" hidden="1"/>
    <col min="111" max="115" width="12.59765625" style="1267" hidden="1"/>
    <col min="116" max="349" width="8.59765625" style="1267" hidden="1"/>
    <col min="350" max="355" width="14.86328125" style="1267" hidden="1"/>
    <col min="356" max="357" width="15.86328125" style="1267" hidden="1"/>
    <col min="358" max="363" width="16.1328125" style="1267" hidden="1"/>
    <col min="364" max="364" width="6.1328125" style="1267" hidden="1"/>
    <col min="365" max="365" width="3" style="1267" hidden="1"/>
    <col min="366" max="605" width="8.59765625" style="1267" hidden="1"/>
    <col min="606" max="611" width="14.86328125" style="1267" hidden="1"/>
    <col min="612" max="613" width="15.86328125" style="1267" hidden="1"/>
    <col min="614" max="619" width="16.1328125" style="1267" hidden="1"/>
    <col min="620" max="620" width="6.1328125" style="1267" hidden="1"/>
    <col min="621" max="621" width="3" style="1267" hidden="1"/>
    <col min="622" max="861" width="8.59765625" style="1267" hidden="1"/>
    <col min="862" max="867" width="14.86328125" style="1267" hidden="1"/>
    <col min="868" max="869" width="15.86328125" style="1267" hidden="1"/>
    <col min="870" max="875" width="16.1328125" style="1267" hidden="1"/>
    <col min="876" max="876" width="6.1328125" style="1267" hidden="1"/>
    <col min="877" max="877" width="3" style="1267" hidden="1"/>
    <col min="878" max="1117" width="8.59765625" style="1267" hidden="1"/>
    <col min="1118" max="1123" width="14.86328125" style="1267" hidden="1"/>
    <col min="1124" max="1125" width="15.86328125" style="1267" hidden="1"/>
    <col min="1126" max="1131" width="16.1328125" style="1267" hidden="1"/>
    <col min="1132" max="1132" width="6.1328125" style="1267" hidden="1"/>
    <col min="1133" max="1133" width="3" style="1267" hidden="1"/>
    <col min="1134" max="1373" width="8.59765625" style="1267" hidden="1"/>
    <col min="1374" max="1379" width="14.86328125" style="1267" hidden="1"/>
    <col min="1380" max="1381" width="15.86328125" style="1267" hidden="1"/>
    <col min="1382" max="1387" width="16.1328125" style="1267" hidden="1"/>
    <col min="1388" max="1388" width="6.1328125" style="1267" hidden="1"/>
    <col min="1389" max="1389" width="3" style="1267" hidden="1"/>
    <col min="1390" max="1629" width="8.59765625" style="1267" hidden="1"/>
    <col min="1630" max="1635" width="14.86328125" style="1267" hidden="1"/>
    <col min="1636" max="1637" width="15.86328125" style="1267" hidden="1"/>
    <col min="1638" max="1643" width="16.1328125" style="1267" hidden="1"/>
    <col min="1644" max="1644" width="6.1328125" style="1267" hidden="1"/>
    <col min="1645" max="1645" width="3" style="1267" hidden="1"/>
    <col min="1646" max="1885" width="8.59765625" style="1267" hidden="1"/>
    <col min="1886" max="1891" width="14.86328125" style="1267" hidden="1"/>
    <col min="1892" max="1893" width="15.86328125" style="1267" hidden="1"/>
    <col min="1894" max="1899" width="16.1328125" style="1267" hidden="1"/>
    <col min="1900" max="1900" width="6.1328125" style="1267" hidden="1"/>
    <col min="1901" max="1901" width="3" style="1267" hidden="1"/>
    <col min="1902" max="2141" width="8.59765625" style="1267" hidden="1"/>
    <col min="2142" max="2147" width="14.86328125" style="1267" hidden="1"/>
    <col min="2148" max="2149" width="15.86328125" style="1267" hidden="1"/>
    <col min="2150" max="2155" width="16.1328125" style="1267" hidden="1"/>
    <col min="2156" max="2156" width="6.1328125" style="1267" hidden="1"/>
    <col min="2157" max="2157" width="3" style="1267" hidden="1"/>
    <col min="2158" max="2397" width="8.59765625" style="1267" hidden="1"/>
    <col min="2398" max="2403" width="14.86328125" style="1267" hidden="1"/>
    <col min="2404" max="2405" width="15.86328125" style="1267" hidden="1"/>
    <col min="2406" max="2411" width="16.1328125" style="1267" hidden="1"/>
    <col min="2412" max="2412" width="6.1328125" style="1267" hidden="1"/>
    <col min="2413" max="2413" width="3" style="1267" hidden="1"/>
    <col min="2414" max="2653" width="8.59765625" style="1267" hidden="1"/>
    <col min="2654" max="2659" width="14.86328125" style="1267" hidden="1"/>
    <col min="2660" max="2661" width="15.86328125" style="1267" hidden="1"/>
    <col min="2662" max="2667" width="16.1328125" style="1267" hidden="1"/>
    <col min="2668" max="2668" width="6.1328125" style="1267" hidden="1"/>
    <col min="2669" max="2669" width="3" style="1267" hidden="1"/>
    <col min="2670" max="2909" width="8.59765625" style="1267" hidden="1"/>
    <col min="2910" max="2915" width="14.86328125" style="1267" hidden="1"/>
    <col min="2916" max="2917" width="15.86328125" style="1267" hidden="1"/>
    <col min="2918" max="2923" width="16.1328125" style="1267" hidden="1"/>
    <col min="2924" max="2924" width="6.1328125" style="1267" hidden="1"/>
    <col min="2925" max="2925" width="3" style="1267" hidden="1"/>
    <col min="2926" max="3165" width="8.59765625" style="1267" hidden="1"/>
    <col min="3166" max="3171" width="14.86328125" style="1267" hidden="1"/>
    <col min="3172" max="3173" width="15.86328125" style="1267" hidden="1"/>
    <col min="3174" max="3179" width="16.1328125" style="1267" hidden="1"/>
    <col min="3180" max="3180" width="6.1328125" style="1267" hidden="1"/>
    <col min="3181" max="3181" width="3" style="1267" hidden="1"/>
    <col min="3182" max="3421" width="8.59765625" style="1267" hidden="1"/>
    <col min="3422" max="3427" width="14.86328125" style="1267" hidden="1"/>
    <col min="3428" max="3429" width="15.86328125" style="1267" hidden="1"/>
    <col min="3430" max="3435" width="16.1328125" style="1267" hidden="1"/>
    <col min="3436" max="3436" width="6.1328125" style="1267" hidden="1"/>
    <col min="3437" max="3437" width="3" style="1267" hidden="1"/>
    <col min="3438" max="3677" width="8.59765625" style="1267" hidden="1"/>
    <col min="3678" max="3683" width="14.86328125" style="1267" hidden="1"/>
    <col min="3684" max="3685" width="15.86328125" style="1267" hidden="1"/>
    <col min="3686" max="3691" width="16.1328125" style="1267" hidden="1"/>
    <col min="3692" max="3692" width="6.1328125" style="1267" hidden="1"/>
    <col min="3693" max="3693" width="3" style="1267" hidden="1"/>
    <col min="3694" max="3933" width="8.59765625" style="1267" hidden="1"/>
    <col min="3934" max="3939" width="14.86328125" style="1267" hidden="1"/>
    <col min="3940" max="3941" width="15.86328125" style="1267" hidden="1"/>
    <col min="3942" max="3947" width="16.1328125" style="1267" hidden="1"/>
    <col min="3948" max="3948" width="6.1328125" style="1267" hidden="1"/>
    <col min="3949" max="3949" width="3" style="1267" hidden="1"/>
    <col min="3950" max="4189" width="8.59765625" style="1267" hidden="1"/>
    <col min="4190" max="4195" width="14.86328125" style="1267" hidden="1"/>
    <col min="4196" max="4197" width="15.86328125" style="1267" hidden="1"/>
    <col min="4198" max="4203" width="16.1328125" style="1267" hidden="1"/>
    <col min="4204" max="4204" width="6.1328125" style="1267" hidden="1"/>
    <col min="4205" max="4205" width="3" style="1267" hidden="1"/>
    <col min="4206" max="4445" width="8.59765625" style="1267" hidden="1"/>
    <col min="4446" max="4451" width="14.86328125" style="1267" hidden="1"/>
    <col min="4452" max="4453" width="15.86328125" style="1267" hidden="1"/>
    <col min="4454" max="4459" width="16.1328125" style="1267" hidden="1"/>
    <col min="4460" max="4460" width="6.1328125" style="1267" hidden="1"/>
    <col min="4461" max="4461" width="3" style="1267" hidden="1"/>
    <col min="4462" max="4701" width="8.59765625" style="1267" hidden="1"/>
    <col min="4702" max="4707" width="14.86328125" style="1267" hidden="1"/>
    <col min="4708" max="4709" width="15.86328125" style="1267" hidden="1"/>
    <col min="4710" max="4715" width="16.1328125" style="1267" hidden="1"/>
    <col min="4716" max="4716" width="6.1328125" style="1267" hidden="1"/>
    <col min="4717" max="4717" width="3" style="1267" hidden="1"/>
    <col min="4718" max="4957" width="8.59765625" style="1267" hidden="1"/>
    <col min="4958" max="4963" width="14.86328125" style="1267" hidden="1"/>
    <col min="4964" max="4965" width="15.86328125" style="1267" hidden="1"/>
    <col min="4966" max="4971" width="16.1328125" style="1267" hidden="1"/>
    <col min="4972" max="4972" width="6.1328125" style="1267" hidden="1"/>
    <col min="4973" max="4973" width="3" style="1267" hidden="1"/>
    <col min="4974" max="5213" width="8.59765625" style="1267" hidden="1"/>
    <col min="5214" max="5219" width="14.86328125" style="1267" hidden="1"/>
    <col min="5220" max="5221" width="15.86328125" style="1267" hidden="1"/>
    <col min="5222" max="5227" width="16.1328125" style="1267" hidden="1"/>
    <col min="5228" max="5228" width="6.1328125" style="1267" hidden="1"/>
    <col min="5229" max="5229" width="3" style="1267" hidden="1"/>
    <col min="5230" max="5469" width="8.59765625" style="1267" hidden="1"/>
    <col min="5470" max="5475" width="14.86328125" style="1267" hidden="1"/>
    <col min="5476" max="5477" width="15.86328125" style="1267" hidden="1"/>
    <col min="5478" max="5483" width="16.1328125" style="1267" hidden="1"/>
    <col min="5484" max="5484" width="6.1328125" style="1267" hidden="1"/>
    <col min="5485" max="5485" width="3" style="1267" hidden="1"/>
    <col min="5486" max="5725" width="8.59765625" style="1267" hidden="1"/>
    <col min="5726" max="5731" width="14.86328125" style="1267" hidden="1"/>
    <col min="5732" max="5733" width="15.86328125" style="1267" hidden="1"/>
    <col min="5734" max="5739" width="16.1328125" style="1267" hidden="1"/>
    <col min="5740" max="5740" width="6.1328125" style="1267" hidden="1"/>
    <col min="5741" max="5741" width="3" style="1267" hidden="1"/>
    <col min="5742" max="5981" width="8.59765625" style="1267" hidden="1"/>
    <col min="5982" max="5987" width="14.86328125" style="1267" hidden="1"/>
    <col min="5988" max="5989" width="15.86328125" style="1267" hidden="1"/>
    <col min="5990" max="5995" width="16.1328125" style="1267" hidden="1"/>
    <col min="5996" max="5996" width="6.1328125" style="1267" hidden="1"/>
    <col min="5997" max="5997" width="3" style="1267" hidden="1"/>
    <col min="5998" max="6237" width="8.59765625" style="1267" hidden="1"/>
    <col min="6238" max="6243" width="14.86328125" style="1267" hidden="1"/>
    <col min="6244" max="6245" width="15.86328125" style="1267" hidden="1"/>
    <col min="6246" max="6251" width="16.1328125" style="1267" hidden="1"/>
    <col min="6252" max="6252" width="6.1328125" style="1267" hidden="1"/>
    <col min="6253" max="6253" width="3" style="1267" hidden="1"/>
    <col min="6254" max="6493" width="8.59765625" style="1267" hidden="1"/>
    <col min="6494" max="6499" width="14.86328125" style="1267" hidden="1"/>
    <col min="6500" max="6501" width="15.86328125" style="1267" hidden="1"/>
    <col min="6502" max="6507" width="16.1328125" style="1267" hidden="1"/>
    <col min="6508" max="6508" width="6.1328125" style="1267" hidden="1"/>
    <col min="6509" max="6509" width="3" style="1267" hidden="1"/>
    <col min="6510" max="6749" width="8.59765625" style="1267" hidden="1"/>
    <col min="6750" max="6755" width="14.86328125" style="1267" hidden="1"/>
    <col min="6756" max="6757" width="15.86328125" style="1267" hidden="1"/>
    <col min="6758" max="6763" width="16.1328125" style="1267" hidden="1"/>
    <col min="6764" max="6764" width="6.1328125" style="1267" hidden="1"/>
    <col min="6765" max="6765" width="3" style="1267" hidden="1"/>
    <col min="6766" max="7005" width="8.59765625" style="1267" hidden="1"/>
    <col min="7006" max="7011" width="14.86328125" style="1267" hidden="1"/>
    <col min="7012" max="7013" width="15.86328125" style="1267" hidden="1"/>
    <col min="7014" max="7019" width="16.1328125" style="1267" hidden="1"/>
    <col min="7020" max="7020" width="6.1328125" style="1267" hidden="1"/>
    <col min="7021" max="7021" width="3" style="1267" hidden="1"/>
    <col min="7022" max="7261" width="8.59765625" style="1267" hidden="1"/>
    <col min="7262" max="7267" width="14.86328125" style="1267" hidden="1"/>
    <col min="7268" max="7269" width="15.86328125" style="1267" hidden="1"/>
    <col min="7270" max="7275" width="16.1328125" style="1267" hidden="1"/>
    <col min="7276" max="7276" width="6.1328125" style="1267" hidden="1"/>
    <col min="7277" max="7277" width="3" style="1267" hidden="1"/>
    <col min="7278" max="7517" width="8.59765625" style="1267" hidden="1"/>
    <col min="7518" max="7523" width="14.86328125" style="1267" hidden="1"/>
    <col min="7524" max="7525" width="15.86328125" style="1267" hidden="1"/>
    <col min="7526" max="7531" width="16.1328125" style="1267" hidden="1"/>
    <col min="7532" max="7532" width="6.1328125" style="1267" hidden="1"/>
    <col min="7533" max="7533" width="3" style="1267" hidden="1"/>
    <col min="7534" max="7773" width="8.59765625" style="1267" hidden="1"/>
    <col min="7774" max="7779" width="14.86328125" style="1267" hidden="1"/>
    <col min="7780" max="7781" width="15.86328125" style="1267" hidden="1"/>
    <col min="7782" max="7787" width="16.1328125" style="1267" hidden="1"/>
    <col min="7788" max="7788" width="6.1328125" style="1267" hidden="1"/>
    <col min="7789" max="7789" width="3" style="1267" hidden="1"/>
    <col min="7790" max="8029" width="8.59765625" style="1267" hidden="1"/>
    <col min="8030" max="8035" width="14.86328125" style="1267" hidden="1"/>
    <col min="8036" max="8037" width="15.86328125" style="1267" hidden="1"/>
    <col min="8038" max="8043" width="16.1328125" style="1267" hidden="1"/>
    <col min="8044" max="8044" width="6.1328125" style="1267" hidden="1"/>
    <col min="8045" max="8045" width="3" style="1267" hidden="1"/>
    <col min="8046" max="8285" width="8.59765625" style="1267" hidden="1"/>
    <col min="8286" max="8291" width="14.86328125" style="1267" hidden="1"/>
    <col min="8292" max="8293" width="15.86328125" style="1267" hidden="1"/>
    <col min="8294" max="8299" width="16.1328125" style="1267" hidden="1"/>
    <col min="8300" max="8300" width="6.1328125" style="1267" hidden="1"/>
    <col min="8301" max="8301" width="3" style="1267" hidden="1"/>
    <col min="8302" max="8541" width="8.59765625" style="1267" hidden="1"/>
    <col min="8542" max="8547" width="14.86328125" style="1267" hidden="1"/>
    <col min="8548" max="8549" width="15.86328125" style="1267" hidden="1"/>
    <col min="8550" max="8555" width="16.1328125" style="1267" hidden="1"/>
    <col min="8556" max="8556" width="6.1328125" style="1267" hidden="1"/>
    <col min="8557" max="8557" width="3" style="1267" hidden="1"/>
    <col min="8558" max="8797" width="8.59765625" style="1267" hidden="1"/>
    <col min="8798" max="8803" width="14.86328125" style="1267" hidden="1"/>
    <col min="8804" max="8805" width="15.86328125" style="1267" hidden="1"/>
    <col min="8806" max="8811" width="16.1328125" style="1267" hidden="1"/>
    <col min="8812" max="8812" width="6.1328125" style="1267" hidden="1"/>
    <col min="8813" max="8813" width="3" style="1267" hidden="1"/>
    <col min="8814" max="9053" width="8.59765625" style="1267" hidden="1"/>
    <col min="9054" max="9059" width="14.86328125" style="1267" hidden="1"/>
    <col min="9060" max="9061" width="15.86328125" style="1267" hidden="1"/>
    <col min="9062" max="9067" width="16.1328125" style="1267" hidden="1"/>
    <col min="9068" max="9068" width="6.1328125" style="1267" hidden="1"/>
    <col min="9069" max="9069" width="3" style="1267" hidden="1"/>
    <col min="9070" max="9309" width="8.59765625" style="1267" hidden="1"/>
    <col min="9310" max="9315" width="14.86328125" style="1267" hidden="1"/>
    <col min="9316" max="9317" width="15.86328125" style="1267" hidden="1"/>
    <col min="9318" max="9323" width="16.1328125" style="1267" hidden="1"/>
    <col min="9324" max="9324" width="6.1328125" style="1267" hidden="1"/>
    <col min="9325" max="9325" width="3" style="1267" hidden="1"/>
    <col min="9326" max="9565" width="8.59765625" style="1267" hidden="1"/>
    <col min="9566" max="9571" width="14.86328125" style="1267" hidden="1"/>
    <col min="9572" max="9573" width="15.86328125" style="1267" hidden="1"/>
    <col min="9574" max="9579" width="16.1328125" style="1267" hidden="1"/>
    <col min="9580" max="9580" width="6.1328125" style="1267" hidden="1"/>
    <col min="9581" max="9581" width="3" style="1267" hidden="1"/>
    <col min="9582" max="9821" width="8.59765625" style="1267" hidden="1"/>
    <col min="9822" max="9827" width="14.86328125" style="1267" hidden="1"/>
    <col min="9828" max="9829" width="15.86328125" style="1267" hidden="1"/>
    <col min="9830" max="9835" width="16.1328125" style="1267" hidden="1"/>
    <col min="9836" max="9836" width="6.1328125" style="1267" hidden="1"/>
    <col min="9837" max="9837" width="3" style="1267" hidden="1"/>
    <col min="9838" max="10077" width="8.59765625" style="1267" hidden="1"/>
    <col min="10078" max="10083" width="14.86328125" style="1267" hidden="1"/>
    <col min="10084" max="10085" width="15.86328125" style="1267" hidden="1"/>
    <col min="10086" max="10091" width="16.1328125" style="1267" hidden="1"/>
    <col min="10092" max="10092" width="6.1328125" style="1267" hidden="1"/>
    <col min="10093" max="10093" width="3" style="1267" hidden="1"/>
    <col min="10094" max="10333" width="8.59765625" style="1267" hidden="1"/>
    <col min="10334" max="10339" width="14.86328125" style="1267" hidden="1"/>
    <col min="10340" max="10341" width="15.86328125" style="1267" hidden="1"/>
    <col min="10342" max="10347" width="16.1328125" style="1267" hidden="1"/>
    <col min="10348" max="10348" width="6.1328125" style="1267" hidden="1"/>
    <col min="10349" max="10349" width="3" style="1267" hidden="1"/>
    <col min="10350" max="10589" width="8.59765625" style="1267" hidden="1"/>
    <col min="10590" max="10595" width="14.86328125" style="1267" hidden="1"/>
    <col min="10596" max="10597" width="15.86328125" style="1267" hidden="1"/>
    <col min="10598" max="10603" width="16.1328125" style="1267" hidden="1"/>
    <col min="10604" max="10604" width="6.1328125" style="1267" hidden="1"/>
    <col min="10605" max="10605" width="3" style="1267" hidden="1"/>
    <col min="10606" max="10845" width="8.59765625" style="1267" hidden="1"/>
    <col min="10846" max="10851" width="14.86328125" style="1267" hidden="1"/>
    <col min="10852" max="10853" width="15.86328125" style="1267" hidden="1"/>
    <col min="10854" max="10859" width="16.1328125" style="1267" hidden="1"/>
    <col min="10860" max="10860" width="6.1328125" style="1267" hidden="1"/>
    <col min="10861" max="10861" width="3" style="1267" hidden="1"/>
    <col min="10862" max="11101" width="8.59765625" style="1267" hidden="1"/>
    <col min="11102" max="11107" width="14.86328125" style="1267" hidden="1"/>
    <col min="11108" max="11109" width="15.86328125" style="1267" hidden="1"/>
    <col min="11110" max="11115" width="16.1328125" style="1267" hidden="1"/>
    <col min="11116" max="11116" width="6.1328125" style="1267" hidden="1"/>
    <col min="11117" max="11117" width="3" style="1267" hidden="1"/>
    <col min="11118" max="11357" width="8.59765625" style="1267" hidden="1"/>
    <col min="11358" max="11363" width="14.86328125" style="1267" hidden="1"/>
    <col min="11364" max="11365" width="15.86328125" style="1267" hidden="1"/>
    <col min="11366" max="11371" width="16.1328125" style="1267" hidden="1"/>
    <col min="11372" max="11372" width="6.1328125" style="1267" hidden="1"/>
    <col min="11373" max="11373" width="3" style="1267" hidden="1"/>
    <col min="11374" max="11613" width="8.59765625" style="1267" hidden="1"/>
    <col min="11614" max="11619" width="14.86328125" style="1267" hidden="1"/>
    <col min="11620" max="11621" width="15.86328125" style="1267" hidden="1"/>
    <col min="11622" max="11627" width="16.1328125" style="1267" hidden="1"/>
    <col min="11628" max="11628" width="6.1328125" style="1267" hidden="1"/>
    <col min="11629" max="11629" width="3" style="1267" hidden="1"/>
    <col min="11630" max="11869" width="8.59765625" style="1267" hidden="1"/>
    <col min="11870" max="11875" width="14.86328125" style="1267" hidden="1"/>
    <col min="11876" max="11877" width="15.86328125" style="1267" hidden="1"/>
    <col min="11878" max="11883" width="16.1328125" style="1267" hidden="1"/>
    <col min="11884" max="11884" width="6.1328125" style="1267" hidden="1"/>
    <col min="11885" max="11885" width="3" style="1267" hidden="1"/>
    <col min="11886" max="12125" width="8.59765625" style="1267" hidden="1"/>
    <col min="12126" max="12131" width="14.86328125" style="1267" hidden="1"/>
    <col min="12132" max="12133" width="15.86328125" style="1267" hidden="1"/>
    <col min="12134" max="12139" width="16.1328125" style="1267" hidden="1"/>
    <col min="12140" max="12140" width="6.1328125" style="1267" hidden="1"/>
    <col min="12141" max="12141" width="3" style="1267" hidden="1"/>
    <col min="12142" max="12381" width="8.59765625" style="1267" hidden="1"/>
    <col min="12382" max="12387" width="14.86328125" style="1267" hidden="1"/>
    <col min="12388" max="12389" width="15.86328125" style="1267" hidden="1"/>
    <col min="12390" max="12395" width="16.1328125" style="1267" hidden="1"/>
    <col min="12396" max="12396" width="6.1328125" style="1267" hidden="1"/>
    <col min="12397" max="12397" width="3" style="1267" hidden="1"/>
    <col min="12398" max="12637" width="8.59765625" style="1267" hidden="1"/>
    <col min="12638" max="12643" width="14.86328125" style="1267" hidden="1"/>
    <col min="12644" max="12645" width="15.86328125" style="1267" hidden="1"/>
    <col min="12646" max="12651" width="16.1328125" style="1267" hidden="1"/>
    <col min="12652" max="12652" width="6.1328125" style="1267" hidden="1"/>
    <col min="12653" max="12653" width="3" style="1267" hidden="1"/>
    <col min="12654" max="12893" width="8.59765625" style="1267" hidden="1"/>
    <col min="12894" max="12899" width="14.86328125" style="1267" hidden="1"/>
    <col min="12900" max="12901" width="15.86328125" style="1267" hidden="1"/>
    <col min="12902" max="12907" width="16.1328125" style="1267" hidden="1"/>
    <col min="12908" max="12908" width="6.1328125" style="1267" hidden="1"/>
    <col min="12909" max="12909" width="3" style="1267" hidden="1"/>
    <col min="12910" max="13149" width="8.59765625" style="1267" hidden="1"/>
    <col min="13150" max="13155" width="14.86328125" style="1267" hidden="1"/>
    <col min="13156" max="13157" width="15.86328125" style="1267" hidden="1"/>
    <col min="13158" max="13163" width="16.1328125" style="1267" hidden="1"/>
    <col min="13164" max="13164" width="6.1328125" style="1267" hidden="1"/>
    <col min="13165" max="13165" width="3" style="1267" hidden="1"/>
    <col min="13166" max="13405" width="8.59765625" style="1267" hidden="1"/>
    <col min="13406" max="13411" width="14.86328125" style="1267" hidden="1"/>
    <col min="13412" max="13413" width="15.86328125" style="1267" hidden="1"/>
    <col min="13414" max="13419" width="16.1328125" style="1267" hidden="1"/>
    <col min="13420" max="13420" width="6.1328125" style="1267" hidden="1"/>
    <col min="13421" max="13421" width="3" style="1267" hidden="1"/>
    <col min="13422" max="13661" width="8.59765625" style="1267" hidden="1"/>
    <col min="13662" max="13667" width="14.86328125" style="1267" hidden="1"/>
    <col min="13668" max="13669" width="15.86328125" style="1267" hidden="1"/>
    <col min="13670" max="13675" width="16.1328125" style="1267" hidden="1"/>
    <col min="13676" max="13676" width="6.1328125" style="1267" hidden="1"/>
    <col min="13677" max="13677" width="3" style="1267" hidden="1"/>
    <col min="13678" max="13917" width="8.59765625" style="1267" hidden="1"/>
    <col min="13918" max="13923" width="14.86328125" style="1267" hidden="1"/>
    <col min="13924" max="13925" width="15.86328125" style="1267" hidden="1"/>
    <col min="13926" max="13931" width="16.1328125" style="1267" hidden="1"/>
    <col min="13932" max="13932" width="6.1328125" style="1267" hidden="1"/>
    <col min="13933" max="13933" width="3" style="1267" hidden="1"/>
    <col min="13934" max="14173" width="8.59765625" style="1267" hidden="1"/>
    <col min="14174" max="14179" width="14.86328125" style="1267" hidden="1"/>
    <col min="14180" max="14181" width="15.86328125" style="1267" hidden="1"/>
    <col min="14182" max="14187" width="16.1328125" style="1267" hidden="1"/>
    <col min="14188" max="14188" width="6.1328125" style="1267" hidden="1"/>
    <col min="14189" max="14189" width="3" style="1267" hidden="1"/>
    <col min="14190" max="14429" width="8.59765625" style="1267" hidden="1"/>
    <col min="14430" max="14435" width="14.86328125" style="1267" hidden="1"/>
    <col min="14436" max="14437" width="15.86328125" style="1267" hidden="1"/>
    <col min="14438" max="14443" width="16.1328125" style="1267" hidden="1"/>
    <col min="14444" max="14444" width="6.1328125" style="1267" hidden="1"/>
    <col min="14445" max="14445" width="3" style="1267" hidden="1"/>
    <col min="14446" max="14685" width="8.59765625" style="1267" hidden="1"/>
    <col min="14686" max="14691" width="14.86328125" style="1267" hidden="1"/>
    <col min="14692" max="14693" width="15.86328125" style="1267" hidden="1"/>
    <col min="14694" max="14699" width="16.1328125" style="1267" hidden="1"/>
    <col min="14700" max="14700" width="6.1328125" style="1267" hidden="1"/>
    <col min="14701" max="14701" width="3" style="1267" hidden="1"/>
    <col min="14702" max="14941" width="8.59765625" style="1267" hidden="1"/>
    <col min="14942" max="14947" width="14.86328125" style="1267" hidden="1"/>
    <col min="14948" max="14949" width="15.86328125" style="1267" hidden="1"/>
    <col min="14950" max="14955" width="16.1328125" style="1267" hidden="1"/>
    <col min="14956" max="14956" width="6.1328125" style="1267" hidden="1"/>
    <col min="14957" max="14957" width="3" style="1267" hidden="1"/>
    <col min="14958" max="15197" width="8.59765625" style="1267" hidden="1"/>
    <col min="15198" max="15203" width="14.86328125" style="1267" hidden="1"/>
    <col min="15204" max="15205" width="15.86328125" style="1267" hidden="1"/>
    <col min="15206" max="15211" width="16.1328125" style="1267" hidden="1"/>
    <col min="15212" max="15212" width="6.1328125" style="1267" hidden="1"/>
    <col min="15213" max="15213" width="3" style="1267" hidden="1"/>
    <col min="15214" max="15453" width="8.59765625" style="1267" hidden="1"/>
    <col min="15454" max="15459" width="14.86328125" style="1267" hidden="1"/>
    <col min="15460" max="15461" width="15.86328125" style="1267" hidden="1"/>
    <col min="15462" max="15467" width="16.1328125" style="1267" hidden="1"/>
    <col min="15468" max="15468" width="6.1328125" style="1267" hidden="1"/>
    <col min="15469" max="15469" width="3" style="1267" hidden="1"/>
    <col min="15470" max="15709" width="8.59765625" style="1267" hidden="1"/>
    <col min="15710" max="15715" width="14.86328125" style="1267" hidden="1"/>
    <col min="15716" max="15717" width="15.86328125" style="1267" hidden="1"/>
    <col min="15718" max="15723" width="16.1328125" style="1267" hidden="1"/>
    <col min="15724" max="15724" width="6.1328125" style="1267" hidden="1"/>
    <col min="15725" max="15725" width="3" style="1267" hidden="1"/>
    <col min="15726" max="15965" width="8.59765625" style="1267" hidden="1"/>
    <col min="15966" max="15971" width="14.86328125" style="1267" hidden="1"/>
    <col min="15972" max="15973" width="15.86328125" style="1267" hidden="1"/>
    <col min="15974" max="15979" width="16.1328125" style="1267" hidden="1"/>
    <col min="15980" max="15980" width="6.1328125" style="1267" hidden="1"/>
    <col min="15981" max="15981" width="3" style="1267" hidden="1"/>
    <col min="15982" max="16221" width="8.59765625" style="1267" hidden="1"/>
    <col min="16222" max="16227" width="14.86328125" style="1267" hidden="1"/>
    <col min="16228" max="16229" width="15.86328125" style="1267" hidden="1"/>
    <col min="16230" max="16235" width="16.1328125" style="1267" hidden="1"/>
    <col min="16236" max="16236" width="6.1328125" style="1267" hidden="1"/>
    <col min="16237" max="16237" width="3" style="1267" hidden="1"/>
    <col min="16238" max="16384" width="8.59765625" style="1267" hidden="1"/>
  </cols>
  <sheetData>
    <row r="1" spans="1:143" ht="42.75" customHeight="1" x14ac:dyDescent="0.25">
      <c r="A1" s="1327"/>
      <c r="B1" s="1326"/>
      <c r="DD1" s="1267"/>
      <c r="DE1" s="1267"/>
    </row>
    <row r="2" spans="1:143" ht="25.5" customHeight="1" x14ac:dyDescent="0.2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2.75" x14ac:dyDescent="0.2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2.75" x14ac:dyDescent="0.2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2.75" x14ac:dyDescent="0.2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2.75" x14ac:dyDescent="0.2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2.75" x14ac:dyDescent="0.2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2.75" x14ac:dyDescent="0.2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2.75" x14ac:dyDescent="0.2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ht="12.75" x14ac:dyDescent="0.2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2.75" x14ac:dyDescent="0.2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ht="12.75" x14ac:dyDescent="0.2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2.75" x14ac:dyDescent="0.2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2.75" x14ac:dyDescent="0.2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2.75" x14ac:dyDescent="0.2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2.75" x14ac:dyDescent="0.2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2.75" x14ac:dyDescent="0.2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2.75" x14ac:dyDescent="0.25">
      <c r="DD19" s="1267"/>
      <c r="DE19" s="1267"/>
    </row>
    <row r="20" spans="1:351" ht="12.75" x14ac:dyDescent="0.25">
      <c r="DD20" s="1267"/>
      <c r="DE20" s="1267"/>
    </row>
    <row r="21" spans="1:351" ht="16.149999999999999" x14ac:dyDescent="0.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149999999999999" x14ac:dyDescent="0.25">
      <c r="B22" s="1268"/>
      <c r="MM22" s="1322"/>
    </row>
    <row r="23" spans="1:351" ht="12.75" x14ac:dyDescent="0.25">
      <c r="B23" s="1268"/>
    </row>
    <row r="24" spans="1:351" ht="12.75" x14ac:dyDescent="0.25">
      <c r="B24" s="1268"/>
    </row>
    <row r="25" spans="1:351" ht="12.75" x14ac:dyDescent="0.25">
      <c r="B25" s="1268"/>
    </row>
    <row r="26" spans="1:351" ht="12.75" x14ac:dyDescent="0.25">
      <c r="B26" s="1268"/>
    </row>
    <row r="27" spans="1:351" ht="12.75" x14ac:dyDescent="0.25">
      <c r="B27" s="1268"/>
    </row>
    <row r="28" spans="1:351" ht="12.75" x14ac:dyDescent="0.25">
      <c r="B28" s="1268"/>
    </row>
    <row r="29" spans="1:351" ht="12.75" x14ac:dyDescent="0.25">
      <c r="B29" s="1268"/>
    </row>
    <row r="30" spans="1:351" ht="12.75" x14ac:dyDescent="0.25">
      <c r="B30" s="1268"/>
    </row>
    <row r="31" spans="1:351" ht="12.75" x14ac:dyDescent="0.25">
      <c r="B31" s="1268"/>
    </row>
    <row r="32" spans="1:351" ht="12.75" x14ac:dyDescent="0.25">
      <c r="B32" s="1268"/>
    </row>
    <row r="33" spans="2:109" ht="12.75" x14ac:dyDescent="0.25">
      <c r="B33" s="1268"/>
    </row>
    <row r="34" spans="2:109" ht="12.75" x14ac:dyDescent="0.25">
      <c r="B34" s="1268"/>
    </row>
    <row r="35" spans="2:109" ht="12.75" x14ac:dyDescent="0.25">
      <c r="B35" s="1268"/>
    </row>
    <row r="36" spans="2:109" ht="12.75" x14ac:dyDescent="0.25">
      <c r="B36" s="1268"/>
    </row>
    <row r="37" spans="2:109" ht="12.75" x14ac:dyDescent="0.25">
      <c r="B37" s="1268"/>
    </row>
    <row r="38" spans="2:109" ht="12.75" x14ac:dyDescent="0.25">
      <c r="B38" s="1268"/>
    </row>
    <row r="39" spans="2:109" ht="12.75" x14ac:dyDescent="0.2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2.75" x14ac:dyDescent="0.25">
      <c r="B40" s="1309"/>
      <c r="DD40" s="1309"/>
      <c r="DE40" s="1267"/>
    </row>
    <row r="41" spans="2:109" ht="16.149999999999999" x14ac:dyDescent="0.25">
      <c r="B41" s="1321" t="s">
        <v>618</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2.75" x14ac:dyDescent="0.25">
      <c r="B42" s="1268"/>
      <c r="G42" s="1305"/>
      <c r="I42" s="1304"/>
      <c r="J42" s="1304"/>
      <c r="K42" s="1304"/>
      <c r="AM42" s="1305"/>
      <c r="AN42" s="1305" t="s">
        <v>614</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5">
      <c r="B43" s="1268"/>
      <c r="AN43" s="1303" t="s">
        <v>617</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2.75" x14ac:dyDescent="0.2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2.75" x14ac:dyDescent="0.2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2.75" x14ac:dyDescent="0.2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2.75" x14ac:dyDescent="0.2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2.75" x14ac:dyDescent="0.2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2.75" x14ac:dyDescent="0.25">
      <c r="B49" s="1268"/>
      <c r="AN49" s="1267" t="s">
        <v>612</v>
      </c>
    </row>
    <row r="50" spans="1:109" ht="12.75" x14ac:dyDescent="0.2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x14ac:dyDescent="0.25">
      <c r="B51" s="1268"/>
      <c r="G51" s="1284"/>
      <c r="H51" s="1284"/>
      <c r="I51" s="1318"/>
      <c r="J51" s="1318"/>
      <c r="K51" s="1283"/>
      <c r="L51" s="1283"/>
      <c r="M51" s="1283"/>
      <c r="N51" s="1283"/>
      <c r="AM51" s="1282"/>
      <c r="AN51" s="1276" t="s">
        <v>611</v>
      </c>
      <c r="AO51" s="1276"/>
      <c r="AP51" s="1276"/>
      <c r="AQ51" s="1276"/>
      <c r="AR51" s="1276"/>
      <c r="AS51" s="1276"/>
      <c r="AT51" s="1276"/>
      <c r="AU51" s="1276"/>
      <c r="AV51" s="1276"/>
      <c r="AW51" s="1276"/>
      <c r="AX51" s="1276"/>
      <c r="AY51" s="1276"/>
      <c r="AZ51" s="1276"/>
      <c r="BA51" s="1276"/>
      <c r="BB51" s="1276" t="s">
        <v>609</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v>62.9</v>
      </c>
      <c r="CG51" s="1275"/>
      <c r="CH51" s="1275"/>
      <c r="CI51" s="1275"/>
      <c r="CJ51" s="1275"/>
      <c r="CK51" s="1275"/>
      <c r="CL51" s="1275"/>
      <c r="CM51" s="1275"/>
      <c r="CN51" s="1275">
        <v>61.1</v>
      </c>
      <c r="CO51" s="1275"/>
      <c r="CP51" s="1275"/>
      <c r="CQ51" s="1275"/>
      <c r="CR51" s="1275"/>
      <c r="CS51" s="1275"/>
      <c r="CT51" s="1275"/>
      <c r="CU51" s="1275"/>
      <c r="CV51" s="1275">
        <v>57.2</v>
      </c>
      <c r="CW51" s="1275"/>
      <c r="CX51" s="1275"/>
      <c r="CY51" s="1275"/>
      <c r="CZ51" s="1275"/>
      <c r="DA51" s="1275"/>
      <c r="DB51" s="1275"/>
      <c r="DC51" s="1275"/>
    </row>
    <row r="52" spans="1:109" ht="12.75" x14ac:dyDescent="0.2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2.75" x14ac:dyDescent="0.2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616</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67.7</v>
      </c>
      <c r="CG53" s="1275"/>
      <c r="CH53" s="1275"/>
      <c r="CI53" s="1275"/>
      <c r="CJ53" s="1275"/>
      <c r="CK53" s="1275"/>
      <c r="CL53" s="1275"/>
      <c r="CM53" s="1275"/>
      <c r="CN53" s="1275">
        <v>68.2</v>
      </c>
      <c r="CO53" s="1275"/>
      <c r="CP53" s="1275"/>
      <c r="CQ53" s="1275"/>
      <c r="CR53" s="1275"/>
      <c r="CS53" s="1275"/>
      <c r="CT53" s="1275"/>
      <c r="CU53" s="1275"/>
      <c r="CV53" s="1275">
        <v>69.599999999999994</v>
      </c>
      <c r="CW53" s="1275"/>
      <c r="CX53" s="1275"/>
      <c r="CY53" s="1275"/>
      <c r="CZ53" s="1275"/>
      <c r="DA53" s="1275"/>
      <c r="DB53" s="1275"/>
      <c r="DC53" s="1275"/>
    </row>
    <row r="54" spans="1:109" ht="12.75" x14ac:dyDescent="0.2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2.75" x14ac:dyDescent="0.25">
      <c r="A55" s="1304"/>
      <c r="B55" s="1268"/>
      <c r="G55" s="1280"/>
      <c r="H55" s="1280"/>
      <c r="I55" s="1280"/>
      <c r="J55" s="1280"/>
      <c r="K55" s="1283"/>
      <c r="L55" s="1283"/>
      <c r="M55" s="1283"/>
      <c r="N55" s="1283"/>
      <c r="AN55" s="1277" t="s">
        <v>610</v>
      </c>
      <c r="AO55" s="1277"/>
      <c r="AP55" s="1277"/>
      <c r="AQ55" s="1277"/>
      <c r="AR55" s="1277"/>
      <c r="AS55" s="1277"/>
      <c r="AT55" s="1277"/>
      <c r="AU55" s="1277"/>
      <c r="AV55" s="1277"/>
      <c r="AW55" s="1277"/>
      <c r="AX55" s="1277"/>
      <c r="AY55" s="1277"/>
      <c r="AZ55" s="1277"/>
      <c r="BA55" s="1277"/>
      <c r="BB55" s="1276" t="s">
        <v>609</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38.9</v>
      </c>
      <c r="CG55" s="1275"/>
      <c r="CH55" s="1275"/>
      <c r="CI55" s="1275"/>
      <c r="CJ55" s="1275"/>
      <c r="CK55" s="1275"/>
      <c r="CL55" s="1275"/>
      <c r="CM55" s="1275"/>
      <c r="CN55" s="1275">
        <v>37.6</v>
      </c>
      <c r="CO55" s="1275"/>
      <c r="CP55" s="1275"/>
      <c r="CQ55" s="1275"/>
      <c r="CR55" s="1275"/>
      <c r="CS55" s="1275"/>
      <c r="CT55" s="1275"/>
      <c r="CU55" s="1275"/>
      <c r="CV55" s="1275">
        <v>34</v>
      </c>
      <c r="CW55" s="1275"/>
      <c r="CX55" s="1275"/>
      <c r="CY55" s="1275"/>
      <c r="CZ55" s="1275"/>
      <c r="DA55" s="1275"/>
      <c r="DB55" s="1275"/>
      <c r="DC55" s="1275"/>
    </row>
    <row r="56" spans="1:109" ht="12.75" x14ac:dyDescent="0.2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2.75" x14ac:dyDescent="0.2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616</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59.3</v>
      </c>
      <c r="CG57" s="1275"/>
      <c r="CH57" s="1275"/>
      <c r="CI57" s="1275"/>
      <c r="CJ57" s="1275"/>
      <c r="CK57" s="1275"/>
      <c r="CL57" s="1275"/>
      <c r="CM57" s="1275"/>
      <c r="CN57" s="1275">
        <v>60</v>
      </c>
      <c r="CO57" s="1275"/>
      <c r="CP57" s="1275"/>
      <c r="CQ57" s="1275"/>
      <c r="CR57" s="1275"/>
      <c r="CS57" s="1275"/>
      <c r="CT57" s="1275"/>
      <c r="CU57" s="1275"/>
      <c r="CV57" s="1275">
        <v>60.8</v>
      </c>
      <c r="CW57" s="1275"/>
      <c r="CX57" s="1275"/>
      <c r="CY57" s="1275"/>
      <c r="CZ57" s="1275"/>
      <c r="DA57" s="1275"/>
      <c r="DB57" s="1275"/>
      <c r="DC57" s="1275"/>
      <c r="DD57" s="1315"/>
      <c r="DE57" s="1310"/>
    </row>
    <row r="58" spans="1:109" s="1304" customFormat="1" ht="12.75" x14ac:dyDescent="0.2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2.75" x14ac:dyDescent="0.2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2.75" x14ac:dyDescent="0.2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2.75" x14ac:dyDescent="0.2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2.75" x14ac:dyDescent="0.2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149999999999999" x14ac:dyDescent="0.25">
      <c r="B63" s="1308" t="s">
        <v>615</v>
      </c>
    </row>
    <row r="64" spans="1:109" ht="12.75" x14ac:dyDescent="0.25">
      <c r="B64" s="1268"/>
      <c r="G64" s="1305"/>
      <c r="I64" s="1307"/>
      <c r="J64" s="1307"/>
      <c r="K64" s="1307"/>
      <c r="L64" s="1307"/>
      <c r="M64" s="1307"/>
      <c r="N64" s="1306"/>
      <c r="AM64" s="1305"/>
      <c r="AN64" s="1305" t="s">
        <v>614</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2.75" x14ac:dyDescent="0.25">
      <c r="B65" s="1268"/>
      <c r="AN65" s="1303" t="s">
        <v>613</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2.75" x14ac:dyDescent="0.2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2.75" x14ac:dyDescent="0.2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2.75" x14ac:dyDescent="0.2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2.75" x14ac:dyDescent="0.2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2.75" x14ac:dyDescent="0.2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2.75" x14ac:dyDescent="0.25">
      <c r="B71" s="1268"/>
      <c r="G71" s="1290"/>
      <c r="I71" s="1293"/>
      <c r="J71" s="1292"/>
      <c r="K71" s="1292"/>
      <c r="L71" s="1291"/>
      <c r="M71" s="1292"/>
      <c r="N71" s="1291"/>
      <c r="AM71" s="1290"/>
      <c r="AN71" s="1267" t="s">
        <v>612</v>
      </c>
    </row>
    <row r="72" spans="2:107" ht="12.75" x14ac:dyDescent="0.2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ht="12.75" x14ac:dyDescent="0.25">
      <c r="B73" s="1268"/>
      <c r="G73" s="1284"/>
      <c r="H73" s="1284"/>
      <c r="I73" s="1284"/>
      <c r="J73" s="1284"/>
      <c r="K73" s="1281"/>
      <c r="L73" s="1281"/>
      <c r="M73" s="1281"/>
      <c r="N73" s="1281"/>
      <c r="AM73" s="1282"/>
      <c r="AN73" s="1276" t="s">
        <v>611</v>
      </c>
      <c r="AO73" s="1276"/>
      <c r="AP73" s="1276"/>
      <c r="AQ73" s="1276"/>
      <c r="AR73" s="1276"/>
      <c r="AS73" s="1276"/>
      <c r="AT73" s="1276"/>
      <c r="AU73" s="1276"/>
      <c r="AV73" s="1276"/>
      <c r="AW73" s="1276"/>
      <c r="AX73" s="1276"/>
      <c r="AY73" s="1276"/>
      <c r="AZ73" s="1276"/>
      <c r="BA73" s="1276"/>
      <c r="BB73" s="1276" t="s">
        <v>609</v>
      </c>
      <c r="BC73" s="1276"/>
      <c r="BD73" s="1276"/>
      <c r="BE73" s="1276"/>
      <c r="BF73" s="1276"/>
      <c r="BG73" s="1276"/>
      <c r="BH73" s="1276"/>
      <c r="BI73" s="1276"/>
      <c r="BJ73" s="1276"/>
      <c r="BK73" s="1276"/>
      <c r="BL73" s="1276"/>
      <c r="BM73" s="1276"/>
      <c r="BN73" s="1276"/>
      <c r="BO73" s="1276"/>
      <c r="BP73" s="1275">
        <v>73.3</v>
      </c>
      <c r="BQ73" s="1275"/>
      <c r="BR73" s="1275"/>
      <c r="BS73" s="1275"/>
      <c r="BT73" s="1275"/>
      <c r="BU73" s="1275"/>
      <c r="BV73" s="1275"/>
      <c r="BW73" s="1275"/>
      <c r="BX73" s="1275">
        <v>67.3</v>
      </c>
      <c r="BY73" s="1275"/>
      <c r="BZ73" s="1275"/>
      <c r="CA73" s="1275"/>
      <c r="CB73" s="1275"/>
      <c r="CC73" s="1275"/>
      <c r="CD73" s="1275"/>
      <c r="CE73" s="1275"/>
      <c r="CF73" s="1275">
        <v>62.9</v>
      </c>
      <c r="CG73" s="1275"/>
      <c r="CH73" s="1275"/>
      <c r="CI73" s="1275"/>
      <c r="CJ73" s="1275"/>
      <c r="CK73" s="1275"/>
      <c r="CL73" s="1275"/>
      <c r="CM73" s="1275"/>
      <c r="CN73" s="1275">
        <v>61.1</v>
      </c>
      <c r="CO73" s="1275"/>
      <c r="CP73" s="1275"/>
      <c r="CQ73" s="1275"/>
      <c r="CR73" s="1275"/>
      <c r="CS73" s="1275"/>
      <c r="CT73" s="1275"/>
      <c r="CU73" s="1275"/>
      <c r="CV73" s="1275">
        <v>57.2</v>
      </c>
      <c r="CW73" s="1275"/>
      <c r="CX73" s="1275"/>
      <c r="CY73" s="1275"/>
      <c r="CZ73" s="1275"/>
      <c r="DA73" s="1275"/>
      <c r="DB73" s="1275"/>
      <c r="DC73" s="1275"/>
    </row>
    <row r="74" spans="2:107" ht="12.75" x14ac:dyDescent="0.2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2.75" x14ac:dyDescent="0.2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608</v>
      </c>
      <c r="BC75" s="1276"/>
      <c r="BD75" s="1276"/>
      <c r="BE75" s="1276"/>
      <c r="BF75" s="1276"/>
      <c r="BG75" s="1276"/>
      <c r="BH75" s="1276"/>
      <c r="BI75" s="1276"/>
      <c r="BJ75" s="1276"/>
      <c r="BK75" s="1276"/>
      <c r="BL75" s="1276"/>
      <c r="BM75" s="1276"/>
      <c r="BN75" s="1276"/>
      <c r="BO75" s="1276"/>
      <c r="BP75" s="1275">
        <v>7.9</v>
      </c>
      <c r="BQ75" s="1275"/>
      <c r="BR75" s="1275"/>
      <c r="BS75" s="1275"/>
      <c r="BT75" s="1275"/>
      <c r="BU75" s="1275"/>
      <c r="BV75" s="1275"/>
      <c r="BW75" s="1275"/>
      <c r="BX75" s="1275">
        <v>7.7</v>
      </c>
      <c r="BY75" s="1275"/>
      <c r="BZ75" s="1275"/>
      <c r="CA75" s="1275"/>
      <c r="CB75" s="1275"/>
      <c r="CC75" s="1275"/>
      <c r="CD75" s="1275"/>
      <c r="CE75" s="1275"/>
      <c r="CF75" s="1275">
        <v>7.5</v>
      </c>
      <c r="CG75" s="1275"/>
      <c r="CH75" s="1275"/>
      <c r="CI75" s="1275"/>
      <c r="CJ75" s="1275"/>
      <c r="CK75" s="1275"/>
      <c r="CL75" s="1275"/>
      <c r="CM75" s="1275"/>
      <c r="CN75" s="1275">
        <v>7.9</v>
      </c>
      <c r="CO75" s="1275"/>
      <c r="CP75" s="1275"/>
      <c r="CQ75" s="1275"/>
      <c r="CR75" s="1275"/>
      <c r="CS75" s="1275"/>
      <c r="CT75" s="1275"/>
      <c r="CU75" s="1275"/>
      <c r="CV75" s="1275">
        <v>8.1</v>
      </c>
      <c r="CW75" s="1275"/>
      <c r="CX75" s="1275"/>
      <c r="CY75" s="1275"/>
      <c r="CZ75" s="1275"/>
      <c r="DA75" s="1275"/>
      <c r="DB75" s="1275"/>
      <c r="DC75" s="1275"/>
    </row>
    <row r="76" spans="2:107" ht="12.75" x14ac:dyDescent="0.2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2.75" x14ac:dyDescent="0.25">
      <c r="B77" s="1268"/>
      <c r="G77" s="1280"/>
      <c r="H77" s="1280"/>
      <c r="I77" s="1280"/>
      <c r="J77" s="1280"/>
      <c r="K77" s="1281"/>
      <c r="L77" s="1281"/>
      <c r="M77" s="1281"/>
      <c r="N77" s="1281"/>
      <c r="AN77" s="1277" t="s">
        <v>610</v>
      </c>
      <c r="AO77" s="1277"/>
      <c r="AP77" s="1277"/>
      <c r="AQ77" s="1277"/>
      <c r="AR77" s="1277"/>
      <c r="AS77" s="1277"/>
      <c r="AT77" s="1277"/>
      <c r="AU77" s="1277"/>
      <c r="AV77" s="1277"/>
      <c r="AW77" s="1277"/>
      <c r="AX77" s="1277"/>
      <c r="AY77" s="1277"/>
      <c r="AZ77" s="1277"/>
      <c r="BA77" s="1277"/>
      <c r="BB77" s="1276" t="s">
        <v>609</v>
      </c>
      <c r="BC77" s="1276"/>
      <c r="BD77" s="1276"/>
      <c r="BE77" s="1276"/>
      <c r="BF77" s="1276"/>
      <c r="BG77" s="1276"/>
      <c r="BH77" s="1276"/>
      <c r="BI77" s="1276"/>
      <c r="BJ77" s="1276"/>
      <c r="BK77" s="1276"/>
      <c r="BL77" s="1276"/>
      <c r="BM77" s="1276"/>
      <c r="BN77" s="1276"/>
      <c r="BO77" s="1276"/>
      <c r="BP77" s="1275">
        <v>47</v>
      </c>
      <c r="BQ77" s="1275"/>
      <c r="BR77" s="1275"/>
      <c r="BS77" s="1275"/>
      <c r="BT77" s="1275"/>
      <c r="BU77" s="1275"/>
      <c r="BV77" s="1275"/>
      <c r="BW77" s="1275"/>
      <c r="BX77" s="1275">
        <v>41.4</v>
      </c>
      <c r="BY77" s="1275"/>
      <c r="BZ77" s="1275"/>
      <c r="CA77" s="1275"/>
      <c r="CB77" s="1275"/>
      <c r="CC77" s="1275"/>
      <c r="CD77" s="1275"/>
      <c r="CE77" s="1275"/>
      <c r="CF77" s="1275">
        <v>38.9</v>
      </c>
      <c r="CG77" s="1275"/>
      <c r="CH77" s="1275"/>
      <c r="CI77" s="1275"/>
      <c r="CJ77" s="1275"/>
      <c r="CK77" s="1275"/>
      <c r="CL77" s="1275"/>
      <c r="CM77" s="1275"/>
      <c r="CN77" s="1275">
        <v>37.6</v>
      </c>
      <c r="CO77" s="1275"/>
      <c r="CP77" s="1275"/>
      <c r="CQ77" s="1275"/>
      <c r="CR77" s="1275"/>
      <c r="CS77" s="1275"/>
      <c r="CT77" s="1275"/>
      <c r="CU77" s="1275"/>
      <c r="CV77" s="1275">
        <v>34</v>
      </c>
      <c r="CW77" s="1275"/>
      <c r="CX77" s="1275"/>
      <c r="CY77" s="1275"/>
      <c r="CZ77" s="1275"/>
      <c r="DA77" s="1275"/>
      <c r="DB77" s="1275"/>
      <c r="DC77" s="1275"/>
    </row>
    <row r="78" spans="2:107" ht="12.75" x14ac:dyDescent="0.2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2.75" x14ac:dyDescent="0.2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608</v>
      </c>
      <c r="BC79" s="1276"/>
      <c r="BD79" s="1276"/>
      <c r="BE79" s="1276"/>
      <c r="BF79" s="1276"/>
      <c r="BG79" s="1276"/>
      <c r="BH79" s="1276"/>
      <c r="BI79" s="1276"/>
      <c r="BJ79" s="1276"/>
      <c r="BK79" s="1276"/>
      <c r="BL79" s="1276"/>
      <c r="BM79" s="1276"/>
      <c r="BN79" s="1276"/>
      <c r="BO79" s="1276"/>
      <c r="BP79" s="1275">
        <v>7.3</v>
      </c>
      <c r="BQ79" s="1275"/>
      <c r="BR79" s="1275"/>
      <c r="BS79" s="1275"/>
      <c r="BT79" s="1275"/>
      <c r="BU79" s="1275"/>
      <c r="BV79" s="1275"/>
      <c r="BW79" s="1275"/>
      <c r="BX79" s="1275">
        <v>6.7</v>
      </c>
      <c r="BY79" s="1275"/>
      <c r="BZ79" s="1275"/>
      <c r="CA79" s="1275"/>
      <c r="CB79" s="1275"/>
      <c r="CC79" s="1275"/>
      <c r="CD79" s="1275"/>
      <c r="CE79" s="1275"/>
      <c r="CF79" s="1275">
        <v>6.4</v>
      </c>
      <c r="CG79" s="1275"/>
      <c r="CH79" s="1275"/>
      <c r="CI79" s="1275"/>
      <c r="CJ79" s="1275"/>
      <c r="CK79" s="1275"/>
      <c r="CL79" s="1275"/>
      <c r="CM79" s="1275"/>
      <c r="CN79" s="1275">
        <v>6.1</v>
      </c>
      <c r="CO79" s="1275"/>
      <c r="CP79" s="1275"/>
      <c r="CQ79" s="1275"/>
      <c r="CR79" s="1275"/>
      <c r="CS79" s="1275"/>
      <c r="CT79" s="1275"/>
      <c r="CU79" s="1275"/>
      <c r="CV79" s="1275">
        <v>5.9</v>
      </c>
      <c r="CW79" s="1275"/>
      <c r="CX79" s="1275"/>
      <c r="CY79" s="1275"/>
      <c r="CZ79" s="1275"/>
      <c r="DA79" s="1275"/>
      <c r="DB79" s="1275"/>
      <c r="DC79" s="1275"/>
    </row>
    <row r="80" spans="2:107" ht="12.75" x14ac:dyDescent="0.2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2.75" x14ac:dyDescent="0.25">
      <c r="B81" s="1268"/>
    </row>
    <row r="82" spans="2:109" ht="16.149999999999999" x14ac:dyDescent="0.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2.75" x14ac:dyDescent="0.2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2.75" x14ac:dyDescent="0.25">
      <c r="DD84" s="1267"/>
      <c r="DE84" s="1267"/>
    </row>
    <row r="85" spans="2:109" ht="12.75" x14ac:dyDescent="0.25">
      <c r="DD85" s="1267"/>
      <c r="DE85" s="1267"/>
    </row>
    <row r="86" spans="2:109" ht="12.75" hidden="1" x14ac:dyDescent="0.25">
      <c r="DD86" s="1267"/>
      <c r="DE86" s="1267"/>
    </row>
    <row r="87" spans="2:109" ht="12.75" hidden="1" x14ac:dyDescent="0.25">
      <c r="K87" s="1270"/>
      <c r="AQ87" s="1270"/>
      <c r="BC87" s="1270"/>
      <c r="BO87" s="1270"/>
      <c r="CA87" s="1270"/>
      <c r="CM87" s="1270"/>
      <c r="CY87" s="1270"/>
      <c r="DD87" s="1267"/>
      <c r="DE87" s="1267"/>
    </row>
    <row r="88" spans="2:109" ht="12.75" hidden="1" x14ac:dyDescent="0.25">
      <c r="DD88" s="1267"/>
      <c r="DE88" s="1267"/>
    </row>
    <row r="89" spans="2:109" ht="12.75" hidden="1" x14ac:dyDescent="0.25">
      <c r="DD89" s="1267"/>
      <c r="DE89" s="1267"/>
    </row>
    <row r="90" spans="2:109" ht="12.75" hidden="1" x14ac:dyDescent="0.25">
      <c r="DD90" s="1267"/>
      <c r="DE90" s="1267"/>
    </row>
    <row r="91" spans="2:109" ht="12.75" hidden="1" x14ac:dyDescent="0.25">
      <c r="DD91" s="1267"/>
      <c r="DE91" s="1267"/>
    </row>
    <row r="92" spans="2:109" ht="13.5" hidden="1" customHeight="1" x14ac:dyDescent="0.25">
      <c r="DD92" s="1267"/>
      <c r="DE92" s="1267"/>
    </row>
    <row r="93" spans="2:109" ht="13.5" hidden="1" customHeight="1" x14ac:dyDescent="0.25">
      <c r="DD93" s="1267"/>
      <c r="DE93" s="1267"/>
    </row>
    <row r="94" spans="2:109" ht="13.5" hidden="1" customHeight="1" x14ac:dyDescent="0.25">
      <c r="DD94" s="1267"/>
      <c r="DE94" s="1267"/>
    </row>
    <row r="95" spans="2:109" ht="13.5" hidden="1" customHeight="1" x14ac:dyDescent="0.25">
      <c r="DD95" s="1267"/>
      <c r="DE95" s="1267"/>
    </row>
    <row r="96" spans="2:109" ht="13.5" hidden="1" customHeight="1" x14ac:dyDescent="0.25">
      <c r="DD96" s="1267"/>
      <c r="DE96" s="1267"/>
    </row>
    <row r="97" spans="108:109" ht="13.5" hidden="1" customHeight="1" x14ac:dyDescent="0.25">
      <c r="DD97" s="1267"/>
      <c r="DE97" s="1267"/>
    </row>
    <row r="98" spans="108:109" ht="13.5" hidden="1" customHeight="1" x14ac:dyDescent="0.25">
      <c r="DD98" s="1267"/>
      <c r="DE98" s="1267"/>
    </row>
    <row r="99" spans="108:109" ht="13.5" hidden="1" customHeight="1" x14ac:dyDescent="0.25">
      <c r="DD99" s="1267"/>
      <c r="DE99" s="1267"/>
    </row>
    <row r="100" spans="108:109" ht="13.5" hidden="1" customHeight="1" x14ac:dyDescent="0.25">
      <c r="DD100" s="1267"/>
      <c r="DE100" s="1267"/>
    </row>
    <row r="101" spans="108:109" ht="13.5" hidden="1" customHeight="1" x14ac:dyDescent="0.25">
      <c r="DD101" s="1267"/>
      <c r="DE101" s="1267"/>
    </row>
    <row r="102" spans="108:109" ht="13.5" hidden="1" customHeight="1" x14ac:dyDescent="0.25">
      <c r="DD102" s="1267"/>
      <c r="DE102" s="1267"/>
    </row>
    <row r="103" spans="108:109" ht="13.5" hidden="1" customHeight="1" x14ac:dyDescent="0.25">
      <c r="DD103" s="1267"/>
      <c r="DE103" s="1267"/>
    </row>
    <row r="104" spans="108:109" ht="13.5" hidden="1" customHeight="1" x14ac:dyDescent="0.25">
      <c r="DD104" s="1267"/>
      <c r="DE104" s="1267"/>
    </row>
    <row r="105" spans="108:109" ht="13.5" hidden="1" customHeight="1" x14ac:dyDescent="0.25">
      <c r="DD105" s="1267"/>
      <c r="DE105" s="1267"/>
    </row>
    <row r="106" spans="108:109" ht="13.5" hidden="1" customHeight="1" x14ac:dyDescent="0.25">
      <c r="DD106" s="1267"/>
      <c r="DE106" s="1267"/>
    </row>
    <row r="107" spans="108:109" ht="13.5" hidden="1" customHeight="1" x14ac:dyDescent="0.25">
      <c r="DD107" s="1267"/>
      <c r="DE107" s="1267"/>
    </row>
    <row r="108" spans="108:109" ht="13.5" hidden="1" customHeight="1" x14ac:dyDescent="0.25">
      <c r="DD108" s="1267"/>
      <c r="DE108" s="1267"/>
    </row>
    <row r="109" spans="108:109" ht="13.5" hidden="1" customHeight="1" x14ac:dyDescent="0.25">
      <c r="DD109" s="1267"/>
      <c r="DE109" s="1267"/>
    </row>
    <row r="110" spans="108:109" ht="13.5" hidden="1" customHeight="1" x14ac:dyDescent="0.25">
      <c r="DD110" s="1267"/>
      <c r="DE110" s="1267"/>
    </row>
    <row r="111" spans="108:109" ht="13.5" hidden="1" customHeight="1" x14ac:dyDescent="0.25">
      <c r="DD111" s="1267"/>
      <c r="DE111" s="1267"/>
    </row>
    <row r="112" spans="108:109" ht="13.5" hidden="1" customHeight="1" x14ac:dyDescent="0.25">
      <c r="DD112" s="1267"/>
      <c r="DE112" s="1267"/>
    </row>
    <row r="113" spans="108:109" ht="13.5" hidden="1" customHeight="1" x14ac:dyDescent="0.25">
      <c r="DD113" s="1267"/>
      <c r="DE113" s="1267"/>
    </row>
    <row r="114" spans="108:109" ht="13.5" hidden="1" customHeight="1" x14ac:dyDescent="0.25">
      <c r="DD114" s="1267"/>
      <c r="DE114" s="1267"/>
    </row>
    <row r="115" spans="108:109" ht="13.5" hidden="1" customHeight="1" x14ac:dyDescent="0.25">
      <c r="DD115" s="1267"/>
      <c r="DE115" s="1267"/>
    </row>
    <row r="116" spans="108:109" ht="13.5" hidden="1" customHeight="1" x14ac:dyDescent="0.25">
      <c r="DD116" s="1267"/>
      <c r="DE116" s="1267"/>
    </row>
    <row r="117" spans="108:109" ht="13.5" hidden="1" customHeight="1" x14ac:dyDescent="0.25">
      <c r="DD117" s="1267"/>
      <c r="DE117" s="1267"/>
    </row>
    <row r="118" spans="108:109" ht="13.5" hidden="1" customHeight="1" x14ac:dyDescent="0.25">
      <c r="DD118" s="1267"/>
      <c r="DE118" s="1267"/>
    </row>
    <row r="119" spans="108:109" ht="13.5" hidden="1" customHeight="1" x14ac:dyDescent="0.25">
      <c r="DD119" s="1267"/>
      <c r="DE119" s="1267"/>
    </row>
    <row r="120" spans="108:109" ht="13.5" hidden="1" customHeight="1" x14ac:dyDescent="0.25">
      <c r="DD120" s="1267"/>
      <c r="DE120" s="1267"/>
    </row>
    <row r="121" spans="108:109" ht="13.5" hidden="1" customHeight="1" x14ac:dyDescent="0.25">
      <c r="DD121" s="1267"/>
      <c r="DE121" s="1267"/>
    </row>
    <row r="122" spans="108:109" ht="13.5" hidden="1" customHeight="1" x14ac:dyDescent="0.25">
      <c r="DD122" s="1267"/>
      <c r="DE122" s="1267"/>
    </row>
    <row r="123" spans="108:109" ht="13.5" hidden="1" customHeight="1" x14ac:dyDescent="0.25">
      <c r="DD123" s="1267"/>
      <c r="DE123" s="1267"/>
    </row>
    <row r="124" spans="108:109" ht="13.5" hidden="1" customHeight="1" x14ac:dyDescent="0.25">
      <c r="DD124" s="1267"/>
      <c r="DE124" s="1267"/>
    </row>
    <row r="125" spans="108:109" ht="13.5" hidden="1" customHeight="1" x14ac:dyDescent="0.25">
      <c r="DD125" s="1267"/>
      <c r="DE125" s="1267"/>
    </row>
    <row r="126" spans="108:109" ht="13.5" hidden="1" customHeight="1" x14ac:dyDescent="0.25">
      <c r="DD126" s="1267"/>
      <c r="DE126" s="1267"/>
    </row>
    <row r="127" spans="108:109" ht="13.5" hidden="1" customHeight="1" x14ac:dyDescent="0.25">
      <c r="DD127" s="1267"/>
      <c r="DE127" s="1267"/>
    </row>
    <row r="128" spans="108:109" ht="13.5" hidden="1" customHeight="1" x14ac:dyDescent="0.25">
      <c r="DD128" s="1267"/>
      <c r="DE128" s="1267"/>
    </row>
    <row r="129" spans="108:109" ht="13.5" hidden="1" customHeight="1" x14ac:dyDescent="0.25">
      <c r="DD129" s="1267"/>
      <c r="DE129" s="1267"/>
    </row>
    <row r="130" spans="108:109" ht="13.5" hidden="1" customHeight="1" x14ac:dyDescent="0.25">
      <c r="DD130" s="1267"/>
      <c r="DE130" s="1267"/>
    </row>
    <row r="131" spans="108:109" ht="13.5" hidden="1" customHeight="1" x14ac:dyDescent="0.25">
      <c r="DD131" s="1267"/>
      <c r="DE131" s="1267"/>
    </row>
    <row r="132" spans="108:109" ht="13.5" hidden="1" customHeight="1" x14ac:dyDescent="0.25">
      <c r="DD132" s="1267"/>
      <c r="DE132" s="1267"/>
    </row>
    <row r="133" spans="108:109" ht="13.5" hidden="1" customHeight="1" x14ac:dyDescent="0.25">
      <c r="DD133" s="1267"/>
      <c r="DE133" s="1267"/>
    </row>
    <row r="134" spans="108:109" ht="13.5" hidden="1" customHeight="1" x14ac:dyDescent="0.25">
      <c r="DD134" s="1267"/>
      <c r="DE134" s="1267"/>
    </row>
    <row r="135" spans="108:109" ht="13.5" hidden="1" customHeight="1" x14ac:dyDescent="0.25">
      <c r="DD135" s="1267"/>
      <c r="DE135" s="1267"/>
    </row>
    <row r="136" spans="108:109" ht="13.5" hidden="1" customHeight="1" x14ac:dyDescent="0.25">
      <c r="DD136" s="1267"/>
      <c r="DE136" s="1267"/>
    </row>
    <row r="137" spans="108:109" ht="13.5" hidden="1" customHeight="1" x14ac:dyDescent="0.25">
      <c r="DD137" s="1267"/>
      <c r="DE137" s="1267"/>
    </row>
    <row r="138" spans="108:109" ht="13.5" hidden="1" customHeight="1" x14ac:dyDescent="0.25">
      <c r="DD138" s="1267"/>
      <c r="DE138" s="1267"/>
    </row>
    <row r="139" spans="108:109" ht="13.5" hidden="1" customHeight="1" x14ac:dyDescent="0.25">
      <c r="DD139" s="1267"/>
      <c r="DE139" s="1267"/>
    </row>
    <row r="140" spans="108:109" ht="13.5" hidden="1" customHeight="1" x14ac:dyDescent="0.25">
      <c r="DD140" s="1267"/>
      <c r="DE140" s="1267"/>
    </row>
    <row r="141" spans="108:109" ht="13.5" hidden="1" customHeight="1" x14ac:dyDescent="0.25">
      <c r="DD141" s="1267"/>
      <c r="DE141" s="1267"/>
    </row>
    <row r="142" spans="108:109" ht="13.5" hidden="1" customHeight="1" x14ac:dyDescent="0.25">
      <c r="DD142" s="1267"/>
      <c r="DE142" s="1267"/>
    </row>
    <row r="143" spans="108:109" ht="13.5" hidden="1" customHeight="1" x14ac:dyDescent="0.25">
      <c r="DD143" s="1267"/>
      <c r="DE143" s="1267"/>
    </row>
    <row r="144" spans="108:109" ht="13.5" hidden="1" customHeight="1" x14ac:dyDescent="0.25">
      <c r="DD144" s="1267"/>
      <c r="DE144" s="1267"/>
    </row>
    <row r="145" spans="108:109" ht="13.5" hidden="1" customHeight="1" x14ac:dyDescent="0.25">
      <c r="DD145" s="1267"/>
      <c r="DE145" s="1267"/>
    </row>
    <row r="146" spans="108:109" ht="13.5" hidden="1" customHeight="1" x14ac:dyDescent="0.25">
      <c r="DD146" s="1267"/>
      <c r="DE146" s="1267"/>
    </row>
    <row r="147" spans="108:109" ht="13.5" hidden="1" customHeight="1" x14ac:dyDescent="0.25">
      <c r="DD147" s="1267"/>
      <c r="DE147" s="1267"/>
    </row>
    <row r="148" spans="108:109" ht="13.5" hidden="1" customHeight="1" x14ac:dyDescent="0.25">
      <c r="DD148" s="1267"/>
      <c r="DE148" s="1267"/>
    </row>
    <row r="149" spans="108:109" ht="13.5" hidden="1" customHeight="1" x14ac:dyDescent="0.25">
      <c r="DD149" s="1267"/>
      <c r="DE149" s="1267"/>
    </row>
    <row r="150" spans="108:109" ht="13.5" hidden="1" customHeight="1" x14ac:dyDescent="0.25">
      <c r="DD150" s="1267"/>
      <c r="DE150" s="1267"/>
    </row>
    <row r="151" spans="108:109" ht="13.5" hidden="1" customHeight="1" x14ac:dyDescent="0.25">
      <c r="DD151" s="1267"/>
      <c r="DE151" s="1267"/>
    </row>
    <row r="152" spans="108:109" ht="13.5" hidden="1" customHeight="1" x14ac:dyDescent="0.25">
      <c r="DD152" s="1267"/>
      <c r="DE152" s="1267"/>
    </row>
    <row r="153" spans="108:109" ht="13.5" hidden="1" customHeight="1" x14ac:dyDescent="0.25">
      <c r="DD153" s="1267"/>
      <c r="DE153" s="1267"/>
    </row>
    <row r="154" spans="108:109" ht="13.5" hidden="1" customHeight="1" x14ac:dyDescent="0.25">
      <c r="DD154" s="1267"/>
      <c r="DE154" s="1267"/>
    </row>
    <row r="155" spans="108:109" ht="13.5" hidden="1" customHeight="1" x14ac:dyDescent="0.25">
      <c r="DD155" s="1267"/>
      <c r="DE155" s="1267"/>
    </row>
    <row r="156" spans="108:109" ht="13.5" hidden="1" customHeight="1" x14ac:dyDescent="0.25">
      <c r="DD156" s="1267"/>
      <c r="DE156" s="1267"/>
    </row>
    <row r="157" spans="108:109" ht="13.5" hidden="1" customHeight="1" x14ac:dyDescent="0.25">
      <c r="DD157" s="1267"/>
      <c r="DE157" s="1267"/>
    </row>
    <row r="158" spans="108:109" ht="13.5" hidden="1" customHeight="1" x14ac:dyDescent="0.25">
      <c r="DD158" s="1267"/>
      <c r="DE158" s="1267"/>
    </row>
    <row r="159" spans="108:109" ht="13.5" hidden="1" customHeight="1" x14ac:dyDescent="0.25">
      <c r="DD159" s="1267"/>
      <c r="DE159" s="1267"/>
    </row>
    <row r="160" spans="108:109" ht="13.5" hidden="1" customHeight="1" x14ac:dyDescent="0.25">
      <c r="DD160" s="1267"/>
      <c r="DE160" s="1267"/>
    </row>
    <row r="161" ht="13.5" hidden="1" customHeight="1" x14ac:dyDescent="0.25"/>
    <row r="162" ht="13.5" hidden="1" customHeight="1" x14ac:dyDescent="0.25"/>
    <row r="163" ht="13.5" hidden="1" customHeight="1" x14ac:dyDescent="0.25"/>
    <row r="164" ht="13.5" hidden="1" customHeight="1" x14ac:dyDescent="0.25"/>
    <row r="165" ht="13.5" hidden="1" customHeight="1" x14ac:dyDescent="0.25"/>
    <row r="166" ht="13.5" hidden="1" customHeight="1" x14ac:dyDescent="0.25"/>
    <row r="167" ht="13.5" hidden="1" customHeight="1" x14ac:dyDescent="0.25"/>
    <row r="168" ht="13.5" hidden="1" customHeight="1" x14ac:dyDescent="0.25"/>
    <row r="169" ht="13.5" hidden="1" customHeight="1" x14ac:dyDescent="0.25"/>
    <row r="170" ht="13.5" hidden="1" customHeight="1" x14ac:dyDescent="0.25"/>
    <row r="171" ht="13.5" hidden="1" customHeight="1" x14ac:dyDescent="0.25"/>
    <row r="172" ht="13.5" hidden="1" customHeight="1" x14ac:dyDescent="0.25"/>
    <row r="173" ht="13.5" hidden="1" customHeight="1" x14ac:dyDescent="0.25"/>
    <row r="174" ht="13.5" hidden="1" customHeight="1" x14ac:dyDescent="0.25"/>
    <row r="175" ht="13.5" hidden="1" customHeight="1" x14ac:dyDescent="0.25"/>
    <row r="176" ht="13.5" hidden="1" customHeight="1" x14ac:dyDescent="0.25"/>
    <row r="177" ht="13.5" hidden="1" customHeight="1" x14ac:dyDescent="0.25"/>
    <row r="178" ht="13.5" hidden="1" customHeight="1" x14ac:dyDescent="0.25"/>
    <row r="179" ht="13.5" hidden="1" customHeight="1" x14ac:dyDescent="0.25"/>
    <row r="180" ht="13.5" hidden="1" customHeight="1" x14ac:dyDescent="0.25"/>
    <row r="181" ht="13.5" hidden="1" customHeight="1" x14ac:dyDescent="0.25"/>
    <row r="182" ht="13.5" hidden="1" customHeight="1" x14ac:dyDescent="0.25"/>
    <row r="183" ht="13.5" hidden="1" customHeight="1" x14ac:dyDescent="0.25"/>
    <row r="184" ht="13.5" hidden="1" customHeight="1" x14ac:dyDescent="0.25"/>
    <row r="185" ht="13.5" hidden="1" customHeight="1" x14ac:dyDescent="0.25"/>
    <row r="186" ht="13.5" hidden="1" customHeight="1" x14ac:dyDescent="0.25"/>
    <row r="187" ht="13.5" hidden="1" customHeight="1" x14ac:dyDescent="0.25"/>
    <row r="188" ht="13.5" hidden="1" customHeight="1" x14ac:dyDescent="0.25"/>
    <row r="189" ht="13.5" hidden="1" customHeight="1" x14ac:dyDescent="0.25"/>
    <row r="190" ht="13.5" hidden="1" customHeight="1" x14ac:dyDescent="0.25"/>
    <row r="191" ht="13.5" hidden="1" customHeight="1" x14ac:dyDescent="0.25"/>
  </sheetData>
  <sheetProtection algorithmName="SHA-512" hashValue="w9eBz+jVclkocU8E7ZQAKh6GxLMxfDCq5uUgjqzO814Qr1UtbPUfgHTPyFQ6/70N9qLv1fETwf4tzbo7gq+nEA==" saltValue="bHuxFVEZ8j8gsRb3yyK3p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78F8-FE21-4D00-9732-09BD8E405E42}">
  <sheetPr>
    <pageSetUpPr fitToPage="1"/>
  </sheetPr>
  <dimension ref="A1:DR135"/>
  <sheetViews>
    <sheetView showGridLines="0" zoomScale="80" zoomScaleNormal="80" zoomScaleSheetLayoutView="70" workbookViewId="0"/>
  </sheetViews>
  <sheetFormatPr defaultColWidth="0" defaultRowHeight="13.5" customHeight="1" zeroHeight="1" x14ac:dyDescent="0.25"/>
  <cols>
    <col min="1" max="34" width="2.46484375" style="291" customWidth="1"/>
    <col min="35" max="122" width="2.46484375" style="290" customWidth="1"/>
    <col min="123" max="16384" width="2.46484375" style="290" hidden="1"/>
  </cols>
  <sheetData>
    <row r="1" spans="2:34" ht="13.5" customHeight="1" x14ac:dyDescent="0.2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2.75" x14ac:dyDescent="0.25">
      <c r="S2" s="290"/>
      <c r="AH2" s="290"/>
    </row>
    <row r="3" spans="2:34" ht="12.75" x14ac:dyDescent="0.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2.75" x14ac:dyDescent="0.25"/>
    <row r="5" spans="2:34" ht="12.75" x14ac:dyDescent="0.25"/>
    <row r="6" spans="2:34" ht="12.75" x14ac:dyDescent="0.25"/>
    <row r="7" spans="2:34" ht="12.75" x14ac:dyDescent="0.25"/>
    <row r="8" spans="2:34" ht="12.75" x14ac:dyDescent="0.25"/>
    <row r="9" spans="2:34" ht="12.75" x14ac:dyDescent="0.25">
      <c r="AH9" s="290"/>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0"/>
    </row>
    <row r="18" spans="12:34" ht="12.75" x14ac:dyDescent="0.25"/>
    <row r="19" spans="12:34" ht="12.75" x14ac:dyDescent="0.25"/>
    <row r="20" spans="12:34" ht="12.75" x14ac:dyDescent="0.25">
      <c r="AH20" s="290"/>
    </row>
    <row r="21" spans="12:34" ht="12.75" x14ac:dyDescent="0.25">
      <c r="AH21" s="290"/>
    </row>
    <row r="22" spans="12:34" ht="12.75" x14ac:dyDescent="0.25"/>
    <row r="23" spans="12:34" ht="12.75" x14ac:dyDescent="0.25"/>
    <row r="24" spans="12:34" ht="12.75" x14ac:dyDescent="0.25">
      <c r="Q24" s="290"/>
    </row>
    <row r="25" spans="12:34" ht="12.75" x14ac:dyDescent="0.25"/>
    <row r="26" spans="12:34" ht="12.75" x14ac:dyDescent="0.25"/>
    <row r="27" spans="12:34" ht="12.75" x14ac:dyDescent="0.25"/>
    <row r="28" spans="12:34" ht="12.75" x14ac:dyDescent="0.25">
      <c r="O28" s="290"/>
      <c r="T28" s="290"/>
      <c r="AH28" s="290"/>
    </row>
    <row r="29" spans="12:34" ht="12.75" x14ac:dyDescent="0.25"/>
    <row r="30" spans="12:34" ht="12.75" x14ac:dyDescent="0.25"/>
    <row r="31" spans="12:34" ht="12.75" x14ac:dyDescent="0.25">
      <c r="Q31" s="290"/>
    </row>
    <row r="32" spans="12:34" ht="12.75" x14ac:dyDescent="0.25">
      <c r="L32" s="290"/>
    </row>
    <row r="33" spans="2:34" ht="12.75" x14ac:dyDescent="0.25">
      <c r="C33" s="290"/>
      <c r="E33" s="290"/>
      <c r="G33" s="290"/>
      <c r="I33" s="290"/>
      <c r="X33" s="290"/>
    </row>
    <row r="34" spans="2:34" ht="12.75" x14ac:dyDescent="0.25">
      <c r="B34" s="290"/>
      <c r="P34" s="290"/>
      <c r="R34" s="290"/>
      <c r="T34" s="290"/>
    </row>
    <row r="35" spans="2:34" ht="12.75" x14ac:dyDescent="0.25">
      <c r="D35" s="290"/>
      <c r="W35" s="290"/>
      <c r="AC35" s="290"/>
      <c r="AD35" s="290"/>
      <c r="AE35" s="290"/>
      <c r="AF35" s="290"/>
      <c r="AG35" s="290"/>
      <c r="AH35" s="290"/>
    </row>
    <row r="36" spans="2:34" ht="12.75" x14ac:dyDescent="0.25">
      <c r="H36" s="290"/>
      <c r="J36" s="290"/>
      <c r="K36" s="290"/>
      <c r="M36" s="290"/>
      <c r="Y36" s="290"/>
      <c r="Z36" s="290"/>
      <c r="AA36" s="290"/>
      <c r="AB36" s="290"/>
      <c r="AC36" s="290"/>
      <c r="AD36" s="290"/>
      <c r="AE36" s="290"/>
      <c r="AF36" s="290"/>
      <c r="AG36" s="290"/>
      <c r="AH36" s="290"/>
    </row>
    <row r="37" spans="2:34" ht="12.75" x14ac:dyDescent="0.25">
      <c r="AH37" s="290"/>
    </row>
    <row r="38" spans="2:34" ht="12.75" x14ac:dyDescent="0.25">
      <c r="AG38" s="290"/>
      <c r="AH38" s="290"/>
    </row>
    <row r="39" spans="2:34" ht="12.75" x14ac:dyDescent="0.25"/>
    <row r="40" spans="2:34" ht="12.75" x14ac:dyDescent="0.25">
      <c r="X40" s="290"/>
    </row>
    <row r="41" spans="2:34" ht="12.75" x14ac:dyDescent="0.25">
      <c r="R41" s="290"/>
    </row>
    <row r="42" spans="2:34" ht="12.75" x14ac:dyDescent="0.25">
      <c r="W42" s="290"/>
    </row>
    <row r="43" spans="2:34" ht="12.75" x14ac:dyDescent="0.25">
      <c r="Y43" s="290"/>
      <c r="Z43" s="290"/>
      <c r="AA43" s="290"/>
      <c r="AB43" s="290"/>
      <c r="AC43" s="290"/>
      <c r="AD43" s="290"/>
      <c r="AE43" s="290"/>
      <c r="AF43" s="290"/>
      <c r="AG43" s="290"/>
      <c r="AH43" s="290"/>
    </row>
    <row r="44" spans="2:34" ht="12.75" x14ac:dyDescent="0.25">
      <c r="AH44" s="290"/>
    </row>
    <row r="45" spans="2:34" ht="12.75" x14ac:dyDescent="0.25">
      <c r="X45" s="290"/>
    </row>
    <row r="46" spans="2:34" ht="12.75" x14ac:dyDescent="0.25"/>
    <row r="47" spans="2:34" ht="12.75" x14ac:dyDescent="0.25"/>
    <row r="48" spans="2:34" ht="12.75" x14ac:dyDescent="0.25">
      <c r="W48" s="290"/>
      <c r="Y48" s="290"/>
      <c r="Z48" s="290"/>
      <c r="AA48" s="290"/>
      <c r="AB48" s="290"/>
      <c r="AC48" s="290"/>
      <c r="AD48" s="290"/>
      <c r="AE48" s="290"/>
      <c r="AF48" s="290"/>
      <c r="AG48" s="290"/>
      <c r="AH48" s="290"/>
    </row>
    <row r="49" spans="28:34" ht="12.75" x14ac:dyDescent="0.25"/>
    <row r="50" spans="28:34" ht="12.75" x14ac:dyDescent="0.25">
      <c r="AE50" s="290"/>
      <c r="AF50" s="290"/>
      <c r="AG50" s="290"/>
      <c r="AH50" s="290"/>
    </row>
    <row r="51" spans="28:34" ht="12.75" x14ac:dyDescent="0.25">
      <c r="AC51" s="290"/>
      <c r="AD51" s="290"/>
      <c r="AE51" s="290"/>
      <c r="AF51" s="290"/>
      <c r="AG51" s="290"/>
      <c r="AH51" s="290"/>
    </row>
    <row r="52" spans="28:34" ht="12.75" x14ac:dyDescent="0.25"/>
    <row r="53" spans="28:34" ht="12.75" x14ac:dyDescent="0.25">
      <c r="AF53" s="290"/>
      <c r="AG53" s="290"/>
      <c r="AH53" s="290"/>
    </row>
    <row r="54" spans="28:34" ht="12.75" x14ac:dyDescent="0.25">
      <c r="AH54" s="290"/>
    </row>
    <row r="55" spans="28:34" ht="12.75" x14ac:dyDescent="0.25"/>
    <row r="56" spans="28:34" ht="12.75" x14ac:dyDescent="0.25">
      <c r="AB56" s="290"/>
      <c r="AC56" s="290"/>
      <c r="AD56" s="290"/>
      <c r="AE56" s="290"/>
      <c r="AF56" s="290"/>
      <c r="AG56" s="290"/>
      <c r="AH56" s="290"/>
    </row>
    <row r="57" spans="28:34" ht="12.75" x14ac:dyDescent="0.25">
      <c r="AH57" s="290"/>
    </row>
    <row r="58" spans="28:34" ht="12.75" x14ac:dyDescent="0.25">
      <c r="AH58" s="290"/>
    </row>
    <row r="59" spans="28:34" ht="12.75" x14ac:dyDescent="0.25"/>
    <row r="60" spans="28:34" ht="12.75" x14ac:dyDescent="0.25"/>
    <row r="61" spans="28:34" ht="12.75" x14ac:dyDescent="0.25"/>
    <row r="62" spans="28:34" ht="12.75" x14ac:dyDescent="0.25"/>
    <row r="63" spans="28:34" ht="12.75" x14ac:dyDescent="0.25">
      <c r="AH63" s="290"/>
    </row>
    <row r="64" spans="28:34" ht="12.75" x14ac:dyDescent="0.25">
      <c r="AG64" s="290"/>
      <c r="AH64" s="290"/>
    </row>
    <row r="65" spans="28:34" ht="12.75" x14ac:dyDescent="0.25"/>
    <row r="66" spans="28:34" ht="12.75" x14ac:dyDescent="0.25"/>
    <row r="67" spans="28:34" ht="12.75" x14ac:dyDescent="0.25"/>
    <row r="68" spans="28:34" ht="12.75" x14ac:dyDescent="0.25">
      <c r="AB68" s="290"/>
      <c r="AC68" s="290"/>
      <c r="AD68" s="290"/>
      <c r="AE68" s="290"/>
      <c r="AF68" s="290"/>
      <c r="AG68" s="290"/>
      <c r="AH68" s="290"/>
    </row>
    <row r="69" spans="28:34" ht="12.75" x14ac:dyDescent="0.25">
      <c r="AF69" s="290"/>
      <c r="AG69" s="290"/>
      <c r="AH69" s="290"/>
    </row>
    <row r="70" spans="28:34" ht="12.75" x14ac:dyDescent="0.25"/>
    <row r="71" spans="28:34" ht="12.75" x14ac:dyDescent="0.25"/>
    <row r="72" spans="28:34" ht="12.75" x14ac:dyDescent="0.25"/>
    <row r="73" spans="28:34" ht="12.75" x14ac:dyDescent="0.25"/>
    <row r="74" spans="28:34" ht="12.75" x14ac:dyDescent="0.25"/>
    <row r="75" spans="28:34" ht="12.75" x14ac:dyDescent="0.25">
      <c r="AH75" s="290"/>
    </row>
    <row r="76" spans="28:34" ht="12.75" x14ac:dyDescent="0.25">
      <c r="AF76" s="290"/>
      <c r="AG76" s="290"/>
      <c r="AH76" s="290"/>
    </row>
    <row r="77" spans="28:34" ht="12.75" x14ac:dyDescent="0.25">
      <c r="AG77" s="290"/>
      <c r="AH77" s="290"/>
    </row>
    <row r="78" spans="28:34" ht="12.75" x14ac:dyDescent="0.25"/>
    <row r="79" spans="28:34" ht="12.75" x14ac:dyDescent="0.25"/>
    <row r="80" spans="28:34" ht="12.75" x14ac:dyDescent="0.25"/>
    <row r="81" spans="25:34" ht="12.75" x14ac:dyDescent="0.25"/>
    <row r="82" spans="25:34" ht="12.75" x14ac:dyDescent="0.25">
      <c r="Y82" s="290"/>
    </row>
    <row r="83" spans="25:34" ht="12.75" x14ac:dyDescent="0.25">
      <c r="Y83" s="290"/>
      <c r="Z83" s="290"/>
      <c r="AA83" s="290"/>
      <c r="AB83" s="290"/>
      <c r="AC83" s="290"/>
      <c r="AD83" s="290"/>
      <c r="AE83" s="290"/>
      <c r="AF83" s="290"/>
      <c r="AG83" s="290"/>
      <c r="AH83" s="290"/>
    </row>
    <row r="84" spans="25:34" ht="12.75" x14ac:dyDescent="0.25"/>
    <row r="85" spans="25:34" ht="12.75" x14ac:dyDescent="0.25"/>
    <row r="86" spans="25:34" ht="12.75" x14ac:dyDescent="0.25"/>
    <row r="87" spans="25:34" ht="12.75" x14ac:dyDescent="0.25"/>
    <row r="88" spans="25:34" ht="12.75" x14ac:dyDescent="0.25">
      <c r="AH88" s="290"/>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0"/>
      <c r="AG94" s="290"/>
      <c r="AH94" s="290"/>
    </row>
    <row r="95" spans="25:34" ht="13.5" customHeight="1" x14ac:dyDescent="0.25">
      <c r="AH95" s="290"/>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0"/>
    </row>
    <row r="102" spans="33:34" ht="13.5" customHeight="1" x14ac:dyDescent="0.25"/>
    <row r="103" spans="33:34" ht="13.5" customHeight="1" x14ac:dyDescent="0.25"/>
    <row r="104" spans="33:34" ht="13.5" customHeight="1" x14ac:dyDescent="0.25">
      <c r="AG104" s="290"/>
      <c r="AH104" s="290"/>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0"/>
    </row>
    <row r="117" spans="34:122" ht="13.5" customHeight="1" x14ac:dyDescent="0.25"/>
    <row r="118" spans="34:122" ht="13.5" customHeight="1" x14ac:dyDescent="0.25"/>
    <row r="119" spans="34:122" ht="13.5" customHeight="1" x14ac:dyDescent="0.25"/>
    <row r="120" spans="34:122" ht="13.5" customHeight="1" x14ac:dyDescent="0.25">
      <c r="AH120" s="290"/>
    </row>
    <row r="121" spans="34:122" ht="13.5" customHeight="1" x14ac:dyDescent="0.25">
      <c r="AH121" s="290"/>
    </row>
    <row r="122" spans="34:122" ht="13.5" customHeight="1" x14ac:dyDescent="0.25"/>
    <row r="123" spans="34:122" ht="13.5" customHeight="1" x14ac:dyDescent="0.25"/>
    <row r="124" spans="34:122" ht="13.5" customHeight="1" x14ac:dyDescent="0.25"/>
    <row r="125" spans="34:122" ht="13.5" customHeight="1" x14ac:dyDescent="0.25">
      <c r="DR125" s="290" t="s">
        <v>499</v>
      </c>
    </row>
    <row r="126" spans="34:122" ht="13.5" hidden="1" customHeight="1" x14ac:dyDescent="0.25"/>
    <row r="127" spans="34:122" ht="13.5" hidden="1" customHeight="1" x14ac:dyDescent="0.25"/>
    <row r="128" spans="34:122" ht="13.5" hidden="1" customHeight="1" x14ac:dyDescent="0.25"/>
    <row r="129" ht="13.5" hidden="1" customHeight="1" x14ac:dyDescent="0.25"/>
    <row r="130" ht="13.5" hidden="1" customHeight="1" x14ac:dyDescent="0.25"/>
    <row r="131" ht="13.5" hidden="1" customHeight="1" x14ac:dyDescent="0.25"/>
    <row r="132" ht="13.5" hidden="1" customHeight="1" x14ac:dyDescent="0.25"/>
    <row r="133" ht="13.5" hidden="1" customHeight="1" x14ac:dyDescent="0.25"/>
    <row r="134" ht="13.5" hidden="1" customHeight="1" x14ac:dyDescent="0.25"/>
    <row r="135" ht="13.5" hidden="1" customHeight="1" x14ac:dyDescent="0.25"/>
  </sheetData>
  <sheetProtection algorithmName="SHA-512" hashValue="SCBfzilLzNgS9kcTwWB3B3M14jlpSvzGA+5EZcgdOcLEDpAsbksphtTM1DBHotcr/ISFxErxTcVvBZRD8u/7Xw==" saltValue="ybHF5TeHM8ta7hMMnzHF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A452-DF0D-44DC-82DA-0F3CD2C4D4D7}">
  <sheetPr>
    <pageSetUpPr fitToPage="1"/>
  </sheetPr>
  <dimension ref="A1:DR135"/>
  <sheetViews>
    <sheetView showGridLines="0" zoomScale="80" zoomScaleNormal="80" zoomScaleSheetLayoutView="55" workbookViewId="0"/>
  </sheetViews>
  <sheetFormatPr defaultColWidth="0" defaultRowHeight="13.5" customHeight="1" zeroHeight="1" x14ac:dyDescent="0.25"/>
  <cols>
    <col min="1" max="34" width="2.46484375" style="291" customWidth="1"/>
    <col min="35" max="122" width="2.46484375" style="290" customWidth="1"/>
    <col min="123" max="16384" width="2.46484375" style="290" hidden="1"/>
  </cols>
  <sheetData>
    <row r="1" spans="2:34" ht="13.5" customHeight="1" x14ac:dyDescent="0.2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2.75" x14ac:dyDescent="0.25">
      <c r="S2" s="290"/>
      <c r="AH2" s="290"/>
    </row>
    <row r="3" spans="2:34" ht="12.75" x14ac:dyDescent="0.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2.75" x14ac:dyDescent="0.25"/>
    <row r="5" spans="2:34" ht="12.75" x14ac:dyDescent="0.25"/>
    <row r="6" spans="2:34" ht="12.75" x14ac:dyDescent="0.25"/>
    <row r="7" spans="2:34" ht="12.75" x14ac:dyDescent="0.25"/>
    <row r="8" spans="2:34" ht="12.75" x14ac:dyDescent="0.25"/>
    <row r="9" spans="2:34" ht="12.75" x14ac:dyDescent="0.25">
      <c r="AH9" s="290"/>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0"/>
    </row>
    <row r="18" spans="12:34" ht="12.75" x14ac:dyDescent="0.25"/>
    <row r="19" spans="12:34" ht="12.75" x14ac:dyDescent="0.25"/>
    <row r="20" spans="12:34" ht="12.75" x14ac:dyDescent="0.25">
      <c r="AH20" s="290"/>
    </row>
    <row r="21" spans="12:34" ht="12.75" x14ac:dyDescent="0.25">
      <c r="AH21" s="290"/>
    </row>
    <row r="22" spans="12:34" ht="12.75" x14ac:dyDescent="0.25"/>
    <row r="23" spans="12:34" ht="12.75" x14ac:dyDescent="0.25"/>
    <row r="24" spans="12:34" ht="12.75" x14ac:dyDescent="0.25">
      <c r="Q24" s="290"/>
    </row>
    <row r="25" spans="12:34" ht="12.75" x14ac:dyDescent="0.25"/>
    <row r="26" spans="12:34" ht="12.75" x14ac:dyDescent="0.25"/>
    <row r="27" spans="12:34" ht="12.75" x14ac:dyDescent="0.25"/>
    <row r="28" spans="12:34" ht="12.75" x14ac:dyDescent="0.25">
      <c r="O28" s="290"/>
      <c r="T28" s="290"/>
      <c r="AH28" s="290"/>
    </row>
    <row r="29" spans="12:34" ht="12.75" x14ac:dyDescent="0.25"/>
    <row r="30" spans="12:34" ht="12.75" x14ac:dyDescent="0.25"/>
    <row r="31" spans="12:34" ht="12.75" x14ac:dyDescent="0.25">
      <c r="Q31" s="290"/>
    </row>
    <row r="32" spans="12:34" ht="12.75" x14ac:dyDescent="0.25">
      <c r="L32" s="290"/>
    </row>
    <row r="33" spans="2:34" ht="12.75" x14ac:dyDescent="0.25">
      <c r="C33" s="290"/>
      <c r="E33" s="290"/>
      <c r="G33" s="290"/>
      <c r="I33" s="290"/>
      <c r="X33" s="290"/>
    </row>
    <row r="34" spans="2:34" ht="12.75" x14ac:dyDescent="0.25">
      <c r="B34" s="290"/>
      <c r="P34" s="290"/>
      <c r="R34" s="290"/>
      <c r="T34" s="290"/>
    </row>
    <row r="35" spans="2:34" ht="12.75" x14ac:dyDescent="0.25">
      <c r="D35" s="290"/>
      <c r="W35" s="290"/>
      <c r="AC35" s="290"/>
      <c r="AD35" s="290"/>
      <c r="AE35" s="290"/>
      <c r="AF35" s="290"/>
      <c r="AG35" s="290"/>
      <c r="AH35" s="290"/>
    </row>
    <row r="36" spans="2:34" ht="12.75" x14ac:dyDescent="0.25">
      <c r="H36" s="290"/>
      <c r="J36" s="290"/>
      <c r="K36" s="290"/>
      <c r="M36" s="290"/>
      <c r="Y36" s="290"/>
      <c r="Z36" s="290"/>
      <c r="AA36" s="290"/>
      <c r="AB36" s="290"/>
      <c r="AC36" s="290"/>
      <c r="AD36" s="290"/>
      <c r="AE36" s="290"/>
      <c r="AF36" s="290"/>
      <c r="AG36" s="290"/>
      <c r="AH36" s="290"/>
    </row>
    <row r="37" spans="2:34" ht="12.75" x14ac:dyDescent="0.25">
      <c r="AH37" s="290"/>
    </row>
    <row r="38" spans="2:34" ht="12.75" x14ac:dyDescent="0.25">
      <c r="AG38" s="290"/>
      <c r="AH38" s="290"/>
    </row>
    <row r="39" spans="2:34" ht="12.75" x14ac:dyDescent="0.25"/>
    <row r="40" spans="2:34" ht="12.75" x14ac:dyDescent="0.25">
      <c r="X40" s="290"/>
    </row>
    <row r="41" spans="2:34" ht="12.75" x14ac:dyDescent="0.25">
      <c r="R41" s="290"/>
    </row>
    <row r="42" spans="2:34" ht="12.75" x14ac:dyDescent="0.25">
      <c r="W42" s="290"/>
    </row>
    <row r="43" spans="2:34" ht="12.75" x14ac:dyDescent="0.25">
      <c r="Y43" s="290"/>
      <c r="Z43" s="290"/>
      <c r="AA43" s="290"/>
      <c r="AB43" s="290"/>
      <c r="AC43" s="290"/>
      <c r="AD43" s="290"/>
      <c r="AE43" s="290"/>
      <c r="AF43" s="290"/>
      <c r="AG43" s="290"/>
      <c r="AH43" s="290"/>
    </row>
    <row r="44" spans="2:34" ht="12.75" x14ac:dyDescent="0.25">
      <c r="AH44" s="290"/>
    </row>
    <row r="45" spans="2:34" ht="12.75" x14ac:dyDescent="0.25">
      <c r="X45" s="290"/>
    </row>
    <row r="46" spans="2:34" ht="12.75" x14ac:dyDescent="0.25"/>
    <row r="47" spans="2:34" ht="12.75" x14ac:dyDescent="0.25"/>
    <row r="48" spans="2:34" ht="12.75" x14ac:dyDescent="0.25">
      <c r="W48" s="290"/>
      <c r="Y48" s="290"/>
      <c r="Z48" s="290"/>
      <c r="AA48" s="290"/>
      <c r="AB48" s="290"/>
      <c r="AC48" s="290"/>
      <c r="AD48" s="290"/>
      <c r="AE48" s="290"/>
      <c r="AF48" s="290"/>
      <c r="AG48" s="290"/>
      <c r="AH48" s="290"/>
    </row>
    <row r="49" spans="28:34" ht="12.75" x14ac:dyDescent="0.25"/>
    <row r="50" spans="28:34" ht="12.75" x14ac:dyDescent="0.25">
      <c r="AE50" s="290"/>
      <c r="AF50" s="290"/>
      <c r="AG50" s="290"/>
      <c r="AH50" s="290"/>
    </row>
    <row r="51" spans="28:34" ht="12.75" x14ac:dyDescent="0.25">
      <c r="AC51" s="290"/>
      <c r="AD51" s="290"/>
      <c r="AE51" s="290"/>
      <c r="AF51" s="290"/>
      <c r="AG51" s="290"/>
      <c r="AH51" s="290"/>
    </row>
    <row r="52" spans="28:34" ht="12.75" x14ac:dyDescent="0.25"/>
    <row r="53" spans="28:34" ht="12.75" x14ac:dyDescent="0.25">
      <c r="AF53" s="290"/>
      <c r="AG53" s="290"/>
      <c r="AH53" s="290"/>
    </row>
    <row r="54" spans="28:34" ht="12.75" x14ac:dyDescent="0.25">
      <c r="AH54" s="290"/>
    </row>
    <row r="55" spans="28:34" ht="12.75" x14ac:dyDescent="0.25"/>
    <row r="56" spans="28:34" ht="12.75" x14ac:dyDescent="0.25">
      <c r="AB56" s="290"/>
      <c r="AC56" s="290"/>
      <c r="AD56" s="290"/>
      <c r="AE56" s="290"/>
      <c r="AF56" s="290"/>
      <c r="AG56" s="290"/>
      <c r="AH56" s="290"/>
    </row>
    <row r="57" spans="28:34" ht="12.75" x14ac:dyDescent="0.25">
      <c r="AH57" s="290"/>
    </row>
    <row r="58" spans="28:34" ht="12.75" x14ac:dyDescent="0.25">
      <c r="AH58" s="290"/>
    </row>
    <row r="59" spans="28:34" ht="12.75" x14ac:dyDescent="0.25">
      <c r="AG59" s="290"/>
      <c r="AH59" s="290"/>
    </row>
    <row r="60" spans="28:34" ht="12.75" x14ac:dyDescent="0.25"/>
    <row r="61" spans="28:34" ht="12.75" x14ac:dyDescent="0.25"/>
    <row r="62" spans="28:34" ht="12.75" x14ac:dyDescent="0.25"/>
    <row r="63" spans="28:34" ht="12.75" x14ac:dyDescent="0.25">
      <c r="AH63" s="290"/>
    </row>
    <row r="64" spans="28:34" ht="12.75" x14ac:dyDescent="0.25">
      <c r="AG64" s="290"/>
      <c r="AH64" s="290"/>
    </row>
    <row r="65" spans="28:34" ht="12.75" x14ac:dyDescent="0.25"/>
    <row r="66" spans="28:34" ht="12.75" x14ac:dyDescent="0.25"/>
    <row r="67" spans="28:34" ht="12.75" x14ac:dyDescent="0.25"/>
    <row r="68" spans="28:34" ht="12.75" x14ac:dyDescent="0.25">
      <c r="AB68" s="290"/>
      <c r="AC68" s="290"/>
      <c r="AD68" s="290"/>
      <c r="AE68" s="290"/>
      <c r="AF68" s="290"/>
      <c r="AG68" s="290"/>
      <c r="AH68" s="290"/>
    </row>
    <row r="69" spans="28:34" ht="12.75" x14ac:dyDescent="0.25">
      <c r="AF69" s="290"/>
      <c r="AG69" s="290"/>
      <c r="AH69" s="290"/>
    </row>
    <row r="70" spans="28:34" ht="12.75" x14ac:dyDescent="0.25"/>
    <row r="71" spans="28:34" ht="12.75" x14ac:dyDescent="0.25"/>
    <row r="72" spans="28:34" ht="12.75" x14ac:dyDescent="0.25"/>
    <row r="73" spans="28:34" ht="12.75" x14ac:dyDescent="0.25"/>
    <row r="74" spans="28:34" ht="12.75" x14ac:dyDescent="0.25"/>
    <row r="75" spans="28:34" ht="12.75" x14ac:dyDescent="0.25">
      <c r="AH75" s="290"/>
    </row>
    <row r="76" spans="28:34" ht="12.75" x14ac:dyDescent="0.25">
      <c r="AF76" s="290"/>
      <c r="AG76" s="290"/>
      <c r="AH76" s="290"/>
    </row>
    <row r="77" spans="28:34" ht="12.75" x14ac:dyDescent="0.25">
      <c r="AG77" s="290"/>
      <c r="AH77" s="290"/>
    </row>
    <row r="78" spans="28:34" ht="12.75" x14ac:dyDescent="0.25"/>
    <row r="79" spans="28:34" ht="12.75" x14ac:dyDescent="0.25"/>
    <row r="80" spans="28:34" ht="12.75" x14ac:dyDescent="0.25"/>
    <row r="81" spans="25:34" ht="12.75" x14ac:dyDescent="0.25"/>
    <row r="82" spans="25:34" ht="12.75" x14ac:dyDescent="0.25">
      <c r="Y82" s="290"/>
    </row>
    <row r="83" spans="25:34" ht="12.75" x14ac:dyDescent="0.25">
      <c r="Y83" s="290"/>
      <c r="Z83" s="290"/>
      <c r="AA83" s="290"/>
      <c r="AB83" s="290"/>
      <c r="AC83" s="290"/>
      <c r="AD83" s="290"/>
      <c r="AE83" s="290"/>
      <c r="AF83" s="290"/>
      <c r="AG83" s="290"/>
      <c r="AH83" s="290"/>
    </row>
    <row r="84" spans="25:34" ht="12.75" x14ac:dyDescent="0.25"/>
    <row r="85" spans="25:34" ht="12.75" x14ac:dyDescent="0.25"/>
    <row r="86" spans="25:34" ht="12.75" x14ac:dyDescent="0.25"/>
    <row r="87" spans="25:34" ht="12.75" x14ac:dyDescent="0.25"/>
    <row r="88" spans="25:34" ht="12.75" x14ac:dyDescent="0.25">
      <c r="AH88" s="290"/>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0"/>
      <c r="AG94" s="290"/>
      <c r="AH94" s="290"/>
    </row>
    <row r="95" spans="25:34" ht="13.5" customHeight="1" x14ac:dyDescent="0.25">
      <c r="AH95" s="290"/>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0"/>
    </row>
    <row r="102" spans="33:34" ht="13.5" customHeight="1" x14ac:dyDescent="0.25"/>
    <row r="103" spans="33:34" ht="13.5" customHeight="1" x14ac:dyDescent="0.25"/>
    <row r="104" spans="33:34" ht="13.5" customHeight="1" x14ac:dyDescent="0.25">
      <c r="AG104" s="290"/>
      <c r="AH104" s="290"/>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0"/>
    </row>
    <row r="117" spans="34:122" ht="13.5" customHeight="1" x14ac:dyDescent="0.25"/>
    <row r="118" spans="34:122" ht="13.5" customHeight="1" x14ac:dyDescent="0.25"/>
    <row r="119" spans="34:122" ht="13.5" customHeight="1" x14ac:dyDescent="0.25"/>
    <row r="120" spans="34:122" ht="13.5" customHeight="1" x14ac:dyDescent="0.25">
      <c r="AH120" s="290"/>
    </row>
    <row r="121" spans="34:122" ht="13.5" customHeight="1" x14ac:dyDescent="0.25">
      <c r="AH121" s="290"/>
    </row>
    <row r="122" spans="34:122" ht="13.5" customHeight="1" x14ac:dyDescent="0.25"/>
    <row r="123" spans="34:122" ht="13.5" customHeight="1" x14ac:dyDescent="0.25"/>
    <row r="124" spans="34:122" ht="13.5" customHeight="1" x14ac:dyDescent="0.25"/>
    <row r="125" spans="34:122" ht="13.5" customHeight="1" x14ac:dyDescent="0.25">
      <c r="DR125" s="290" t="s">
        <v>499</v>
      </c>
    </row>
    <row r="126" spans="34:122" ht="13.5" hidden="1" customHeight="1" x14ac:dyDescent="0.25"/>
    <row r="127" spans="34:122" ht="13.5" hidden="1" customHeight="1" x14ac:dyDescent="0.25"/>
    <row r="128" spans="34:122" ht="13.5" hidden="1" customHeight="1" x14ac:dyDescent="0.25"/>
    <row r="129" ht="13.5" hidden="1" customHeight="1" x14ac:dyDescent="0.25"/>
    <row r="130" ht="13.5" hidden="1" customHeight="1" x14ac:dyDescent="0.25"/>
    <row r="131" ht="13.5" hidden="1" customHeight="1" x14ac:dyDescent="0.25"/>
    <row r="132" ht="13.5" hidden="1" customHeight="1" x14ac:dyDescent="0.25"/>
    <row r="133" ht="13.5" hidden="1" customHeight="1" x14ac:dyDescent="0.25"/>
    <row r="134" ht="13.5" hidden="1" customHeight="1" x14ac:dyDescent="0.25"/>
    <row r="135" ht="13.5" hidden="1" customHeight="1" x14ac:dyDescent="0.25"/>
  </sheetData>
  <sheetProtection algorithmName="SHA-512" hashValue="97tOExlmA9cXDVVgtuGIwVLjzRW9G/EVnE83b/WdNiEWVgQgZQVFIpSp9qjaPyA7SVPgpqsUO0t78hHQLDkJVw==" saltValue="qvjTZPJ2uYMKrHShdX/X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49" customWidth="1"/>
    <col min="2" max="8" width="13.3984375" style="149" customWidth="1"/>
    <col min="9" max="16384" width="11.1328125" style="149"/>
  </cols>
  <sheetData>
    <row r="1" spans="1:8" x14ac:dyDescent="0.25">
      <c r="A1" s="143"/>
      <c r="B1" s="144"/>
      <c r="C1" s="145"/>
      <c r="D1" s="146"/>
      <c r="E1" s="147"/>
      <c r="F1" s="147"/>
      <c r="G1" s="147"/>
      <c r="H1" s="148"/>
    </row>
    <row r="2" spans="1:8" x14ac:dyDescent="0.25">
      <c r="A2" s="150"/>
      <c r="B2" s="151"/>
      <c r="C2" s="152"/>
      <c r="D2" s="153" t="s">
        <v>51</v>
      </c>
      <c r="E2" s="154"/>
      <c r="F2" s="155" t="s">
        <v>550</v>
      </c>
      <c r="G2" s="156"/>
      <c r="H2" s="157"/>
    </row>
    <row r="3" spans="1:8" x14ac:dyDescent="0.25">
      <c r="A3" s="153" t="s">
        <v>543</v>
      </c>
      <c r="B3" s="158"/>
      <c r="C3" s="159"/>
      <c r="D3" s="160">
        <v>67402</v>
      </c>
      <c r="E3" s="161"/>
      <c r="F3" s="162">
        <v>51613</v>
      </c>
      <c r="G3" s="163"/>
      <c r="H3" s="164"/>
    </row>
    <row r="4" spans="1:8" x14ac:dyDescent="0.25">
      <c r="A4" s="165"/>
      <c r="B4" s="166"/>
      <c r="C4" s="167"/>
      <c r="D4" s="168">
        <v>27438</v>
      </c>
      <c r="E4" s="169"/>
      <c r="F4" s="170">
        <v>25872</v>
      </c>
      <c r="G4" s="171"/>
      <c r="H4" s="172"/>
    </row>
    <row r="5" spans="1:8" x14ac:dyDescent="0.25">
      <c r="A5" s="153" t="s">
        <v>545</v>
      </c>
      <c r="B5" s="158"/>
      <c r="C5" s="159"/>
      <c r="D5" s="160">
        <v>56889</v>
      </c>
      <c r="E5" s="161"/>
      <c r="F5" s="162">
        <v>50880</v>
      </c>
      <c r="G5" s="163"/>
      <c r="H5" s="164"/>
    </row>
    <row r="6" spans="1:8" x14ac:dyDescent="0.25">
      <c r="A6" s="165"/>
      <c r="B6" s="166"/>
      <c r="C6" s="167"/>
      <c r="D6" s="168">
        <v>23599</v>
      </c>
      <c r="E6" s="169"/>
      <c r="F6" s="170">
        <v>27819</v>
      </c>
      <c r="G6" s="171"/>
      <c r="H6" s="172"/>
    </row>
    <row r="7" spans="1:8" x14ac:dyDescent="0.25">
      <c r="A7" s="153" t="s">
        <v>546</v>
      </c>
      <c r="B7" s="158"/>
      <c r="C7" s="159"/>
      <c r="D7" s="160">
        <v>49638</v>
      </c>
      <c r="E7" s="161"/>
      <c r="F7" s="162">
        <v>46395</v>
      </c>
      <c r="G7" s="163"/>
      <c r="H7" s="164"/>
    </row>
    <row r="8" spans="1:8" x14ac:dyDescent="0.25">
      <c r="A8" s="165"/>
      <c r="B8" s="166"/>
      <c r="C8" s="167"/>
      <c r="D8" s="168">
        <v>21773</v>
      </c>
      <c r="E8" s="169"/>
      <c r="F8" s="170">
        <v>26304</v>
      </c>
      <c r="G8" s="171"/>
      <c r="H8" s="172"/>
    </row>
    <row r="9" spans="1:8" x14ac:dyDescent="0.25">
      <c r="A9" s="153" t="s">
        <v>547</v>
      </c>
      <c r="B9" s="158"/>
      <c r="C9" s="159"/>
      <c r="D9" s="160">
        <v>53529</v>
      </c>
      <c r="E9" s="161"/>
      <c r="F9" s="162">
        <v>48088</v>
      </c>
      <c r="G9" s="163"/>
      <c r="H9" s="164"/>
    </row>
    <row r="10" spans="1:8" x14ac:dyDescent="0.25">
      <c r="A10" s="165"/>
      <c r="B10" s="166"/>
      <c r="C10" s="167"/>
      <c r="D10" s="168">
        <v>25549</v>
      </c>
      <c r="E10" s="169"/>
      <c r="F10" s="170">
        <v>25183</v>
      </c>
      <c r="G10" s="171"/>
      <c r="H10" s="172"/>
    </row>
    <row r="11" spans="1:8" x14ac:dyDescent="0.25">
      <c r="A11" s="153" t="s">
        <v>548</v>
      </c>
      <c r="B11" s="158"/>
      <c r="C11" s="159"/>
      <c r="D11" s="160">
        <v>44963</v>
      </c>
      <c r="E11" s="161"/>
      <c r="F11" s="162">
        <v>46457</v>
      </c>
      <c r="G11" s="163"/>
      <c r="H11" s="164"/>
    </row>
    <row r="12" spans="1:8" x14ac:dyDescent="0.25">
      <c r="A12" s="165"/>
      <c r="B12" s="166"/>
      <c r="C12" s="173"/>
      <c r="D12" s="168">
        <v>24638</v>
      </c>
      <c r="E12" s="169"/>
      <c r="F12" s="170">
        <v>24020</v>
      </c>
      <c r="G12" s="171"/>
      <c r="H12" s="172"/>
    </row>
    <row r="13" spans="1:8" x14ac:dyDescent="0.25">
      <c r="A13" s="153"/>
      <c r="B13" s="158"/>
      <c r="C13" s="174"/>
      <c r="D13" s="175">
        <v>54484</v>
      </c>
      <c r="E13" s="176"/>
      <c r="F13" s="177">
        <v>48687</v>
      </c>
      <c r="G13" s="178"/>
      <c r="H13" s="164"/>
    </row>
    <row r="14" spans="1:8" x14ac:dyDescent="0.25">
      <c r="A14" s="165"/>
      <c r="B14" s="166"/>
      <c r="C14" s="167"/>
      <c r="D14" s="168">
        <v>24599</v>
      </c>
      <c r="E14" s="169"/>
      <c r="F14" s="170">
        <v>25840</v>
      </c>
      <c r="G14" s="171"/>
      <c r="H14" s="172"/>
    </row>
    <row r="17" spans="1:11" x14ac:dyDescent="0.25">
      <c r="A17" s="149" t="s">
        <v>52</v>
      </c>
    </row>
    <row r="18" spans="1:11" x14ac:dyDescent="0.2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5">
      <c r="A19" s="179" t="s">
        <v>53</v>
      </c>
      <c r="B19" s="179">
        <f>ROUND(VALUE(SUBSTITUTE(実質収支比率等に係る経年分析!F$48,"▲","-")),2)</f>
        <v>3.66</v>
      </c>
      <c r="C19" s="179">
        <f>ROUND(VALUE(SUBSTITUTE(実質収支比率等に係る経年分析!G$48,"▲","-")),2)</f>
        <v>3.3</v>
      </c>
      <c r="D19" s="179">
        <f>ROUND(VALUE(SUBSTITUTE(実質収支比率等に係る経年分析!H$48,"▲","-")),2)</f>
        <v>2.14</v>
      </c>
      <c r="E19" s="179">
        <f>ROUND(VALUE(SUBSTITUTE(実質収支比率等に係る経年分析!I$48,"▲","-")),2)</f>
        <v>1.31</v>
      </c>
      <c r="F19" s="179">
        <f>ROUND(VALUE(SUBSTITUTE(実質収支比率等に係る経年分析!J$48,"▲","-")),2)</f>
        <v>0.67</v>
      </c>
    </row>
    <row r="20" spans="1:11" x14ac:dyDescent="0.25">
      <c r="A20" s="179" t="s">
        <v>54</v>
      </c>
      <c r="B20" s="179">
        <f>ROUND(VALUE(SUBSTITUTE(実質収支比率等に係る経年分析!F$47,"▲","-")),2)</f>
        <v>1.55</v>
      </c>
      <c r="C20" s="179">
        <f>ROUND(VALUE(SUBSTITUTE(実質収支比率等に係る経年分析!G$47,"▲","-")),2)</f>
        <v>3.41</v>
      </c>
      <c r="D20" s="179">
        <f>ROUND(VALUE(SUBSTITUTE(実質収支比率等に係る経年分析!H$47,"▲","-")),2)</f>
        <v>5.1100000000000003</v>
      </c>
      <c r="E20" s="179">
        <f>ROUND(VALUE(SUBSTITUTE(実質収支比率等に係る経年分析!I$47,"▲","-")),2)</f>
        <v>7.39</v>
      </c>
      <c r="F20" s="179">
        <f>ROUND(VALUE(SUBSTITUTE(実質収支比率等に係る経年分析!J$47,"▲","-")),2)</f>
        <v>7.75</v>
      </c>
    </row>
    <row r="21" spans="1:11" x14ac:dyDescent="0.25">
      <c r="A21" s="179" t="s">
        <v>55</v>
      </c>
      <c r="B21" s="179">
        <f>IF(ISNUMBER(VALUE(SUBSTITUTE(実質収支比率等に係る経年分析!F$49,"▲","-"))),ROUND(VALUE(SUBSTITUTE(実質収支比率等に係る経年分析!F$49,"▲","-")),2),NA())</f>
        <v>2.56</v>
      </c>
      <c r="C21" s="179">
        <f>IF(ISNUMBER(VALUE(SUBSTITUTE(実質収支比率等に係る経年分析!G$49,"▲","-"))),ROUND(VALUE(SUBSTITUTE(実質収支比率等に係る経年分析!G$49,"▲","-")),2),NA())</f>
        <v>1.48</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1.48</v>
      </c>
      <c r="F21" s="179">
        <f>IF(ISNUMBER(VALUE(SUBSTITUTE(実質収支比率等に係る経年分析!J$49,"▲","-"))),ROUND(VALUE(SUBSTITUTE(実質収支比率等に係る経年分析!J$49,"▲","-")),2),NA())</f>
        <v>-0.34</v>
      </c>
    </row>
    <row r="24" spans="1:11" x14ac:dyDescent="0.25">
      <c r="A24" s="149" t="s">
        <v>56</v>
      </c>
    </row>
    <row r="25" spans="1:11" x14ac:dyDescent="0.2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5">
      <c r="A26" s="180"/>
      <c r="B26" s="180" t="s">
        <v>57</v>
      </c>
      <c r="C26" s="180" t="s">
        <v>58</v>
      </c>
      <c r="D26" s="180" t="s">
        <v>57</v>
      </c>
      <c r="E26" s="180" t="s">
        <v>58</v>
      </c>
      <c r="F26" s="180" t="s">
        <v>57</v>
      </c>
      <c r="G26" s="180" t="s">
        <v>58</v>
      </c>
      <c r="H26" s="180" t="s">
        <v>57</v>
      </c>
      <c r="I26" s="180" t="s">
        <v>58</v>
      </c>
      <c r="J26" s="180" t="s">
        <v>57</v>
      </c>
      <c r="K26" s="180" t="s">
        <v>58</v>
      </c>
    </row>
    <row r="27" spans="1:11" x14ac:dyDescent="0.2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2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0.71</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0.3</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0.03</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25">
      <c r="A30" s="180" t="str">
        <f>IF(連結実質赤字比率に係る赤字・黒字の構成分析!C$40="",NA(),連結実質赤字比率に係る赤字・黒字の構成分析!C$40)</f>
        <v>交通事業会計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0.61</v>
      </c>
    </row>
    <row r="31" spans="1:11" x14ac:dyDescent="0.2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3.65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0.62</v>
      </c>
    </row>
    <row r="32" spans="1:11" x14ac:dyDescent="0.25">
      <c r="A32" s="180" t="str">
        <f>IF(連結実質赤字比率に係る赤字・黒字の構成分析!C$38="",NA(),連結実質赤字比率に係る赤字・黒字の構成分析!C$38)</f>
        <v>国民健康保険事業特別会計</v>
      </c>
      <c r="B32" s="180">
        <f>IF(ROUND(VALUE(SUBSTITUTE(連結実質赤字比率に係る赤字・黒字の構成分析!F$38,"▲", "-")), 2) &lt; 0, ABS(ROUND(VALUE(SUBSTITUTE(連結実質赤字比率に係る赤字・黒字の構成分析!F$38,"▲", "-")), 2)), NA())</f>
        <v>0.46</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1.1000000000000001</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0.63</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2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1.36</v>
      </c>
    </row>
    <row r="34" spans="1:16" x14ac:dyDescent="0.2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2.97</v>
      </c>
    </row>
    <row r="35" spans="1:16" x14ac:dyDescent="0.2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4.3099999999999996</v>
      </c>
    </row>
    <row r="36" spans="1:16" x14ac:dyDescent="0.2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1.23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2.74</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2.0499999999999998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4.4800000000000004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4.4000000000000004</v>
      </c>
      <c r="K36" s="180" t="e">
        <f>IF(ROUND(VALUE(SUBSTITUTE(連結実質赤字比率に係る赤字・黒字の構成分析!J$34,"▲", "-")), 2) &gt;= 0, ABS(ROUND(VALUE(SUBSTITUTE(連結実質赤字比率に係る赤字・黒字の構成分析!J$34,"▲", "-")), 2)), NA())</f>
        <v>#N/A</v>
      </c>
    </row>
    <row r="39" spans="1:16" x14ac:dyDescent="0.25">
      <c r="A39" s="149" t="s">
        <v>59</v>
      </c>
    </row>
    <row r="40" spans="1:16" x14ac:dyDescent="0.2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5">
      <c r="A42" s="181" t="s">
        <v>62</v>
      </c>
      <c r="B42" s="181"/>
      <c r="C42" s="181"/>
      <c r="D42" s="181">
        <f>'実質公債費比率（分子）の構造'!K$52</f>
        <v>14324</v>
      </c>
      <c r="E42" s="181"/>
      <c r="F42" s="181"/>
      <c r="G42" s="181">
        <f>'実質公債費比率（分子）の構造'!L$52</f>
        <v>14006</v>
      </c>
      <c r="H42" s="181"/>
      <c r="I42" s="181"/>
      <c r="J42" s="181">
        <f>'実質公債費比率（分子）の構造'!M$52</f>
        <v>13934</v>
      </c>
      <c r="K42" s="181"/>
      <c r="L42" s="181"/>
      <c r="M42" s="181">
        <f>'実質公債費比率（分子）の構造'!N$52</f>
        <v>13774</v>
      </c>
      <c r="N42" s="181"/>
      <c r="O42" s="181"/>
      <c r="P42" s="181">
        <f>'実質公債費比率（分子）の構造'!O$52</f>
        <v>13784</v>
      </c>
    </row>
    <row r="43" spans="1:16" x14ac:dyDescent="0.25">
      <c r="A43" s="181" t="s">
        <v>63</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25">
      <c r="A44" s="181" t="s">
        <v>64</v>
      </c>
      <c r="B44" s="181">
        <f>'実質公債費比率（分子）の構造'!K$50</f>
        <v>37</v>
      </c>
      <c r="C44" s="181"/>
      <c r="D44" s="181"/>
      <c r="E44" s="181">
        <f>'実質公債費比率（分子）の構造'!L$50</f>
        <v>145</v>
      </c>
      <c r="F44" s="181"/>
      <c r="G44" s="181"/>
      <c r="H44" s="181">
        <f>'実質公債費比率（分子）の構造'!M$50</f>
        <v>144</v>
      </c>
      <c r="I44" s="181"/>
      <c r="J44" s="181"/>
      <c r="K44" s="181">
        <f>'実質公債費比率（分子）の構造'!N$50</f>
        <v>186</v>
      </c>
      <c r="L44" s="181"/>
      <c r="M44" s="181"/>
      <c r="N44" s="181">
        <f>'実質公債費比率（分子）の構造'!O$50</f>
        <v>244</v>
      </c>
      <c r="O44" s="181"/>
      <c r="P44" s="181"/>
    </row>
    <row r="45" spans="1:16" x14ac:dyDescent="0.2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5">
      <c r="A46" s="181" t="s">
        <v>66</v>
      </c>
      <c r="B46" s="181">
        <f>'実質公債費比率（分子）の構造'!K$48</f>
        <v>2399</v>
      </c>
      <c r="C46" s="181"/>
      <c r="D46" s="181"/>
      <c r="E46" s="181">
        <f>'実質公債費比率（分子）の構造'!L$48</f>
        <v>2524</v>
      </c>
      <c r="F46" s="181"/>
      <c r="G46" s="181"/>
      <c r="H46" s="181">
        <f>'実質公債費比率（分子）の構造'!M$48</f>
        <v>2753</v>
      </c>
      <c r="I46" s="181"/>
      <c r="J46" s="181"/>
      <c r="K46" s="181">
        <f>'実質公債費比率（分子）の構造'!N$48</f>
        <v>2963</v>
      </c>
      <c r="L46" s="181"/>
      <c r="M46" s="181"/>
      <c r="N46" s="181">
        <f>'実質公債費比率（分子）の構造'!O$48</f>
        <v>2938</v>
      </c>
      <c r="O46" s="181"/>
      <c r="P46" s="181"/>
    </row>
    <row r="47" spans="1:16" x14ac:dyDescent="0.2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5">
      <c r="A49" s="181" t="s">
        <v>69</v>
      </c>
      <c r="B49" s="181">
        <f>'実質公債費比率（分子）の構造'!K$45</f>
        <v>16312</v>
      </c>
      <c r="C49" s="181"/>
      <c r="D49" s="181"/>
      <c r="E49" s="181">
        <f>'実質公債費比率（分子）の構造'!L$45</f>
        <v>16156</v>
      </c>
      <c r="F49" s="181"/>
      <c r="G49" s="181"/>
      <c r="H49" s="181">
        <f>'実質公債費比率（分子）の構造'!M$45</f>
        <v>15715</v>
      </c>
      <c r="I49" s="181"/>
      <c r="J49" s="181"/>
      <c r="K49" s="181">
        <f>'実質公債費比率（分子）の構造'!N$45</f>
        <v>15480</v>
      </c>
      <c r="L49" s="181"/>
      <c r="M49" s="181"/>
      <c r="N49" s="181">
        <f>'実質公債費比率（分子）の構造'!O$45</f>
        <v>15680</v>
      </c>
      <c r="O49" s="181"/>
      <c r="P49" s="181"/>
    </row>
    <row r="50" spans="1:16" x14ac:dyDescent="0.25">
      <c r="A50" s="181" t="s">
        <v>70</v>
      </c>
      <c r="B50" s="181" t="e">
        <f>NA()</f>
        <v>#N/A</v>
      </c>
      <c r="C50" s="181">
        <f>IF(ISNUMBER('実質公債費比率（分子）の構造'!K$53),'実質公債費比率（分子）の構造'!K$53,NA())</f>
        <v>4424</v>
      </c>
      <c r="D50" s="181" t="e">
        <f>NA()</f>
        <v>#N/A</v>
      </c>
      <c r="E50" s="181" t="e">
        <f>NA()</f>
        <v>#N/A</v>
      </c>
      <c r="F50" s="181">
        <f>IF(ISNUMBER('実質公債費比率（分子）の構造'!L$53),'実質公債費比率（分子）の構造'!L$53,NA())</f>
        <v>4820</v>
      </c>
      <c r="G50" s="181" t="e">
        <f>NA()</f>
        <v>#N/A</v>
      </c>
      <c r="H50" s="181" t="e">
        <f>NA()</f>
        <v>#N/A</v>
      </c>
      <c r="I50" s="181">
        <f>IF(ISNUMBER('実質公債費比率（分子）の構造'!M$53),'実質公債費比率（分子）の構造'!M$53,NA())</f>
        <v>4678</v>
      </c>
      <c r="J50" s="181" t="e">
        <f>NA()</f>
        <v>#N/A</v>
      </c>
      <c r="K50" s="181" t="e">
        <f>NA()</f>
        <v>#N/A</v>
      </c>
      <c r="L50" s="181">
        <f>IF(ISNUMBER('実質公債費比率（分子）の構造'!N$53),'実質公債費比率（分子）の構造'!N$53,NA())</f>
        <v>4856</v>
      </c>
      <c r="M50" s="181" t="e">
        <f>NA()</f>
        <v>#N/A</v>
      </c>
      <c r="N50" s="181" t="e">
        <f>NA()</f>
        <v>#N/A</v>
      </c>
      <c r="O50" s="181">
        <f>IF(ISNUMBER('実質公債費比率（分子）の構造'!O$53),'実質公債費比率（分子）の構造'!O$53,NA())</f>
        <v>5079</v>
      </c>
      <c r="P50" s="181" t="e">
        <f>NA()</f>
        <v>#N/A</v>
      </c>
    </row>
    <row r="53" spans="1:16" x14ac:dyDescent="0.25">
      <c r="A53" s="149" t="s">
        <v>71</v>
      </c>
    </row>
    <row r="54" spans="1:16" x14ac:dyDescent="0.2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5">
      <c r="A56" s="180" t="s">
        <v>42</v>
      </c>
      <c r="B56" s="180"/>
      <c r="C56" s="180"/>
      <c r="D56" s="180">
        <f>'将来負担比率（分子）の構造'!I$52</f>
        <v>125693</v>
      </c>
      <c r="E56" s="180"/>
      <c r="F56" s="180"/>
      <c r="G56" s="180">
        <f>'将来負担比率（分子）の構造'!J$52</f>
        <v>125495</v>
      </c>
      <c r="H56" s="180"/>
      <c r="I56" s="180"/>
      <c r="J56" s="180">
        <f>'将来負担比率（分子）の構造'!K$52</f>
        <v>123348</v>
      </c>
      <c r="K56" s="180"/>
      <c r="L56" s="180"/>
      <c r="M56" s="180">
        <f>'将来負担比率（分子）の構造'!L$52</f>
        <v>120831</v>
      </c>
      <c r="N56" s="180"/>
      <c r="O56" s="180"/>
      <c r="P56" s="180">
        <f>'将来負担比率（分子）の構造'!M$52</f>
        <v>118447</v>
      </c>
    </row>
    <row r="57" spans="1:16" x14ac:dyDescent="0.25">
      <c r="A57" s="180" t="s">
        <v>41</v>
      </c>
      <c r="B57" s="180"/>
      <c r="C57" s="180"/>
      <c r="D57" s="180">
        <f>'将来負担比率（分子）の構造'!I$51</f>
        <v>27667</v>
      </c>
      <c r="E57" s="180"/>
      <c r="F57" s="180"/>
      <c r="G57" s="180">
        <f>'将来負担比率（分子）の構造'!J$51</f>
        <v>26599</v>
      </c>
      <c r="H57" s="180"/>
      <c r="I57" s="180"/>
      <c r="J57" s="180">
        <f>'将来負担比率（分子）の構造'!K$51</f>
        <v>25029</v>
      </c>
      <c r="K57" s="180"/>
      <c r="L57" s="180"/>
      <c r="M57" s="180">
        <f>'将来負担比率（分子）の構造'!L$51</f>
        <v>23764</v>
      </c>
      <c r="N57" s="180"/>
      <c r="O57" s="180"/>
      <c r="P57" s="180">
        <f>'将来負担比率（分子）の構造'!M$51</f>
        <v>23179</v>
      </c>
    </row>
    <row r="58" spans="1:16" x14ac:dyDescent="0.25">
      <c r="A58" s="180" t="s">
        <v>40</v>
      </c>
      <c r="B58" s="180"/>
      <c r="C58" s="180"/>
      <c r="D58" s="180">
        <f>'将来負担比率（分子）の構造'!I$50</f>
        <v>9512</v>
      </c>
      <c r="E58" s="180"/>
      <c r="F58" s="180"/>
      <c r="G58" s="180">
        <f>'将来負担比率（分子）の構造'!J$50</f>
        <v>10885</v>
      </c>
      <c r="H58" s="180"/>
      <c r="I58" s="180"/>
      <c r="J58" s="180">
        <f>'将来負担比率（分子）の構造'!K$50</f>
        <v>10709</v>
      </c>
      <c r="K58" s="180"/>
      <c r="L58" s="180"/>
      <c r="M58" s="180">
        <f>'将来負担比率（分子）の構造'!L$50</f>
        <v>10290</v>
      </c>
      <c r="N58" s="180"/>
      <c r="O58" s="180"/>
      <c r="P58" s="180">
        <f>'将来負担比率（分子）の構造'!M$50</f>
        <v>10100</v>
      </c>
    </row>
    <row r="59" spans="1:16" x14ac:dyDescent="0.2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5">
      <c r="A61" s="180" t="s">
        <v>35</v>
      </c>
      <c r="B61" s="180">
        <f>'将来負担比率（分子）の構造'!I$46</f>
        <v>2159</v>
      </c>
      <c r="C61" s="180"/>
      <c r="D61" s="180"/>
      <c r="E61" s="180">
        <f>'将来負担比率（分子）の構造'!J$46</f>
        <v>2039</v>
      </c>
      <c r="F61" s="180"/>
      <c r="G61" s="180"/>
      <c r="H61" s="180">
        <f>'将来負担比率（分子）の構造'!K$46</f>
        <v>1940</v>
      </c>
      <c r="I61" s="180"/>
      <c r="J61" s="180"/>
      <c r="K61" s="180">
        <f>'将来負担比率（分子）の構造'!L$46</f>
        <v>1677</v>
      </c>
      <c r="L61" s="180"/>
      <c r="M61" s="180"/>
      <c r="N61" s="180">
        <f>'将来負担比率（分子）の構造'!M$46</f>
        <v>1482</v>
      </c>
      <c r="O61" s="180"/>
      <c r="P61" s="180"/>
    </row>
    <row r="62" spans="1:16" x14ac:dyDescent="0.25">
      <c r="A62" s="180" t="s">
        <v>34</v>
      </c>
      <c r="B62" s="180">
        <f>'将来負担比率（分子）の構造'!I$45</f>
        <v>18939</v>
      </c>
      <c r="C62" s="180"/>
      <c r="D62" s="180"/>
      <c r="E62" s="180">
        <f>'将来負担比率（分子）の構造'!J$45</f>
        <v>18034</v>
      </c>
      <c r="F62" s="180"/>
      <c r="G62" s="180"/>
      <c r="H62" s="180">
        <f>'将来負担比率（分子）の構造'!K$45</f>
        <v>17180</v>
      </c>
      <c r="I62" s="180"/>
      <c r="J62" s="180"/>
      <c r="K62" s="180">
        <f>'将来負担比率（分子）の構造'!L$45</f>
        <v>16203</v>
      </c>
      <c r="L62" s="180"/>
      <c r="M62" s="180"/>
      <c r="N62" s="180">
        <f>'将来負担比率（分子）の構造'!M$45</f>
        <v>16337</v>
      </c>
      <c r="O62" s="180"/>
      <c r="P62" s="180"/>
    </row>
    <row r="63" spans="1:16" x14ac:dyDescent="0.25">
      <c r="A63" s="180" t="s">
        <v>33</v>
      </c>
      <c r="B63" s="180">
        <f>'将来負担比率（分子）の構造'!I$44</f>
        <v>3024</v>
      </c>
      <c r="C63" s="180"/>
      <c r="D63" s="180"/>
      <c r="E63" s="180">
        <f>'将来負担比率（分子）の構造'!J$44</f>
        <v>2684</v>
      </c>
      <c r="F63" s="180"/>
      <c r="G63" s="180"/>
      <c r="H63" s="180">
        <f>'将来負担比率（分子）の構造'!K$44</f>
        <v>2340</v>
      </c>
      <c r="I63" s="180"/>
      <c r="J63" s="180"/>
      <c r="K63" s="180">
        <f>'将来負担比率（分子）の構造'!L$44</f>
        <v>1991</v>
      </c>
      <c r="L63" s="180"/>
      <c r="M63" s="180"/>
      <c r="N63" s="180">
        <f>'将来負担比率（分子）の構造'!M$44</f>
        <v>1637</v>
      </c>
      <c r="O63" s="180"/>
      <c r="P63" s="180"/>
    </row>
    <row r="64" spans="1:16" x14ac:dyDescent="0.25">
      <c r="A64" s="180" t="s">
        <v>32</v>
      </c>
      <c r="B64" s="180">
        <f>'将来負担比率（分子）の構造'!I$43</f>
        <v>31470</v>
      </c>
      <c r="C64" s="180"/>
      <c r="D64" s="180"/>
      <c r="E64" s="180">
        <f>'将来負担比率（分子）の構造'!J$43</f>
        <v>31246</v>
      </c>
      <c r="F64" s="180"/>
      <c r="G64" s="180"/>
      <c r="H64" s="180">
        <f>'将来負担比率（分子）の構造'!K$43</f>
        <v>29822</v>
      </c>
      <c r="I64" s="180"/>
      <c r="J64" s="180"/>
      <c r="K64" s="180">
        <f>'将来負担比率（分子）の構造'!L$43</f>
        <v>28110</v>
      </c>
      <c r="L64" s="180"/>
      <c r="M64" s="180"/>
      <c r="N64" s="180">
        <f>'将来負担比率（分子）の構造'!M$43</f>
        <v>26539</v>
      </c>
      <c r="O64" s="180"/>
      <c r="P64" s="180"/>
    </row>
    <row r="65" spans="1:16" x14ac:dyDescent="0.25">
      <c r="A65" s="180" t="s">
        <v>31</v>
      </c>
      <c r="B65" s="180">
        <f>'将来負担比率（分子）の構造'!I$42</f>
        <v>1950</v>
      </c>
      <c r="C65" s="180"/>
      <c r="D65" s="180"/>
      <c r="E65" s="180">
        <f>'将来負担比率（分子）の構造'!J$42</f>
        <v>1787</v>
      </c>
      <c r="F65" s="180"/>
      <c r="G65" s="180"/>
      <c r="H65" s="180">
        <f>'将来負担比率（分子）の構造'!K$42</f>
        <v>1598</v>
      </c>
      <c r="I65" s="180"/>
      <c r="J65" s="180"/>
      <c r="K65" s="180">
        <f>'将来負担比率（分子）の構造'!L$42</f>
        <v>1448</v>
      </c>
      <c r="L65" s="180"/>
      <c r="M65" s="180"/>
      <c r="N65" s="180">
        <f>'将来負担比率（分子）の構造'!M$42</f>
        <v>1333</v>
      </c>
      <c r="O65" s="180"/>
      <c r="P65" s="180"/>
    </row>
    <row r="66" spans="1:16" x14ac:dyDescent="0.25">
      <c r="A66" s="180" t="s">
        <v>30</v>
      </c>
      <c r="B66" s="180">
        <f>'将来負担比率（分子）の構造'!I$41</f>
        <v>150574</v>
      </c>
      <c r="C66" s="180"/>
      <c r="D66" s="180"/>
      <c r="E66" s="180">
        <f>'将来負担比率（分子）の構造'!J$41</f>
        <v>148477</v>
      </c>
      <c r="F66" s="180"/>
      <c r="G66" s="180"/>
      <c r="H66" s="180">
        <f>'将来負担比率（分子）の構造'!K$41</f>
        <v>144190</v>
      </c>
      <c r="I66" s="180"/>
      <c r="J66" s="180"/>
      <c r="K66" s="180">
        <f>'将来負担比率（分子）の構造'!L$41</f>
        <v>141986</v>
      </c>
      <c r="L66" s="180"/>
      <c r="M66" s="180"/>
      <c r="N66" s="180">
        <f>'将来負担比率（分子）の構造'!M$41</f>
        <v>138299</v>
      </c>
      <c r="O66" s="180"/>
      <c r="P66" s="180"/>
    </row>
    <row r="67" spans="1:16" x14ac:dyDescent="0.25">
      <c r="A67" s="180" t="s">
        <v>74</v>
      </c>
      <c r="B67" s="180" t="e">
        <f>NA()</f>
        <v>#N/A</v>
      </c>
      <c r="C67" s="180">
        <f>IF(ISNUMBER('将来負担比率（分子）の構造'!I$53), IF('将来負担比率（分子）の構造'!I$53 &lt; 0, 0, '将来負担比率（分子）の構造'!I$53), NA())</f>
        <v>45245</v>
      </c>
      <c r="D67" s="180" t="e">
        <f>NA()</f>
        <v>#N/A</v>
      </c>
      <c r="E67" s="180" t="e">
        <f>NA()</f>
        <v>#N/A</v>
      </c>
      <c r="F67" s="180">
        <f>IF(ISNUMBER('将来負担比率（分子）の構造'!J$53), IF('将来負担比率（分子）の構造'!J$53 &lt; 0, 0, '将来負担比率（分子）の構造'!J$53), NA())</f>
        <v>41290</v>
      </c>
      <c r="G67" s="180" t="e">
        <f>NA()</f>
        <v>#N/A</v>
      </c>
      <c r="H67" s="180" t="e">
        <f>NA()</f>
        <v>#N/A</v>
      </c>
      <c r="I67" s="180">
        <f>IF(ISNUMBER('将来負担比率（分子）の構造'!K$53), IF('将来負担比率（分子）の構造'!K$53 &lt; 0, 0, '将来負担比率（分子）の構造'!K$53), NA())</f>
        <v>37982</v>
      </c>
      <c r="J67" s="180" t="e">
        <f>NA()</f>
        <v>#N/A</v>
      </c>
      <c r="K67" s="180" t="e">
        <f>NA()</f>
        <v>#N/A</v>
      </c>
      <c r="L67" s="180">
        <f>IF(ISNUMBER('将来負担比率（分子）の構造'!L$53), IF('将来負担比率（分子）の構造'!L$53 &lt; 0, 0, '将来負担比率（分子）の構造'!L$53), NA())</f>
        <v>36530</v>
      </c>
      <c r="M67" s="180" t="e">
        <f>NA()</f>
        <v>#N/A</v>
      </c>
      <c r="N67" s="180" t="e">
        <f>NA()</f>
        <v>#N/A</v>
      </c>
      <c r="O67" s="180">
        <f>IF(ISNUMBER('将来負担比率（分子）の構造'!M$53), IF('将来負担比率（分子）の構造'!M$53 &lt; 0, 0, '将来負担比率（分子）の構造'!M$53), NA())</f>
        <v>33903</v>
      </c>
      <c r="P67" s="180" t="e">
        <f>NA()</f>
        <v>#N/A</v>
      </c>
    </row>
    <row r="70" spans="1:16" x14ac:dyDescent="0.25">
      <c r="A70" s="182" t="s">
        <v>75</v>
      </c>
      <c r="B70" s="182"/>
      <c r="C70" s="182"/>
      <c r="D70" s="182"/>
      <c r="E70" s="182"/>
      <c r="F70" s="182"/>
    </row>
    <row r="71" spans="1:16" x14ac:dyDescent="0.25">
      <c r="A71" s="183"/>
      <c r="B71" s="183" t="str">
        <f>基金残高に係る経年分析!F54</f>
        <v>H28</v>
      </c>
      <c r="C71" s="183" t="str">
        <f>基金残高に係る経年分析!G54</f>
        <v>H29</v>
      </c>
      <c r="D71" s="183" t="str">
        <f>基金残高に係る経年分析!H54</f>
        <v>H30</v>
      </c>
    </row>
    <row r="72" spans="1:16" x14ac:dyDescent="0.25">
      <c r="A72" s="183" t="s">
        <v>76</v>
      </c>
      <c r="B72" s="184">
        <f>基金残高に係る経年分析!F55</f>
        <v>3646</v>
      </c>
      <c r="C72" s="184">
        <f>基金残高に係る経年分析!G55</f>
        <v>5235</v>
      </c>
      <c r="D72" s="184">
        <f>基金残高に係る経年分析!H55</f>
        <v>5449</v>
      </c>
    </row>
    <row r="73" spans="1:16" x14ac:dyDescent="0.25">
      <c r="A73" s="183" t="s">
        <v>77</v>
      </c>
      <c r="B73" s="184">
        <f>基金残高に係る経年分析!F56</f>
        <v>1135</v>
      </c>
      <c r="C73" s="184">
        <f>基金残高に係る経年分析!G56</f>
        <v>1135</v>
      </c>
      <c r="D73" s="184">
        <f>基金残高に係る経年分析!H56</f>
        <v>1135</v>
      </c>
    </row>
    <row r="74" spans="1:16" x14ac:dyDescent="0.25">
      <c r="A74" s="183" t="s">
        <v>78</v>
      </c>
      <c r="B74" s="184">
        <f>基金残高に係る経年分析!F57</f>
        <v>8801</v>
      </c>
      <c r="C74" s="184">
        <f>基金残高に係る経年分析!G57</f>
        <v>6347</v>
      </c>
      <c r="D74" s="184">
        <f>基金残高に係る経年分析!H57</f>
        <v>5593</v>
      </c>
    </row>
  </sheetData>
  <sheetProtection algorithmName="SHA-512" hashValue="iHKpUkcnUVwe/NJ2nN69bHny5AeDCw9Su0WsBNeLwdOVYLkjaUEqplzDGU08E1mkJ/KhsYp8iz9gVvmC1hxzNg==" saltValue="OIgkABwHnL0qP2yyrinJ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5"/>
  <cols>
    <col min="1" max="95" width="1.59765625" style="225" customWidth="1"/>
    <col min="96" max="133" width="1.59765625" style="241" customWidth="1"/>
    <col min="134" max="143" width="1.59765625" style="225" customWidth="1"/>
    <col min="144" max="16384" width="0" style="225" hidden="1"/>
  </cols>
  <sheetData>
    <row r="1" spans="2:143" ht="22.5" customHeight="1" thickBot="1" x14ac:dyDescent="0.3">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5">
      <c r="B5" s="722" t="s">
        <v>226</v>
      </c>
      <c r="C5" s="723"/>
      <c r="D5" s="723"/>
      <c r="E5" s="723"/>
      <c r="F5" s="723"/>
      <c r="G5" s="723"/>
      <c r="H5" s="723"/>
      <c r="I5" s="723"/>
      <c r="J5" s="723"/>
      <c r="K5" s="723"/>
      <c r="L5" s="723"/>
      <c r="M5" s="723"/>
      <c r="N5" s="723"/>
      <c r="O5" s="723"/>
      <c r="P5" s="723"/>
      <c r="Q5" s="724"/>
      <c r="R5" s="688">
        <v>32006420</v>
      </c>
      <c r="S5" s="689"/>
      <c r="T5" s="689"/>
      <c r="U5" s="689"/>
      <c r="V5" s="689"/>
      <c r="W5" s="689"/>
      <c r="X5" s="689"/>
      <c r="Y5" s="735"/>
      <c r="Z5" s="753">
        <v>24</v>
      </c>
      <c r="AA5" s="753"/>
      <c r="AB5" s="753"/>
      <c r="AC5" s="753"/>
      <c r="AD5" s="754">
        <v>29622482</v>
      </c>
      <c r="AE5" s="754"/>
      <c r="AF5" s="754"/>
      <c r="AG5" s="754"/>
      <c r="AH5" s="754"/>
      <c r="AI5" s="754"/>
      <c r="AJ5" s="754"/>
      <c r="AK5" s="754"/>
      <c r="AL5" s="736">
        <v>43.9</v>
      </c>
      <c r="AM5" s="705"/>
      <c r="AN5" s="705"/>
      <c r="AO5" s="737"/>
      <c r="AP5" s="722" t="s">
        <v>227</v>
      </c>
      <c r="AQ5" s="723"/>
      <c r="AR5" s="723"/>
      <c r="AS5" s="723"/>
      <c r="AT5" s="723"/>
      <c r="AU5" s="723"/>
      <c r="AV5" s="723"/>
      <c r="AW5" s="723"/>
      <c r="AX5" s="723"/>
      <c r="AY5" s="723"/>
      <c r="AZ5" s="723"/>
      <c r="BA5" s="723"/>
      <c r="BB5" s="723"/>
      <c r="BC5" s="723"/>
      <c r="BD5" s="723"/>
      <c r="BE5" s="723"/>
      <c r="BF5" s="724"/>
      <c r="BG5" s="623">
        <v>29418803</v>
      </c>
      <c r="BH5" s="626"/>
      <c r="BI5" s="626"/>
      <c r="BJ5" s="626"/>
      <c r="BK5" s="626"/>
      <c r="BL5" s="626"/>
      <c r="BM5" s="626"/>
      <c r="BN5" s="627"/>
      <c r="BO5" s="685">
        <v>91.9</v>
      </c>
      <c r="BP5" s="685"/>
      <c r="BQ5" s="685"/>
      <c r="BR5" s="685"/>
      <c r="BS5" s="686">
        <v>492689</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25">
      <c r="B6" s="620" t="s">
        <v>231</v>
      </c>
      <c r="C6" s="621"/>
      <c r="D6" s="621"/>
      <c r="E6" s="621"/>
      <c r="F6" s="621"/>
      <c r="G6" s="621"/>
      <c r="H6" s="621"/>
      <c r="I6" s="621"/>
      <c r="J6" s="621"/>
      <c r="K6" s="621"/>
      <c r="L6" s="621"/>
      <c r="M6" s="621"/>
      <c r="N6" s="621"/>
      <c r="O6" s="621"/>
      <c r="P6" s="621"/>
      <c r="Q6" s="622"/>
      <c r="R6" s="623">
        <v>733236</v>
      </c>
      <c r="S6" s="626"/>
      <c r="T6" s="626"/>
      <c r="U6" s="626"/>
      <c r="V6" s="626"/>
      <c r="W6" s="626"/>
      <c r="X6" s="626"/>
      <c r="Y6" s="627"/>
      <c r="Z6" s="685">
        <v>0.6</v>
      </c>
      <c r="AA6" s="685"/>
      <c r="AB6" s="685"/>
      <c r="AC6" s="685"/>
      <c r="AD6" s="686">
        <v>733236</v>
      </c>
      <c r="AE6" s="686"/>
      <c r="AF6" s="686"/>
      <c r="AG6" s="686"/>
      <c r="AH6" s="686"/>
      <c r="AI6" s="686"/>
      <c r="AJ6" s="686"/>
      <c r="AK6" s="686"/>
      <c r="AL6" s="628">
        <v>1.1000000000000001</v>
      </c>
      <c r="AM6" s="629"/>
      <c r="AN6" s="629"/>
      <c r="AO6" s="687"/>
      <c r="AP6" s="620" t="s">
        <v>232</v>
      </c>
      <c r="AQ6" s="621"/>
      <c r="AR6" s="621"/>
      <c r="AS6" s="621"/>
      <c r="AT6" s="621"/>
      <c r="AU6" s="621"/>
      <c r="AV6" s="621"/>
      <c r="AW6" s="621"/>
      <c r="AX6" s="621"/>
      <c r="AY6" s="621"/>
      <c r="AZ6" s="621"/>
      <c r="BA6" s="621"/>
      <c r="BB6" s="621"/>
      <c r="BC6" s="621"/>
      <c r="BD6" s="621"/>
      <c r="BE6" s="621"/>
      <c r="BF6" s="622"/>
      <c r="BG6" s="623">
        <v>29418803</v>
      </c>
      <c r="BH6" s="626"/>
      <c r="BI6" s="626"/>
      <c r="BJ6" s="626"/>
      <c r="BK6" s="626"/>
      <c r="BL6" s="626"/>
      <c r="BM6" s="626"/>
      <c r="BN6" s="627"/>
      <c r="BO6" s="685">
        <v>91.9</v>
      </c>
      <c r="BP6" s="685"/>
      <c r="BQ6" s="685"/>
      <c r="BR6" s="685"/>
      <c r="BS6" s="686">
        <v>492689</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488401</v>
      </c>
      <c r="CS6" s="626"/>
      <c r="CT6" s="626"/>
      <c r="CU6" s="626"/>
      <c r="CV6" s="626"/>
      <c r="CW6" s="626"/>
      <c r="CX6" s="626"/>
      <c r="CY6" s="627"/>
      <c r="CZ6" s="736">
        <v>0.4</v>
      </c>
      <c r="DA6" s="705"/>
      <c r="DB6" s="705"/>
      <c r="DC6" s="739"/>
      <c r="DD6" s="631" t="s">
        <v>127</v>
      </c>
      <c r="DE6" s="626"/>
      <c r="DF6" s="626"/>
      <c r="DG6" s="626"/>
      <c r="DH6" s="626"/>
      <c r="DI6" s="626"/>
      <c r="DJ6" s="626"/>
      <c r="DK6" s="626"/>
      <c r="DL6" s="626"/>
      <c r="DM6" s="626"/>
      <c r="DN6" s="626"/>
      <c r="DO6" s="626"/>
      <c r="DP6" s="627"/>
      <c r="DQ6" s="631">
        <v>488401</v>
      </c>
      <c r="DR6" s="626"/>
      <c r="DS6" s="626"/>
      <c r="DT6" s="626"/>
      <c r="DU6" s="626"/>
      <c r="DV6" s="626"/>
      <c r="DW6" s="626"/>
      <c r="DX6" s="626"/>
      <c r="DY6" s="626"/>
      <c r="DZ6" s="626"/>
      <c r="EA6" s="626"/>
      <c r="EB6" s="626"/>
      <c r="EC6" s="666"/>
    </row>
    <row r="7" spans="2:143" ht="11.25" customHeight="1" x14ac:dyDescent="0.25">
      <c r="B7" s="620" t="s">
        <v>234</v>
      </c>
      <c r="C7" s="621"/>
      <c r="D7" s="621"/>
      <c r="E7" s="621"/>
      <c r="F7" s="621"/>
      <c r="G7" s="621"/>
      <c r="H7" s="621"/>
      <c r="I7" s="621"/>
      <c r="J7" s="621"/>
      <c r="K7" s="621"/>
      <c r="L7" s="621"/>
      <c r="M7" s="621"/>
      <c r="N7" s="621"/>
      <c r="O7" s="621"/>
      <c r="P7" s="621"/>
      <c r="Q7" s="622"/>
      <c r="R7" s="623">
        <v>42970</v>
      </c>
      <c r="S7" s="626"/>
      <c r="T7" s="626"/>
      <c r="U7" s="626"/>
      <c r="V7" s="626"/>
      <c r="W7" s="626"/>
      <c r="X7" s="626"/>
      <c r="Y7" s="627"/>
      <c r="Z7" s="685">
        <v>0</v>
      </c>
      <c r="AA7" s="685"/>
      <c r="AB7" s="685"/>
      <c r="AC7" s="685"/>
      <c r="AD7" s="686">
        <v>42970</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14020184</v>
      </c>
      <c r="BH7" s="626"/>
      <c r="BI7" s="626"/>
      <c r="BJ7" s="626"/>
      <c r="BK7" s="626"/>
      <c r="BL7" s="626"/>
      <c r="BM7" s="626"/>
      <c r="BN7" s="627"/>
      <c r="BO7" s="685">
        <v>43.8</v>
      </c>
      <c r="BP7" s="685"/>
      <c r="BQ7" s="685"/>
      <c r="BR7" s="685"/>
      <c r="BS7" s="686">
        <v>468200</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8086565</v>
      </c>
      <c r="CS7" s="626"/>
      <c r="CT7" s="626"/>
      <c r="CU7" s="626"/>
      <c r="CV7" s="626"/>
      <c r="CW7" s="626"/>
      <c r="CX7" s="626"/>
      <c r="CY7" s="627"/>
      <c r="CZ7" s="685">
        <v>6.1</v>
      </c>
      <c r="DA7" s="685"/>
      <c r="DB7" s="685"/>
      <c r="DC7" s="685"/>
      <c r="DD7" s="631">
        <v>874032</v>
      </c>
      <c r="DE7" s="626"/>
      <c r="DF7" s="626"/>
      <c r="DG7" s="626"/>
      <c r="DH7" s="626"/>
      <c r="DI7" s="626"/>
      <c r="DJ7" s="626"/>
      <c r="DK7" s="626"/>
      <c r="DL7" s="626"/>
      <c r="DM7" s="626"/>
      <c r="DN7" s="626"/>
      <c r="DO7" s="626"/>
      <c r="DP7" s="627"/>
      <c r="DQ7" s="631">
        <v>6834423</v>
      </c>
      <c r="DR7" s="626"/>
      <c r="DS7" s="626"/>
      <c r="DT7" s="626"/>
      <c r="DU7" s="626"/>
      <c r="DV7" s="626"/>
      <c r="DW7" s="626"/>
      <c r="DX7" s="626"/>
      <c r="DY7" s="626"/>
      <c r="DZ7" s="626"/>
      <c r="EA7" s="626"/>
      <c r="EB7" s="626"/>
      <c r="EC7" s="666"/>
    </row>
    <row r="8" spans="2:143" ht="11.25" customHeight="1" x14ac:dyDescent="0.25">
      <c r="B8" s="620" t="s">
        <v>237</v>
      </c>
      <c r="C8" s="621"/>
      <c r="D8" s="621"/>
      <c r="E8" s="621"/>
      <c r="F8" s="621"/>
      <c r="G8" s="621"/>
      <c r="H8" s="621"/>
      <c r="I8" s="621"/>
      <c r="J8" s="621"/>
      <c r="K8" s="621"/>
      <c r="L8" s="621"/>
      <c r="M8" s="621"/>
      <c r="N8" s="621"/>
      <c r="O8" s="621"/>
      <c r="P8" s="621"/>
      <c r="Q8" s="622"/>
      <c r="R8" s="623">
        <v>57786</v>
      </c>
      <c r="S8" s="626"/>
      <c r="T8" s="626"/>
      <c r="U8" s="626"/>
      <c r="V8" s="626"/>
      <c r="W8" s="626"/>
      <c r="X8" s="626"/>
      <c r="Y8" s="627"/>
      <c r="Z8" s="685">
        <v>0</v>
      </c>
      <c r="AA8" s="685"/>
      <c r="AB8" s="685"/>
      <c r="AC8" s="685"/>
      <c r="AD8" s="686">
        <v>57786</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417835</v>
      </c>
      <c r="BH8" s="626"/>
      <c r="BI8" s="626"/>
      <c r="BJ8" s="626"/>
      <c r="BK8" s="626"/>
      <c r="BL8" s="626"/>
      <c r="BM8" s="626"/>
      <c r="BN8" s="627"/>
      <c r="BO8" s="685">
        <v>1.3</v>
      </c>
      <c r="BP8" s="685"/>
      <c r="BQ8" s="685"/>
      <c r="BR8" s="685"/>
      <c r="BS8" s="631" t="s">
        <v>239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59258600</v>
      </c>
      <c r="CS8" s="626"/>
      <c r="CT8" s="626"/>
      <c r="CU8" s="626"/>
      <c r="CV8" s="626"/>
      <c r="CW8" s="626"/>
      <c r="CX8" s="626"/>
      <c r="CY8" s="627"/>
      <c r="CZ8" s="685">
        <v>44.7</v>
      </c>
      <c r="DA8" s="685"/>
      <c r="DB8" s="685"/>
      <c r="DC8" s="685"/>
      <c r="DD8" s="631">
        <v>1079797</v>
      </c>
      <c r="DE8" s="626"/>
      <c r="DF8" s="626"/>
      <c r="DG8" s="626"/>
      <c r="DH8" s="626"/>
      <c r="DI8" s="626"/>
      <c r="DJ8" s="626"/>
      <c r="DK8" s="626"/>
      <c r="DL8" s="626"/>
      <c r="DM8" s="626"/>
      <c r="DN8" s="626"/>
      <c r="DO8" s="626"/>
      <c r="DP8" s="627"/>
      <c r="DQ8" s="631">
        <v>26395412</v>
      </c>
      <c r="DR8" s="626"/>
      <c r="DS8" s="626"/>
      <c r="DT8" s="626"/>
      <c r="DU8" s="626"/>
      <c r="DV8" s="626"/>
      <c r="DW8" s="626"/>
      <c r="DX8" s="626"/>
      <c r="DY8" s="626"/>
      <c r="DZ8" s="626"/>
      <c r="EA8" s="626"/>
      <c r="EB8" s="626"/>
      <c r="EC8" s="666"/>
    </row>
    <row r="9" spans="2:143" ht="11.25" customHeight="1" x14ac:dyDescent="0.25">
      <c r="B9" s="620" t="s">
        <v>241</v>
      </c>
      <c r="C9" s="621"/>
      <c r="D9" s="621"/>
      <c r="E9" s="621"/>
      <c r="F9" s="621"/>
      <c r="G9" s="621"/>
      <c r="H9" s="621"/>
      <c r="I9" s="621"/>
      <c r="J9" s="621"/>
      <c r="K9" s="621"/>
      <c r="L9" s="621"/>
      <c r="M9" s="621"/>
      <c r="N9" s="621"/>
      <c r="O9" s="621"/>
      <c r="P9" s="621"/>
      <c r="Q9" s="622"/>
      <c r="R9" s="623">
        <v>49793</v>
      </c>
      <c r="S9" s="626"/>
      <c r="T9" s="626"/>
      <c r="U9" s="626"/>
      <c r="V9" s="626"/>
      <c r="W9" s="626"/>
      <c r="X9" s="626"/>
      <c r="Y9" s="627"/>
      <c r="Z9" s="685">
        <v>0</v>
      </c>
      <c r="AA9" s="685"/>
      <c r="AB9" s="685"/>
      <c r="AC9" s="685"/>
      <c r="AD9" s="686">
        <v>49793</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11089887</v>
      </c>
      <c r="BH9" s="626"/>
      <c r="BI9" s="626"/>
      <c r="BJ9" s="626"/>
      <c r="BK9" s="626"/>
      <c r="BL9" s="626"/>
      <c r="BM9" s="626"/>
      <c r="BN9" s="627"/>
      <c r="BO9" s="685">
        <v>34.6</v>
      </c>
      <c r="BP9" s="685"/>
      <c r="BQ9" s="685"/>
      <c r="BR9" s="685"/>
      <c r="BS9" s="631" t="s">
        <v>127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9175022</v>
      </c>
      <c r="CS9" s="626"/>
      <c r="CT9" s="626"/>
      <c r="CU9" s="626"/>
      <c r="CV9" s="626"/>
      <c r="CW9" s="626"/>
      <c r="CX9" s="626"/>
      <c r="CY9" s="627"/>
      <c r="CZ9" s="685">
        <v>6.9</v>
      </c>
      <c r="DA9" s="685"/>
      <c r="DB9" s="685"/>
      <c r="DC9" s="685"/>
      <c r="DD9" s="631">
        <v>113142</v>
      </c>
      <c r="DE9" s="626"/>
      <c r="DF9" s="626"/>
      <c r="DG9" s="626"/>
      <c r="DH9" s="626"/>
      <c r="DI9" s="626"/>
      <c r="DJ9" s="626"/>
      <c r="DK9" s="626"/>
      <c r="DL9" s="626"/>
      <c r="DM9" s="626"/>
      <c r="DN9" s="626"/>
      <c r="DO9" s="626"/>
      <c r="DP9" s="627"/>
      <c r="DQ9" s="631">
        <v>6970987</v>
      </c>
      <c r="DR9" s="626"/>
      <c r="DS9" s="626"/>
      <c r="DT9" s="626"/>
      <c r="DU9" s="626"/>
      <c r="DV9" s="626"/>
      <c r="DW9" s="626"/>
      <c r="DX9" s="626"/>
      <c r="DY9" s="626"/>
      <c r="DZ9" s="626"/>
      <c r="EA9" s="626"/>
      <c r="EB9" s="626"/>
      <c r="EC9" s="666"/>
    </row>
    <row r="10" spans="2:143" ht="11.25" customHeight="1" x14ac:dyDescent="0.25">
      <c r="B10" s="620" t="s">
        <v>244</v>
      </c>
      <c r="C10" s="621"/>
      <c r="D10" s="621"/>
      <c r="E10" s="621"/>
      <c r="F10" s="621"/>
      <c r="G10" s="621"/>
      <c r="H10" s="621"/>
      <c r="I10" s="621"/>
      <c r="J10" s="621"/>
      <c r="K10" s="621"/>
      <c r="L10" s="621"/>
      <c r="M10" s="621"/>
      <c r="N10" s="621"/>
      <c r="O10" s="621"/>
      <c r="P10" s="621"/>
      <c r="Q10" s="622"/>
      <c r="R10" s="623" t="s">
        <v>239</v>
      </c>
      <c r="S10" s="626"/>
      <c r="T10" s="626"/>
      <c r="U10" s="626"/>
      <c r="V10" s="626"/>
      <c r="W10" s="626"/>
      <c r="X10" s="626"/>
      <c r="Y10" s="627"/>
      <c r="Z10" s="685" t="s">
        <v>239</v>
      </c>
      <c r="AA10" s="685"/>
      <c r="AB10" s="685"/>
      <c r="AC10" s="685"/>
      <c r="AD10" s="686" t="s">
        <v>239</v>
      </c>
      <c r="AE10" s="686"/>
      <c r="AF10" s="686"/>
      <c r="AG10" s="686"/>
      <c r="AH10" s="686"/>
      <c r="AI10" s="686"/>
      <c r="AJ10" s="686"/>
      <c r="AK10" s="686"/>
      <c r="AL10" s="628" t="s">
        <v>127</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913298</v>
      </c>
      <c r="BH10" s="626"/>
      <c r="BI10" s="626"/>
      <c r="BJ10" s="626"/>
      <c r="BK10" s="626"/>
      <c r="BL10" s="626"/>
      <c r="BM10" s="626"/>
      <c r="BN10" s="627"/>
      <c r="BO10" s="685">
        <v>2.9</v>
      </c>
      <c r="BP10" s="685"/>
      <c r="BQ10" s="685"/>
      <c r="BR10" s="685"/>
      <c r="BS10" s="631">
        <v>151204</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150428</v>
      </c>
      <c r="CS10" s="626"/>
      <c r="CT10" s="626"/>
      <c r="CU10" s="626"/>
      <c r="CV10" s="626"/>
      <c r="CW10" s="626"/>
      <c r="CX10" s="626"/>
      <c r="CY10" s="627"/>
      <c r="CZ10" s="685">
        <v>0.1</v>
      </c>
      <c r="DA10" s="685"/>
      <c r="DB10" s="685"/>
      <c r="DC10" s="685"/>
      <c r="DD10" s="631" t="s">
        <v>239</v>
      </c>
      <c r="DE10" s="626"/>
      <c r="DF10" s="626"/>
      <c r="DG10" s="626"/>
      <c r="DH10" s="626"/>
      <c r="DI10" s="626"/>
      <c r="DJ10" s="626"/>
      <c r="DK10" s="626"/>
      <c r="DL10" s="626"/>
      <c r="DM10" s="626"/>
      <c r="DN10" s="626"/>
      <c r="DO10" s="626"/>
      <c r="DP10" s="627"/>
      <c r="DQ10" s="631">
        <v>128928</v>
      </c>
      <c r="DR10" s="626"/>
      <c r="DS10" s="626"/>
      <c r="DT10" s="626"/>
      <c r="DU10" s="626"/>
      <c r="DV10" s="626"/>
      <c r="DW10" s="626"/>
      <c r="DX10" s="626"/>
      <c r="DY10" s="626"/>
      <c r="DZ10" s="626"/>
      <c r="EA10" s="626"/>
      <c r="EB10" s="626"/>
      <c r="EC10" s="666"/>
    </row>
    <row r="11" spans="2:143" ht="11.25" customHeight="1" x14ac:dyDescent="0.25">
      <c r="B11" s="620" t="s">
        <v>247</v>
      </c>
      <c r="C11" s="621"/>
      <c r="D11" s="621"/>
      <c r="E11" s="621"/>
      <c r="F11" s="621"/>
      <c r="G11" s="621"/>
      <c r="H11" s="621"/>
      <c r="I11" s="621"/>
      <c r="J11" s="621"/>
      <c r="K11" s="621"/>
      <c r="L11" s="621"/>
      <c r="M11" s="621"/>
      <c r="N11" s="621"/>
      <c r="O11" s="621"/>
      <c r="P11" s="621"/>
      <c r="Q11" s="622"/>
      <c r="R11" s="623" t="s">
        <v>239</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1599164</v>
      </c>
      <c r="BH11" s="626"/>
      <c r="BI11" s="626"/>
      <c r="BJ11" s="626"/>
      <c r="BK11" s="626"/>
      <c r="BL11" s="626"/>
      <c r="BM11" s="626"/>
      <c r="BN11" s="627"/>
      <c r="BO11" s="685">
        <v>5</v>
      </c>
      <c r="BP11" s="685"/>
      <c r="BQ11" s="685"/>
      <c r="BR11" s="685"/>
      <c r="BS11" s="631">
        <v>316996</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752984</v>
      </c>
      <c r="CS11" s="626"/>
      <c r="CT11" s="626"/>
      <c r="CU11" s="626"/>
      <c r="CV11" s="626"/>
      <c r="CW11" s="626"/>
      <c r="CX11" s="626"/>
      <c r="CY11" s="627"/>
      <c r="CZ11" s="685">
        <v>0.6</v>
      </c>
      <c r="DA11" s="685"/>
      <c r="DB11" s="685"/>
      <c r="DC11" s="685"/>
      <c r="DD11" s="631">
        <v>195760</v>
      </c>
      <c r="DE11" s="626"/>
      <c r="DF11" s="626"/>
      <c r="DG11" s="626"/>
      <c r="DH11" s="626"/>
      <c r="DI11" s="626"/>
      <c r="DJ11" s="626"/>
      <c r="DK11" s="626"/>
      <c r="DL11" s="626"/>
      <c r="DM11" s="626"/>
      <c r="DN11" s="626"/>
      <c r="DO11" s="626"/>
      <c r="DP11" s="627"/>
      <c r="DQ11" s="631">
        <v>532646</v>
      </c>
      <c r="DR11" s="626"/>
      <c r="DS11" s="626"/>
      <c r="DT11" s="626"/>
      <c r="DU11" s="626"/>
      <c r="DV11" s="626"/>
      <c r="DW11" s="626"/>
      <c r="DX11" s="626"/>
      <c r="DY11" s="626"/>
      <c r="DZ11" s="626"/>
      <c r="EA11" s="626"/>
      <c r="EB11" s="626"/>
      <c r="EC11" s="666"/>
    </row>
    <row r="12" spans="2:143" ht="11.25" customHeight="1" x14ac:dyDescent="0.25">
      <c r="B12" s="620" t="s">
        <v>250</v>
      </c>
      <c r="C12" s="621"/>
      <c r="D12" s="621"/>
      <c r="E12" s="621"/>
      <c r="F12" s="621"/>
      <c r="G12" s="621"/>
      <c r="H12" s="621"/>
      <c r="I12" s="621"/>
      <c r="J12" s="621"/>
      <c r="K12" s="621"/>
      <c r="L12" s="621"/>
      <c r="M12" s="621"/>
      <c r="N12" s="621"/>
      <c r="O12" s="621"/>
      <c r="P12" s="621"/>
      <c r="Q12" s="622"/>
      <c r="R12" s="623">
        <v>5394542</v>
      </c>
      <c r="S12" s="626"/>
      <c r="T12" s="626"/>
      <c r="U12" s="626"/>
      <c r="V12" s="626"/>
      <c r="W12" s="626"/>
      <c r="X12" s="626"/>
      <c r="Y12" s="627"/>
      <c r="Z12" s="685">
        <v>4.0999999999999996</v>
      </c>
      <c r="AA12" s="685"/>
      <c r="AB12" s="685"/>
      <c r="AC12" s="685"/>
      <c r="AD12" s="686">
        <v>5394542</v>
      </c>
      <c r="AE12" s="686"/>
      <c r="AF12" s="686"/>
      <c r="AG12" s="686"/>
      <c r="AH12" s="686"/>
      <c r="AI12" s="686"/>
      <c r="AJ12" s="686"/>
      <c r="AK12" s="686"/>
      <c r="AL12" s="628">
        <v>8</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12518661</v>
      </c>
      <c r="BH12" s="626"/>
      <c r="BI12" s="626"/>
      <c r="BJ12" s="626"/>
      <c r="BK12" s="626"/>
      <c r="BL12" s="626"/>
      <c r="BM12" s="626"/>
      <c r="BN12" s="627"/>
      <c r="BO12" s="685">
        <v>39.1</v>
      </c>
      <c r="BP12" s="685"/>
      <c r="BQ12" s="685"/>
      <c r="BR12" s="685"/>
      <c r="BS12" s="631" t="s">
        <v>127</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9319557</v>
      </c>
      <c r="CS12" s="626"/>
      <c r="CT12" s="626"/>
      <c r="CU12" s="626"/>
      <c r="CV12" s="626"/>
      <c r="CW12" s="626"/>
      <c r="CX12" s="626"/>
      <c r="CY12" s="627"/>
      <c r="CZ12" s="685">
        <v>7</v>
      </c>
      <c r="DA12" s="685"/>
      <c r="DB12" s="685"/>
      <c r="DC12" s="685"/>
      <c r="DD12" s="631">
        <v>341259</v>
      </c>
      <c r="DE12" s="626"/>
      <c r="DF12" s="626"/>
      <c r="DG12" s="626"/>
      <c r="DH12" s="626"/>
      <c r="DI12" s="626"/>
      <c r="DJ12" s="626"/>
      <c r="DK12" s="626"/>
      <c r="DL12" s="626"/>
      <c r="DM12" s="626"/>
      <c r="DN12" s="626"/>
      <c r="DO12" s="626"/>
      <c r="DP12" s="627"/>
      <c r="DQ12" s="631">
        <v>1629926</v>
      </c>
      <c r="DR12" s="626"/>
      <c r="DS12" s="626"/>
      <c r="DT12" s="626"/>
      <c r="DU12" s="626"/>
      <c r="DV12" s="626"/>
      <c r="DW12" s="626"/>
      <c r="DX12" s="626"/>
      <c r="DY12" s="626"/>
      <c r="DZ12" s="626"/>
      <c r="EA12" s="626"/>
      <c r="EB12" s="626"/>
      <c r="EC12" s="666"/>
    </row>
    <row r="13" spans="2:143" ht="11.25" customHeight="1" x14ac:dyDescent="0.25">
      <c r="B13" s="620" t="s">
        <v>253</v>
      </c>
      <c r="C13" s="621"/>
      <c r="D13" s="621"/>
      <c r="E13" s="621"/>
      <c r="F13" s="621"/>
      <c r="G13" s="621"/>
      <c r="H13" s="621"/>
      <c r="I13" s="621"/>
      <c r="J13" s="621"/>
      <c r="K13" s="621"/>
      <c r="L13" s="621"/>
      <c r="M13" s="621"/>
      <c r="N13" s="621"/>
      <c r="O13" s="621"/>
      <c r="P13" s="621"/>
      <c r="Q13" s="622"/>
      <c r="R13" s="623">
        <v>11422</v>
      </c>
      <c r="S13" s="626"/>
      <c r="T13" s="626"/>
      <c r="U13" s="626"/>
      <c r="V13" s="626"/>
      <c r="W13" s="626"/>
      <c r="X13" s="626"/>
      <c r="Y13" s="627"/>
      <c r="Z13" s="685">
        <v>0</v>
      </c>
      <c r="AA13" s="685"/>
      <c r="AB13" s="685"/>
      <c r="AC13" s="685"/>
      <c r="AD13" s="686">
        <v>11422</v>
      </c>
      <c r="AE13" s="686"/>
      <c r="AF13" s="686"/>
      <c r="AG13" s="686"/>
      <c r="AH13" s="686"/>
      <c r="AI13" s="686"/>
      <c r="AJ13" s="686"/>
      <c r="AK13" s="686"/>
      <c r="AL13" s="628">
        <v>0</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12378048</v>
      </c>
      <c r="BH13" s="626"/>
      <c r="BI13" s="626"/>
      <c r="BJ13" s="626"/>
      <c r="BK13" s="626"/>
      <c r="BL13" s="626"/>
      <c r="BM13" s="626"/>
      <c r="BN13" s="627"/>
      <c r="BO13" s="685">
        <v>38.700000000000003</v>
      </c>
      <c r="BP13" s="685"/>
      <c r="BQ13" s="685"/>
      <c r="BR13" s="685"/>
      <c r="BS13" s="631" t="s">
        <v>239</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12704947</v>
      </c>
      <c r="CS13" s="626"/>
      <c r="CT13" s="626"/>
      <c r="CU13" s="626"/>
      <c r="CV13" s="626"/>
      <c r="CW13" s="626"/>
      <c r="CX13" s="626"/>
      <c r="CY13" s="627"/>
      <c r="CZ13" s="685">
        <v>9.6</v>
      </c>
      <c r="DA13" s="685"/>
      <c r="DB13" s="685"/>
      <c r="DC13" s="685"/>
      <c r="DD13" s="631">
        <v>5462623</v>
      </c>
      <c r="DE13" s="626"/>
      <c r="DF13" s="626"/>
      <c r="DG13" s="626"/>
      <c r="DH13" s="626"/>
      <c r="DI13" s="626"/>
      <c r="DJ13" s="626"/>
      <c r="DK13" s="626"/>
      <c r="DL13" s="626"/>
      <c r="DM13" s="626"/>
      <c r="DN13" s="626"/>
      <c r="DO13" s="626"/>
      <c r="DP13" s="627"/>
      <c r="DQ13" s="631">
        <v>6549877</v>
      </c>
      <c r="DR13" s="626"/>
      <c r="DS13" s="626"/>
      <c r="DT13" s="626"/>
      <c r="DU13" s="626"/>
      <c r="DV13" s="626"/>
      <c r="DW13" s="626"/>
      <c r="DX13" s="626"/>
      <c r="DY13" s="626"/>
      <c r="DZ13" s="626"/>
      <c r="EA13" s="626"/>
      <c r="EB13" s="626"/>
      <c r="EC13" s="666"/>
    </row>
    <row r="14" spans="2:143" ht="11.25" customHeight="1" x14ac:dyDescent="0.25">
      <c r="B14" s="620" t="s">
        <v>256</v>
      </c>
      <c r="C14" s="621"/>
      <c r="D14" s="621"/>
      <c r="E14" s="621"/>
      <c r="F14" s="621"/>
      <c r="G14" s="621"/>
      <c r="H14" s="621"/>
      <c r="I14" s="621"/>
      <c r="J14" s="621"/>
      <c r="K14" s="621"/>
      <c r="L14" s="621"/>
      <c r="M14" s="621"/>
      <c r="N14" s="621"/>
      <c r="O14" s="621"/>
      <c r="P14" s="621"/>
      <c r="Q14" s="622"/>
      <c r="R14" s="623" t="s">
        <v>239</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239</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563094</v>
      </c>
      <c r="BH14" s="626"/>
      <c r="BI14" s="626"/>
      <c r="BJ14" s="626"/>
      <c r="BK14" s="626"/>
      <c r="BL14" s="626"/>
      <c r="BM14" s="626"/>
      <c r="BN14" s="627"/>
      <c r="BO14" s="685">
        <v>1.8</v>
      </c>
      <c r="BP14" s="685"/>
      <c r="BQ14" s="685"/>
      <c r="BR14" s="685"/>
      <c r="BS14" s="631">
        <v>24489</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3712319</v>
      </c>
      <c r="CS14" s="626"/>
      <c r="CT14" s="626"/>
      <c r="CU14" s="626"/>
      <c r="CV14" s="626"/>
      <c r="CW14" s="626"/>
      <c r="CX14" s="626"/>
      <c r="CY14" s="627"/>
      <c r="CZ14" s="685">
        <v>2.8</v>
      </c>
      <c r="DA14" s="685"/>
      <c r="DB14" s="685"/>
      <c r="DC14" s="685"/>
      <c r="DD14" s="631">
        <v>239995</v>
      </c>
      <c r="DE14" s="626"/>
      <c r="DF14" s="626"/>
      <c r="DG14" s="626"/>
      <c r="DH14" s="626"/>
      <c r="DI14" s="626"/>
      <c r="DJ14" s="626"/>
      <c r="DK14" s="626"/>
      <c r="DL14" s="626"/>
      <c r="DM14" s="626"/>
      <c r="DN14" s="626"/>
      <c r="DO14" s="626"/>
      <c r="DP14" s="627"/>
      <c r="DQ14" s="631">
        <v>3503882</v>
      </c>
      <c r="DR14" s="626"/>
      <c r="DS14" s="626"/>
      <c r="DT14" s="626"/>
      <c r="DU14" s="626"/>
      <c r="DV14" s="626"/>
      <c r="DW14" s="626"/>
      <c r="DX14" s="626"/>
      <c r="DY14" s="626"/>
      <c r="DZ14" s="626"/>
      <c r="EA14" s="626"/>
      <c r="EB14" s="626"/>
      <c r="EC14" s="666"/>
    </row>
    <row r="15" spans="2:143" ht="11.25" customHeight="1" x14ac:dyDescent="0.25">
      <c r="B15" s="620" t="s">
        <v>259</v>
      </c>
      <c r="C15" s="621"/>
      <c r="D15" s="621"/>
      <c r="E15" s="621"/>
      <c r="F15" s="621"/>
      <c r="G15" s="621"/>
      <c r="H15" s="621"/>
      <c r="I15" s="621"/>
      <c r="J15" s="621"/>
      <c r="K15" s="621"/>
      <c r="L15" s="621"/>
      <c r="M15" s="621"/>
      <c r="N15" s="621"/>
      <c r="O15" s="621"/>
      <c r="P15" s="621"/>
      <c r="Q15" s="622"/>
      <c r="R15" s="623">
        <v>155214</v>
      </c>
      <c r="S15" s="626"/>
      <c r="T15" s="626"/>
      <c r="U15" s="626"/>
      <c r="V15" s="626"/>
      <c r="W15" s="626"/>
      <c r="X15" s="626"/>
      <c r="Y15" s="627"/>
      <c r="Z15" s="685">
        <v>0.1</v>
      </c>
      <c r="AA15" s="685"/>
      <c r="AB15" s="685"/>
      <c r="AC15" s="685"/>
      <c r="AD15" s="686">
        <v>155214</v>
      </c>
      <c r="AE15" s="686"/>
      <c r="AF15" s="686"/>
      <c r="AG15" s="686"/>
      <c r="AH15" s="686"/>
      <c r="AI15" s="686"/>
      <c r="AJ15" s="686"/>
      <c r="AK15" s="686"/>
      <c r="AL15" s="628">
        <v>0.2</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2315664</v>
      </c>
      <c r="BH15" s="626"/>
      <c r="BI15" s="626"/>
      <c r="BJ15" s="626"/>
      <c r="BK15" s="626"/>
      <c r="BL15" s="626"/>
      <c r="BM15" s="626"/>
      <c r="BN15" s="627"/>
      <c r="BO15" s="685">
        <v>7.2</v>
      </c>
      <c r="BP15" s="685"/>
      <c r="BQ15" s="685"/>
      <c r="BR15" s="685"/>
      <c r="BS15" s="631" t="s">
        <v>127</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12779065</v>
      </c>
      <c r="CS15" s="626"/>
      <c r="CT15" s="626"/>
      <c r="CU15" s="626"/>
      <c r="CV15" s="626"/>
      <c r="CW15" s="626"/>
      <c r="CX15" s="626"/>
      <c r="CY15" s="627"/>
      <c r="CZ15" s="685">
        <v>9.6</v>
      </c>
      <c r="DA15" s="685"/>
      <c r="DB15" s="685"/>
      <c r="DC15" s="685"/>
      <c r="DD15" s="631">
        <v>3336484</v>
      </c>
      <c r="DE15" s="626"/>
      <c r="DF15" s="626"/>
      <c r="DG15" s="626"/>
      <c r="DH15" s="626"/>
      <c r="DI15" s="626"/>
      <c r="DJ15" s="626"/>
      <c r="DK15" s="626"/>
      <c r="DL15" s="626"/>
      <c r="DM15" s="626"/>
      <c r="DN15" s="626"/>
      <c r="DO15" s="626"/>
      <c r="DP15" s="627"/>
      <c r="DQ15" s="631">
        <v>9021466</v>
      </c>
      <c r="DR15" s="626"/>
      <c r="DS15" s="626"/>
      <c r="DT15" s="626"/>
      <c r="DU15" s="626"/>
      <c r="DV15" s="626"/>
      <c r="DW15" s="626"/>
      <c r="DX15" s="626"/>
      <c r="DY15" s="626"/>
      <c r="DZ15" s="626"/>
      <c r="EA15" s="626"/>
      <c r="EB15" s="626"/>
      <c r="EC15" s="666"/>
    </row>
    <row r="16" spans="2:143" ht="11.25" customHeight="1" x14ac:dyDescent="0.25">
      <c r="B16" s="620" t="s">
        <v>262</v>
      </c>
      <c r="C16" s="621"/>
      <c r="D16" s="621"/>
      <c r="E16" s="621"/>
      <c r="F16" s="621"/>
      <c r="G16" s="621"/>
      <c r="H16" s="621"/>
      <c r="I16" s="621"/>
      <c r="J16" s="621"/>
      <c r="K16" s="621"/>
      <c r="L16" s="621"/>
      <c r="M16" s="621"/>
      <c r="N16" s="621"/>
      <c r="O16" s="621"/>
      <c r="P16" s="621"/>
      <c r="Q16" s="622"/>
      <c r="R16" s="623" t="s">
        <v>239</v>
      </c>
      <c r="S16" s="626"/>
      <c r="T16" s="626"/>
      <c r="U16" s="626"/>
      <c r="V16" s="626"/>
      <c r="W16" s="626"/>
      <c r="X16" s="626"/>
      <c r="Y16" s="627"/>
      <c r="Z16" s="685" t="s">
        <v>239</v>
      </c>
      <c r="AA16" s="685"/>
      <c r="AB16" s="685"/>
      <c r="AC16" s="685"/>
      <c r="AD16" s="686" t="s">
        <v>127</v>
      </c>
      <c r="AE16" s="686"/>
      <c r="AF16" s="686"/>
      <c r="AG16" s="686"/>
      <c r="AH16" s="686"/>
      <c r="AI16" s="686"/>
      <c r="AJ16" s="686"/>
      <c r="AK16" s="686"/>
      <c r="AL16" s="628" t="s">
        <v>127</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55641</v>
      </c>
      <c r="CS16" s="626"/>
      <c r="CT16" s="626"/>
      <c r="CU16" s="626"/>
      <c r="CV16" s="626"/>
      <c r="CW16" s="626"/>
      <c r="CX16" s="626"/>
      <c r="CY16" s="627"/>
      <c r="CZ16" s="685">
        <v>0</v>
      </c>
      <c r="DA16" s="685"/>
      <c r="DB16" s="685"/>
      <c r="DC16" s="685"/>
      <c r="DD16" s="631" t="s">
        <v>127</v>
      </c>
      <c r="DE16" s="626"/>
      <c r="DF16" s="626"/>
      <c r="DG16" s="626"/>
      <c r="DH16" s="626"/>
      <c r="DI16" s="626"/>
      <c r="DJ16" s="626"/>
      <c r="DK16" s="626"/>
      <c r="DL16" s="626"/>
      <c r="DM16" s="626"/>
      <c r="DN16" s="626"/>
      <c r="DO16" s="626"/>
      <c r="DP16" s="627"/>
      <c r="DQ16" s="631">
        <v>48</v>
      </c>
      <c r="DR16" s="626"/>
      <c r="DS16" s="626"/>
      <c r="DT16" s="626"/>
      <c r="DU16" s="626"/>
      <c r="DV16" s="626"/>
      <c r="DW16" s="626"/>
      <c r="DX16" s="626"/>
      <c r="DY16" s="626"/>
      <c r="DZ16" s="626"/>
      <c r="EA16" s="626"/>
      <c r="EB16" s="626"/>
      <c r="EC16" s="666"/>
    </row>
    <row r="17" spans="2:133" ht="11.25" customHeight="1" x14ac:dyDescent="0.25">
      <c r="B17" s="620" t="s">
        <v>265</v>
      </c>
      <c r="C17" s="621"/>
      <c r="D17" s="621"/>
      <c r="E17" s="621"/>
      <c r="F17" s="621"/>
      <c r="G17" s="621"/>
      <c r="H17" s="621"/>
      <c r="I17" s="621"/>
      <c r="J17" s="621"/>
      <c r="K17" s="621"/>
      <c r="L17" s="621"/>
      <c r="M17" s="621"/>
      <c r="N17" s="621"/>
      <c r="O17" s="621"/>
      <c r="P17" s="621"/>
      <c r="Q17" s="622"/>
      <c r="R17" s="623">
        <v>137354</v>
      </c>
      <c r="S17" s="626"/>
      <c r="T17" s="626"/>
      <c r="U17" s="626"/>
      <c r="V17" s="626"/>
      <c r="W17" s="626"/>
      <c r="X17" s="626"/>
      <c r="Y17" s="627"/>
      <c r="Z17" s="685">
        <v>0.1</v>
      </c>
      <c r="AA17" s="685"/>
      <c r="AB17" s="685"/>
      <c r="AC17" s="685"/>
      <c r="AD17" s="686">
        <v>137354</v>
      </c>
      <c r="AE17" s="686"/>
      <c r="AF17" s="686"/>
      <c r="AG17" s="686"/>
      <c r="AH17" s="686"/>
      <c r="AI17" s="686"/>
      <c r="AJ17" s="686"/>
      <c r="AK17" s="686"/>
      <c r="AL17" s="628">
        <v>0.2</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v>1200</v>
      </c>
      <c r="BH17" s="626"/>
      <c r="BI17" s="626"/>
      <c r="BJ17" s="626"/>
      <c r="BK17" s="626"/>
      <c r="BL17" s="626"/>
      <c r="BM17" s="626"/>
      <c r="BN17" s="627"/>
      <c r="BO17" s="685">
        <v>0</v>
      </c>
      <c r="BP17" s="685"/>
      <c r="BQ17" s="685"/>
      <c r="BR17" s="685"/>
      <c r="BS17" s="631" t="s">
        <v>127</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15694190</v>
      </c>
      <c r="CS17" s="626"/>
      <c r="CT17" s="626"/>
      <c r="CU17" s="626"/>
      <c r="CV17" s="626"/>
      <c r="CW17" s="626"/>
      <c r="CX17" s="626"/>
      <c r="CY17" s="627"/>
      <c r="CZ17" s="685">
        <v>11.8</v>
      </c>
      <c r="DA17" s="685"/>
      <c r="DB17" s="685"/>
      <c r="DC17" s="685"/>
      <c r="DD17" s="631" t="s">
        <v>239</v>
      </c>
      <c r="DE17" s="626"/>
      <c r="DF17" s="626"/>
      <c r="DG17" s="626"/>
      <c r="DH17" s="626"/>
      <c r="DI17" s="626"/>
      <c r="DJ17" s="626"/>
      <c r="DK17" s="626"/>
      <c r="DL17" s="626"/>
      <c r="DM17" s="626"/>
      <c r="DN17" s="626"/>
      <c r="DO17" s="626"/>
      <c r="DP17" s="627"/>
      <c r="DQ17" s="631">
        <v>15363251</v>
      </c>
      <c r="DR17" s="626"/>
      <c r="DS17" s="626"/>
      <c r="DT17" s="626"/>
      <c r="DU17" s="626"/>
      <c r="DV17" s="626"/>
      <c r="DW17" s="626"/>
      <c r="DX17" s="626"/>
      <c r="DY17" s="626"/>
      <c r="DZ17" s="626"/>
      <c r="EA17" s="626"/>
      <c r="EB17" s="626"/>
      <c r="EC17" s="666"/>
    </row>
    <row r="18" spans="2:133" ht="11.25" customHeight="1" x14ac:dyDescent="0.25">
      <c r="B18" s="620" t="s">
        <v>268</v>
      </c>
      <c r="C18" s="621"/>
      <c r="D18" s="621"/>
      <c r="E18" s="621"/>
      <c r="F18" s="621"/>
      <c r="G18" s="621"/>
      <c r="H18" s="621"/>
      <c r="I18" s="621"/>
      <c r="J18" s="621"/>
      <c r="K18" s="621"/>
      <c r="L18" s="621"/>
      <c r="M18" s="621"/>
      <c r="N18" s="621"/>
      <c r="O18" s="621"/>
      <c r="P18" s="621"/>
      <c r="Q18" s="622"/>
      <c r="R18" s="623">
        <v>32215632</v>
      </c>
      <c r="S18" s="626"/>
      <c r="T18" s="626"/>
      <c r="U18" s="626"/>
      <c r="V18" s="626"/>
      <c r="W18" s="626"/>
      <c r="X18" s="626"/>
      <c r="Y18" s="627"/>
      <c r="Z18" s="685">
        <v>24.2</v>
      </c>
      <c r="AA18" s="685"/>
      <c r="AB18" s="685"/>
      <c r="AC18" s="685"/>
      <c r="AD18" s="686">
        <v>30496456</v>
      </c>
      <c r="AE18" s="686"/>
      <c r="AF18" s="686"/>
      <c r="AG18" s="686"/>
      <c r="AH18" s="686"/>
      <c r="AI18" s="686"/>
      <c r="AJ18" s="686"/>
      <c r="AK18" s="686"/>
      <c r="AL18" s="628">
        <v>45.2</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239</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v>330774</v>
      </c>
      <c r="CS18" s="626"/>
      <c r="CT18" s="626"/>
      <c r="CU18" s="626"/>
      <c r="CV18" s="626"/>
      <c r="CW18" s="626"/>
      <c r="CX18" s="626"/>
      <c r="CY18" s="627"/>
      <c r="CZ18" s="685">
        <v>0.2</v>
      </c>
      <c r="DA18" s="685"/>
      <c r="DB18" s="685"/>
      <c r="DC18" s="685"/>
      <c r="DD18" s="631" t="s">
        <v>239</v>
      </c>
      <c r="DE18" s="626"/>
      <c r="DF18" s="626"/>
      <c r="DG18" s="626"/>
      <c r="DH18" s="626"/>
      <c r="DI18" s="626"/>
      <c r="DJ18" s="626"/>
      <c r="DK18" s="626"/>
      <c r="DL18" s="626"/>
      <c r="DM18" s="626"/>
      <c r="DN18" s="626"/>
      <c r="DO18" s="626"/>
      <c r="DP18" s="627"/>
      <c r="DQ18" s="631">
        <v>330774</v>
      </c>
      <c r="DR18" s="626"/>
      <c r="DS18" s="626"/>
      <c r="DT18" s="626"/>
      <c r="DU18" s="626"/>
      <c r="DV18" s="626"/>
      <c r="DW18" s="626"/>
      <c r="DX18" s="626"/>
      <c r="DY18" s="626"/>
      <c r="DZ18" s="626"/>
      <c r="EA18" s="626"/>
      <c r="EB18" s="626"/>
      <c r="EC18" s="666"/>
    </row>
    <row r="19" spans="2:133" ht="11.25" customHeight="1" x14ac:dyDescent="0.25">
      <c r="B19" s="620" t="s">
        <v>271</v>
      </c>
      <c r="C19" s="621"/>
      <c r="D19" s="621"/>
      <c r="E19" s="621"/>
      <c r="F19" s="621"/>
      <c r="G19" s="621"/>
      <c r="H19" s="621"/>
      <c r="I19" s="621"/>
      <c r="J19" s="621"/>
      <c r="K19" s="621"/>
      <c r="L19" s="621"/>
      <c r="M19" s="621"/>
      <c r="N19" s="621"/>
      <c r="O19" s="621"/>
      <c r="P19" s="621"/>
      <c r="Q19" s="622"/>
      <c r="R19" s="623">
        <v>30496456</v>
      </c>
      <c r="S19" s="626"/>
      <c r="T19" s="626"/>
      <c r="U19" s="626"/>
      <c r="V19" s="626"/>
      <c r="W19" s="626"/>
      <c r="X19" s="626"/>
      <c r="Y19" s="627"/>
      <c r="Z19" s="685">
        <v>22.9</v>
      </c>
      <c r="AA19" s="685"/>
      <c r="AB19" s="685"/>
      <c r="AC19" s="685"/>
      <c r="AD19" s="686">
        <v>30496456</v>
      </c>
      <c r="AE19" s="686"/>
      <c r="AF19" s="686"/>
      <c r="AG19" s="686"/>
      <c r="AH19" s="686"/>
      <c r="AI19" s="686"/>
      <c r="AJ19" s="686"/>
      <c r="AK19" s="686"/>
      <c r="AL19" s="628">
        <v>45.2</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2587617</v>
      </c>
      <c r="BH19" s="626"/>
      <c r="BI19" s="626"/>
      <c r="BJ19" s="626"/>
      <c r="BK19" s="626"/>
      <c r="BL19" s="626"/>
      <c r="BM19" s="626"/>
      <c r="BN19" s="627"/>
      <c r="BO19" s="685">
        <v>8.1</v>
      </c>
      <c r="BP19" s="685"/>
      <c r="BQ19" s="685"/>
      <c r="BR19" s="685"/>
      <c r="BS19" s="631" t="s">
        <v>127</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239</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239</v>
      </c>
      <c r="DR19" s="626"/>
      <c r="DS19" s="626"/>
      <c r="DT19" s="626"/>
      <c r="DU19" s="626"/>
      <c r="DV19" s="626"/>
      <c r="DW19" s="626"/>
      <c r="DX19" s="626"/>
      <c r="DY19" s="626"/>
      <c r="DZ19" s="626"/>
      <c r="EA19" s="626"/>
      <c r="EB19" s="626"/>
      <c r="EC19" s="666"/>
    </row>
    <row r="20" spans="2:133" ht="11.25" customHeight="1" x14ac:dyDescent="0.25">
      <c r="B20" s="620" t="s">
        <v>274</v>
      </c>
      <c r="C20" s="621"/>
      <c r="D20" s="621"/>
      <c r="E20" s="621"/>
      <c r="F20" s="621"/>
      <c r="G20" s="621"/>
      <c r="H20" s="621"/>
      <c r="I20" s="621"/>
      <c r="J20" s="621"/>
      <c r="K20" s="621"/>
      <c r="L20" s="621"/>
      <c r="M20" s="621"/>
      <c r="N20" s="621"/>
      <c r="O20" s="621"/>
      <c r="P20" s="621"/>
      <c r="Q20" s="622"/>
      <c r="R20" s="623">
        <v>1719122</v>
      </c>
      <c r="S20" s="626"/>
      <c r="T20" s="626"/>
      <c r="U20" s="626"/>
      <c r="V20" s="626"/>
      <c r="W20" s="626"/>
      <c r="X20" s="626"/>
      <c r="Y20" s="627"/>
      <c r="Z20" s="685">
        <v>1.3</v>
      </c>
      <c r="AA20" s="685"/>
      <c r="AB20" s="685"/>
      <c r="AC20" s="685"/>
      <c r="AD20" s="686" t="s">
        <v>127</v>
      </c>
      <c r="AE20" s="686"/>
      <c r="AF20" s="686"/>
      <c r="AG20" s="686"/>
      <c r="AH20" s="686"/>
      <c r="AI20" s="686"/>
      <c r="AJ20" s="686"/>
      <c r="AK20" s="686"/>
      <c r="AL20" s="628" t="s">
        <v>239</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2587617</v>
      </c>
      <c r="BH20" s="626"/>
      <c r="BI20" s="626"/>
      <c r="BJ20" s="626"/>
      <c r="BK20" s="626"/>
      <c r="BL20" s="626"/>
      <c r="BM20" s="626"/>
      <c r="BN20" s="627"/>
      <c r="BO20" s="685">
        <v>8.1</v>
      </c>
      <c r="BP20" s="685"/>
      <c r="BQ20" s="685"/>
      <c r="BR20" s="685"/>
      <c r="BS20" s="631" t="s">
        <v>127</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132508493</v>
      </c>
      <c r="CS20" s="626"/>
      <c r="CT20" s="626"/>
      <c r="CU20" s="626"/>
      <c r="CV20" s="626"/>
      <c r="CW20" s="626"/>
      <c r="CX20" s="626"/>
      <c r="CY20" s="627"/>
      <c r="CZ20" s="685">
        <v>100</v>
      </c>
      <c r="DA20" s="685"/>
      <c r="DB20" s="685"/>
      <c r="DC20" s="685"/>
      <c r="DD20" s="631">
        <v>11643092</v>
      </c>
      <c r="DE20" s="626"/>
      <c r="DF20" s="626"/>
      <c r="DG20" s="626"/>
      <c r="DH20" s="626"/>
      <c r="DI20" s="626"/>
      <c r="DJ20" s="626"/>
      <c r="DK20" s="626"/>
      <c r="DL20" s="626"/>
      <c r="DM20" s="626"/>
      <c r="DN20" s="626"/>
      <c r="DO20" s="626"/>
      <c r="DP20" s="627"/>
      <c r="DQ20" s="631">
        <v>77750021</v>
      </c>
      <c r="DR20" s="626"/>
      <c r="DS20" s="626"/>
      <c r="DT20" s="626"/>
      <c r="DU20" s="626"/>
      <c r="DV20" s="626"/>
      <c r="DW20" s="626"/>
      <c r="DX20" s="626"/>
      <c r="DY20" s="626"/>
      <c r="DZ20" s="626"/>
      <c r="EA20" s="626"/>
      <c r="EB20" s="626"/>
      <c r="EC20" s="666"/>
    </row>
    <row r="21" spans="2:133" ht="11.25" customHeight="1" x14ac:dyDescent="0.25">
      <c r="B21" s="620" t="s">
        <v>277</v>
      </c>
      <c r="C21" s="621"/>
      <c r="D21" s="621"/>
      <c r="E21" s="621"/>
      <c r="F21" s="621"/>
      <c r="G21" s="621"/>
      <c r="H21" s="621"/>
      <c r="I21" s="621"/>
      <c r="J21" s="621"/>
      <c r="K21" s="621"/>
      <c r="L21" s="621"/>
      <c r="M21" s="621"/>
      <c r="N21" s="621"/>
      <c r="O21" s="621"/>
      <c r="P21" s="621"/>
      <c r="Q21" s="622"/>
      <c r="R21" s="623">
        <v>54</v>
      </c>
      <c r="S21" s="626"/>
      <c r="T21" s="626"/>
      <c r="U21" s="626"/>
      <c r="V21" s="626"/>
      <c r="W21" s="626"/>
      <c r="X21" s="626"/>
      <c r="Y21" s="627"/>
      <c r="Z21" s="685">
        <v>0</v>
      </c>
      <c r="AA21" s="685"/>
      <c r="AB21" s="685"/>
      <c r="AC21" s="685"/>
      <c r="AD21" s="686" t="s">
        <v>239</v>
      </c>
      <c r="AE21" s="686"/>
      <c r="AF21" s="686"/>
      <c r="AG21" s="686"/>
      <c r="AH21" s="686"/>
      <c r="AI21" s="686"/>
      <c r="AJ21" s="686"/>
      <c r="AK21" s="686"/>
      <c r="AL21" s="628" t="s">
        <v>127</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203679</v>
      </c>
      <c r="BH21" s="626"/>
      <c r="BI21" s="626"/>
      <c r="BJ21" s="626"/>
      <c r="BK21" s="626"/>
      <c r="BL21" s="626"/>
      <c r="BM21" s="626"/>
      <c r="BN21" s="627"/>
      <c r="BO21" s="685">
        <v>0.6</v>
      </c>
      <c r="BP21" s="685"/>
      <c r="BQ21" s="685"/>
      <c r="BR21" s="685"/>
      <c r="BS21" s="631" t="s">
        <v>239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5">
      <c r="B22" s="620" t="s">
        <v>279</v>
      </c>
      <c r="C22" s="621"/>
      <c r="D22" s="621"/>
      <c r="E22" s="621"/>
      <c r="F22" s="621"/>
      <c r="G22" s="621"/>
      <c r="H22" s="621"/>
      <c r="I22" s="621"/>
      <c r="J22" s="621"/>
      <c r="K22" s="621"/>
      <c r="L22" s="621"/>
      <c r="M22" s="621"/>
      <c r="N22" s="621"/>
      <c r="O22" s="621"/>
      <c r="P22" s="621"/>
      <c r="Q22" s="622"/>
      <c r="R22" s="623">
        <v>70804369</v>
      </c>
      <c r="S22" s="626"/>
      <c r="T22" s="626"/>
      <c r="U22" s="626"/>
      <c r="V22" s="626"/>
      <c r="W22" s="626"/>
      <c r="X22" s="626"/>
      <c r="Y22" s="627"/>
      <c r="Z22" s="685">
        <v>53.2</v>
      </c>
      <c r="AA22" s="685"/>
      <c r="AB22" s="685"/>
      <c r="AC22" s="685"/>
      <c r="AD22" s="686">
        <v>66701255</v>
      </c>
      <c r="AE22" s="686"/>
      <c r="AF22" s="686"/>
      <c r="AG22" s="686"/>
      <c r="AH22" s="686"/>
      <c r="AI22" s="686"/>
      <c r="AJ22" s="686"/>
      <c r="AK22" s="686"/>
      <c r="AL22" s="628">
        <v>98.8</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239</v>
      </c>
      <c r="BH22" s="626"/>
      <c r="BI22" s="626"/>
      <c r="BJ22" s="626"/>
      <c r="BK22" s="626"/>
      <c r="BL22" s="626"/>
      <c r="BM22" s="626"/>
      <c r="BN22" s="627"/>
      <c r="BO22" s="685" t="s">
        <v>239</v>
      </c>
      <c r="BP22" s="685"/>
      <c r="BQ22" s="685"/>
      <c r="BR22" s="685"/>
      <c r="BS22" s="631" t="s">
        <v>127</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5">
      <c r="B23" s="620" t="s">
        <v>282</v>
      </c>
      <c r="C23" s="621"/>
      <c r="D23" s="621"/>
      <c r="E23" s="621"/>
      <c r="F23" s="621"/>
      <c r="G23" s="621"/>
      <c r="H23" s="621"/>
      <c r="I23" s="621"/>
      <c r="J23" s="621"/>
      <c r="K23" s="621"/>
      <c r="L23" s="621"/>
      <c r="M23" s="621"/>
      <c r="N23" s="621"/>
      <c r="O23" s="621"/>
      <c r="P23" s="621"/>
      <c r="Q23" s="622"/>
      <c r="R23" s="623">
        <v>43175</v>
      </c>
      <c r="S23" s="626"/>
      <c r="T23" s="626"/>
      <c r="U23" s="626"/>
      <c r="V23" s="626"/>
      <c r="W23" s="626"/>
      <c r="X23" s="626"/>
      <c r="Y23" s="627"/>
      <c r="Z23" s="685">
        <v>0</v>
      </c>
      <c r="AA23" s="685"/>
      <c r="AB23" s="685"/>
      <c r="AC23" s="685"/>
      <c r="AD23" s="686">
        <v>43175</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2383938</v>
      </c>
      <c r="BH23" s="626"/>
      <c r="BI23" s="626"/>
      <c r="BJ23" s="626"/>
      <c r="BK23" s="626"/>
      <c r="BL23" s="626"/>
      <c r="BM23" s="626"/>
      <c r="BN23" s="627"/>
      <c r="BO23" s="685">
        <v>7.4</v>
      </c>
      <c r="BP23" s="685"/>
      <c r="BQ23" s="685"/>
      <c r="BR23" s="685"/>
      <c r="BS23" s="631" t="s">
        <v>239</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5">
      <c r="B24" s="620" t="s">
        <v>289</v>
      </c>
      <c r="C24" s="621"/>
      <c r="D24" s="621"/>
      <c r="E24" s="621"/>
      <c r="F24" s="621"/>
      <c r="G24" s="621"/>
      <c r="H24" s="621"/>
      <c r="I24" s="621"/>
      <c r="J24" s="621"/>
      <c r="K24" s="621"/>
      <c r="L24" s="621"/>
      <c r="M24" s="621"/>
      <c r="N24" s="621"/>
      <c r="O24" s="621"/>
      <c r="P24" s="621"/>
      <c r="Q24" s="622"/>
      <c r="R24" s="623">
        <v>379385</v>
      </c>
      <c r="S24" s="626"/>
      <c r="T24" s="626"/>
      <c r="U24" s="626"/>
      <c r="V24" s="626"/>
      <c r="W24" s="626"/>
      <c r="X24" s="626"/>
      <c r="Y24" s="627"/>
      <c r="Z24" s="685">
        <v>0.3</v>
      </c>
      <c r="AA24" s="685"/>
      <c r="AB24" s="685"/>
      <c r="AC24" s="685"/>
      <c r="AD24" s="686" t="s">
        <v>127</v>
      </c>
      <c r="AE24" s="686"/>
      <c r="AF24" s="686"/>
      <c r="AG24" s="686"/>
      <c r="AH24" s="686"/>
      <c r="AI24" s="686"/>
      <c r="AJ24" s="686"/>
      <c r="AK24" s="686"/>
      <c r="AL24" s="628" t="s">
        <v>239</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239</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74371805</v>
      </c>
      <c r="CS24" s="689"/>
      <c r="CT24" s="689"/>
      <c r="CU24" s="689"/>
      <c r="CV24" s="689"/>
      <c r="CW24" s="689"/>
      <c r="CX24" s="689"/>
      <c r="CY24" s="735"/>
      <c r="CZ24" s="736">
        <v>56.1</v>
      </c>
      <c r="DA24" s="705"/>
      <c r="DB24" s="705"/>
      <c r="DC24" s="739"/>
      <c r="DD24" s="734">
        <v>44454343</v>
      </c>
      <c r="DE24" s="689"/>
      <c r="DF24" s="689"/>
      <c r="DG24" s="689"/>
      <c r="DH24" s="689"/>
      <c r="DI24" s="689"/>
      <c r="DJ24" s="689"/>
      <c r="DK24" s="735"/>
      <c r="DL24" s="734">
        <v>43792726</v>
      </c>
      <c r="DM24" s="689"/>
      <c r="DN24" s="689"/>
      <c r="DO24" s="689"/>
      <c r="DP24" s="689"/>
      <c r="DQ24" s="689"/>
      <c r="DR24" s="689"/>
      <c r="DS24" s="689"/>
      <c r="DT24" s="689"/>
      <c r="DU24" s="689"/>
      <c r="DV24" s="735"/>
      <c r="DW24" s="736">
        <v>60.9</v>
      </c>
      <c r="DX24" s="705"/>
      <c r="DY24" s="705"/>
      <c r="DZ24" s="705"/>
      <c r="EA24" s="705"/>
      <c r="EB24" s="705"/>
      <c r="EC24" s="737"/>
    </row>
    <row r="25" spans="2:133" ht="11.25" customHeight="1" x14ac:dyDescent="0.25">
      <c r="B25" s="620" t="s">
        <v>292</v>
      </c>
      <c r="C25" s="621"/>
      <c r="D25" s="621"/>
      <c r="E25" s="621"/>
      <c r="F25" s="621"/>
      <c r="G25" s="621"/>
      <c r="H25" s="621"/>
      <c r="I25" s="621"/>
      <c r="J25" s="621"/>
      <c r="K25" s="621"/>
      <c r="L25" s="621"/>
      <c r="M25" s="621"/>
      <c r="N25" s="621"/>
      <c r="O25" s="621"/>
      <c r="P25" s="621"/>
      <c r="Q25" s="622"/>
      <c r="R25" s="623">
        <v>2264013</v>
      </c>
      <c r="S25" s="626"/>
      <c r="T25" s="626"/>
      <c r="U25" s="626"/>
      <c r="V25" s="626"/>
      <c r="W25" s="626"/>
      <c r="X25" s="626"/>
      <c r="Y25" s="627"/>
      <c r="Z25" s="685">
        <v>1.7</v>
      </c>
      <c r="AA25" s="685"/>
      <c r="AB25" s="685"/>
      <c r="AC25" s="685"/>
      <c r="AD25" s="686">
        <v>346296</v>
      </c>
      <c r="AE25" s="686"/>
      <c r="AF25" s="686"/>
      <c r="AG25" s="686"/>
      <c r="AH25" s="686"/>
      <c r="AI25" s="686"/>
      <c r="AJ25" s="686"/>
      <c r="AK25" s="686"/>
      <c r="AL25" s="628">
        <v>0.5</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239</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16946180</v>
      </c>
      <c r="CS25" s="624"/>
      <c r="CT25" s="624"/>
      <c r="CU25" s="624"/>
      <c r="CV25" s="624"/>
      <c r="CW25" s="624"/>
      <c r="CX25" s="624"/>
      <c r="CY25" s="625"/>
      <c r="CZ25" s="628">
        <v>12.8</v>
      </c>
      <c r="DA25" s="657"/>
      <c r="DB25" s="657"/>
      <c r="DC25" s="658"/>
      <c r="DD25" s="631">
        <v>16394730</v>
      </c>
      <c r="DE25" s="624"/>
      <c r="DF25" s="624"/>
      <c r="DG25" s="624"/>
      <c r="DH25" s="624"/>
      <c r="DI25" s="624"/>
      <c r="DJ25" s="624"/>
      <c r="DK25" s="625"/>
      <c r="DL25" s="631">
        <v>15743797</v>
      </c>
      <c r="DM25" s="624"/>
      <c r="DN25" s="624"/>
      <c r="DO25" s="624"/>
      <c r="DP25" s="624"/>
      <c r="DQ25" s="624"/>
      <c r="DR25" s="624"/>
      <c r="DS25" s="624"/>
      <c r="DT25" s="624"/>
      <c r="DU25" s="624"/>
      <c r="DV25" s="625"/>
      <c r="DW25" s="628">
        <v>21.9</v>
      </c>
      <c r="DX25" s="657"/>
      <c r="DY25" s="657"/>
      <c r="DZ25" s="657"/>
      <c r="EA25" s="657"/>
      <c r="EB25" s="657"/>
      <c r="EC25" s="659"/>
    </row>
    <row r="26" spans="2:133" ht="11.25" customHeight="1" x14ac:dyDescent="0.25">
      <c r="B26" s="620" t="s">
        <v>295</v>
      </c>
      <c r="C26" s="621"/>
      <c r="D26" s="621"/>
      <c r="E26" s="621"/>
      <c r="F26" s="621"/>
      <c r="G26" s="621"/>
      <c r="H26" s="621"/>
      <c r="I26" s="621"/>
      <c r="J26" s="621"/>
      <c r="K26" s="621"/>
      <c r="L26" s="621"/>
      <c r="M26" s="621"/>
      <c r="N26" s="621"/>
      <c r="O26" s="621"/>
      <c r="P26" s="621"/>
      <c r="Q26" s="622"/>
      <c r="R26" s="623">
        <v>1341014</v>
      </c>
      <c r="S26" s="626"/>
      <c r="T26" s="626"/>
      <c r="U26" s="626"/>
      <c r="V26" s="626"/>
      <c r="W26" s="626"/>
      <c r="X26" s="626"/>
      <c r="Y26" s="627"/>
      <c r="Z26" s="685">
        <v>1</v>
      </c>
      <c r="AA26" s="685"/>
      <c r="AB26" s="685"/>
      <c r="AC26" s="685"/>
      <c r="AD26" s="686">
        <v>108267</v>
      </c>
      <c r="AE26" s="686"/>
      <c r="AF26" s="686"/>
      <c r="AG26" s="686"/>
      <c r="AH26" s="686"/>
      <c r="AI26" s="686"/>
      <c r="AJ26" s="686"/>
      <c r="AK26" s="686"/>
      <c r="AL26" s="628">
        <v>0.2</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239</v>
      </c>
      <c r="BH26" s="626"/>
      <c r="BI26" s="626"/>
      <c r="BJ26" s="626"/>
      <c r="BK26" s="626"/>
      <c r="BL26" s="626"/>
      <c r="BM26" s="626"/>
      <c r="BN26" s="627"/>
      <c r="BO26" s="685" t="s">
        <v>127</v>
      </c>
      <c r="BP26" s="685"/>
      <c r="BQ26" s="685"/>
      <c r="BR26" s="685"/>
      <c r="BS26" s="631" t="s">
        <v>239</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11537837</v>
      </c>
      <c r="CS26" s="626"/>
      <c r="CT26" s="626"/>
      <c r="CU26" s="626"/>
      <c r="CV26" s="626"/>
      <c r="CW26" s="626"/>
      <c r="CX26" s="626"/>
      <c r="CY26" s="627"/>
      <c r="CZ26" s="628">
        <v>8.6999999999999993</v>
      </c>
      <c r="DA26" s="657"/>
      <c r="DB26" s="657"/>
      <c r="DC26" s="658"/>
      <c r="DD26" s="631">
        <v>11048008</v>
      </c>
      <c r="DE26" s="626"/>
      <c r="DF26" s="626"/>
      <c r="DG26" s="626"/>
      <c r="DH26" s="626"/>
      <c r="DI26" s="626"/>
      <c r="DJ26" s="626"/>
      <c r="DK26" s="627"/>
      <c r="DL26" s="631" t="s">
        <v>127</v>
      </c>
      <c r="DM26" s="626"/>
      <c r="DN26" s="626"/>
      <c r="DO26" s="626"/>
      <c r="DP26" s="626"/>
      <c r="DQ26" s="626"/>
      <c r="DR26" s="626"/>
      <c r="DS26" s="626"/>
      <c r="DT26" s="626"/>
      <c r="DU26" s="626"/>
      <c r="DV26" s="627"/>
      <c r="DW26" s="628" t="s">
        <v>239</v>
      </c>
      <c r="DX26" s="657"/>
      <c r="DY26" s="657"/>
      <c r="DZ26" s="657"/>
      <c r="EA26" s="657"/>
      <c r="EB26" s="657"/>
      <c r="EC26" s="659"/>
    </row>
    <row r="27" spans="2:133" ht="11.25" customHeight="1" x14ac:dyDescent="0.25">
      <c r="B27" s="620" t="s">
        <v>298</v>
      </c>
      <c r="C27" s="621"/>
      <c r="D27" s="621"/>
      <c r="E27" s="621"/>
      <c r="F27" s="621"/>
      <c r="G27" s="621"/>
      <c r="H27" s="621"/>
      <c r="I27" s="621"/>
      <c r="J27" s="621"/>
      <c r="K27" s="621"/>
      <c r="L27" s="621"/>
      <c r="M27" s="621"/>
      <c r="N27" s="621"/>
      <c r="O27" s="621"/>
      <c r="P27" s="621"/>
      <c r="Q27" s="622"/>
      <c r="R27" s="623">
        <v>27458414</v>
      </c>
      <c r="S27" s="626"/>
      <c r="T27" s="626"/>
      <c r="U27" s="626"/>
      <c r="V27" s="626"/>
      <c r="W27" s="626"/>
      <c r="X27" s="626"/>
      <c r="Y27" s="627"/>
      <c r="Z27" s="685">
        <v>20.6</v>
      </c>
      <c r="AA27" s="685"/>
      <c r="AB27" s="685"/>
      <c r="AC27" s="685"/>
      <c r="AD27" s="686" t="s">
        <v>127</v>
      </c>
      <c r="AE27" s="686"/>
      <c r="AF27" s="686"/>
      <c r="AG27" s="686"/>
      <c r="AH27" s="686"/>
      <c r="AI27" s="686"/>
      <c r="AJ27" s="686"/>
      <c r="AK27" s="686"/>
      <c r="AL27" s="628" t="s">
        <v>127</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32006420</v>
      </c>
      <c r="BH27" s="626"/>
      <c r="BI27" s="626"/>
      <c r="BJ27" s="626"/>
      <c r="BK27" s="626"/>
      <c r="BL27" s="626"/>
      <c r="BM27" s="626"/>
      <c r="BN27" s="627"/>
      <c r="BO27" s="685">
        <v>100</v>
      </c>
      <c r="BP27" s="685"/>
      <c r="BQ27" s="685"/>
      <c r="BR27" s="685"/>
      <c r="BS27" s="631">
        <v>492689</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41731435</v>
      </c>
      <c r="CS27" s="624"/>
      <c r="CT27" s="624"/>
      <c r="CU27" s="624"/>
      <c r="CV27" s="624"/>
      <c r="CW27" s="624"/>
      <c r="CX27" s="624"/>
      <c r="CY27" s="625"/>
      <c r="CZ27" s="628">
        <v>31.5</v>
      </c>
      <c r="DA27" s="657"/>
      <c r="DB27" s="657"/>
      <c r="DC27" s="658"/>
      <c r="DD27" s="631">
        <v>12696362</v>
      </c>
      <c r="DE27" s="624"/>
      <c r="DF27" s="624"/>
      <c r="DG27" s="624"/>
      <c r="DH27" s="624"/>
      <c r="DI27" s="624"/>
      <c r="DJ27" s="624"/>
      <c r="DK27" s="625"/>
      <c r="DL27" s="631">
        <v>12693680</v>
      </c>
      <c r="DM27" s="624"/>
      <c r="DN27" s="624"/>
      <c r="DO27" s="624"/>
      <c r="DP27" s="624"/>
      <c r="DQ27" s="624"/>
      <c r="DR27" s="624"/>
      <c r="DS27" s="624"/>
      <c r="DT27" s="624"/>
      <c r="DU27" s="624"/>
      <c r="DV27" s="625"/>
      <c r="DW27" s="628">
        <v>17.7</v>
      </c>
      <c r="DX27" s="657"/>
      <c r="DY27" s="657"/>
      <c r="DZ27" s="657"/>
      <c r="EA27" s="657"/>
      <c r="EB27" s="657"/>
      <c r="EC27" s="659"/>
    </row>
    <row r="28" spans="2:133" ht="11.25" customHeight="1" x14ac:dyDescent="0.25">
      <c r="B28" s="728" t="s">
        <v>301</v>
      </c>
      <c r="C28" s="729"/>
      <c r="D28" s="729"/>
      <c r="E28" s="729"/>
      <c r="F28" s="729"/>
      <c r="G28" s="729"/>
      <c r="H28" s="729"/>
      <c r="I28" s="729"/>
      <c r="J28" s="729"/>
      <c r="K28" s="729"/>
      <c r="L28" s="729"/>
      <c r="M28" s="729"/>
      <c r="N28" s="729"/>
      <c r="O28" s="729"/>
      <c r="P28" s="729"/>
      <c r="Q28" s="730"/>
      <c r="R28" s="623">
        <v>1993</v>
      </c>
      <c r="S28" s="626"/>
      <c r="T28" s="626"/>
      <c r="U28" s="626"/>
      <c r="V28" s="626"/>
      <c r="W28" s="626"/>
      <c r="X28" s="626"/>
      <c r="Y28" s="627"/>
      <c r="Z28" s="685">
        <v>0</v>
      </c>
      <c r="AA28" s="685"/>
      <c r="AB28" s="685"/>
      <c r="AC28" s="685"/>
      <c r="AD28" s="686">
        <v>1993</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15694190</v>
      </c>
      <c r="CS28" s="626"/>
      <c r="CT28" s="626"/>
      <c r="CU28" s="626"/>
      <c r="CV28" s="626"/>
      <c r="CW28" s="626"/>
      <c r="CX28" s="626"/>
      <c r="CY28" s="627"/>
      <c r="CZ28" s="628">
        <v>11.8</v>
      </c>
      <c r="DA28" s="657"/>
      <c r="DB28" s="657"/>
      <c r="DC28" s="658"/>
      <c r="DD28" s="631">
        <v>15363251</v>
      </c>
      <c r="DE28" s="626"/>
      <c r="DF28" s="626"/>
      <c r="DG28" s="626"/>
      <c r="DH28" s="626"/>
      <c r="DI28" s="626"/>
      <c r="DJ28" s="626"/>
      <c r="DK28" s="627"/>
      <c r="DL28" s="631">
        <v>15355249</v>
      </c>
      <c r="DM28" s="626"/>
      <c r="DN28" s="626"/>
      <c r="DO28" s="626"/>
      <c r="DP28" s="626"/>
      <c r="DQ28" s="626"/>
      <c r="DR28" s="626"/>
      <c r="DS28" s="626"/>
      <c r="DT28" s="626"/>
      <c r="DU28" s="626"/>
      <c r="DV28" s="627"/>
      <c r="DW28" s="628">
        <v>21.4</v>
      </c>
      <c r="DX28" s="657"/>
      <c r="DY28" s="657"/>
      <c r="DZ28" s="657"/>
      <c r="EA28" s="657"/>
      <c r="EB28" s="657"/>
      <c r="EC28" s="659"/>
    </row>
    <row r="29" spans="2:133" ht="11.25" customHeight="1" x14ac:dyDescent="0.25">
      <c r="B29" s="620" t="s">
        <v>303</v>
      </c>
      <c r="C29" s="621"/>
      <c r="D29" s="621"/>
      <c r="E29" s="621"/>
      <c r="F29" s="621"/>
      <c r="G29" s="621"/>
      <c r="H29" s="621"/>
      <c r="I29" s="621"/>
      <c r="J29" s="621"/>
      <c r="K29" s="621"/>
      <c r="L29" s="621"/>
      <c r="M29" s="621"/>
      <c r="N29" s="621"/>
      <c r="O29" s="621"/>
      <c r="P29" s="621"/>
      <c r="Q29" s="622"/>
      <c r="R29" s="623">
        <v>7463286</v>
      </c>
      <c r="S29" s="626"/>
      <c r="T29" s="626"/>
      <c r="U29" s="626"/>
      <c r="V29" s="626"/>
      <c r="W29" s="626"/>
      <c r="X29" s="626"/>
      <c r="Y29" s="627"/>
      <c r="Z29" s="685">
        <v>5.6</v>
      </c>
      <c r="AA29" s="685"/>
      <c r="AB29" s="685"/>
      <c r="AC29" s="685"/>
      <c r="AD29" s="686" t="s">
        <v>127</v>
      </c>
      <c r="AE29" s="686"/>
      <c r="AF29" s="686"/>
      <c r="AG29" s="686"/>
      <c r="AH29" s="686"/>
      <c r="AI29" s="686"/>
      <c r="AJ29" s="686"/>
      <c r="AK29" s="686"/>
      <c r="AL29" s="628" t="s">
        <v>127</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15688119</v>
      </c>
      <c r="CS29" s="624"/>
      <c r="CT29" s="624"/>
      <c r="CU29" s="624"/>
      <c r="CV29" s="624"/>
      <c r="CW29" s="624"/>
      <c r="CX29" s="624"/>
      <c r="CY29" s="625"/>
      <c r="CZ29" s="628">
        <v>11.8</v>
      </c>
      <c r="DA29" s="657"/>
      <c r="DB29" s="657"/>
      <c r="DC29" s="658"/>
      <c r="DD29" s="631">
        <v>15357180</v>
      </c>
      <c r="DE29" s="624"/>
      <c r="DF29" s="624"/>
      <c r="DG29" s="624"/>
      <c r="DH29" s="624"/>
      <c r="DI29" s="624"/>
      <c r="DJ29" s="624"/>
      <c r="DK29" s="625"/>
      <c r="DL29" s="631">
        <v>15349178</v>
      </c>
      <c r="DM29" s="624"/>
      <c r="DN29" s="624"/>
      <c r="DO29" s="624"/>
      <c r="DP29" s="624"/>
      <c r="DQ29" s="624"/>
      <c r="DR29" s="624"/>
      <c r="DS29" s="624"/>
      <c r="DT29" s="624"/>
      <c r="DU29" s="624"/>
      <c r="DV29" s="625"/>
      <c r="DW29" s="628">
        <v>21.3</v>
      </c>
      <c r="DX29" s="657"/>
      <c r="DY29" s="657"/>
      <c r="DZ29" s="657"/>
      <c r="EA29" s="657"/>
      <c r="EB29" s="657"/>
      <c r="EC29" s="659"/>
    </row>
    <row r="30" spans="2:133" ht="11.25" customHeight="1" x14ac:dyDescent="0.25">
      <c r="B30" s="620" t="s">
        <v>308</v>
      </c>
      <c r="C30" s="621"/>
      <c r="D30" s="621"/>
      <c r="E30" s="621"/>
      <c r="F30" s="621"/>
      <c r="G30" s="621"/>
      <c r="H30" s="621"/>
      <c r="I30" s="621"/>
      <c r="J30" s="621"/>
      <c r="K30" s="621"/>
      <c r="L30" s="621"/>
      <c r="M30" s="621"/>
      <c r="N30" s="621"/>
      <c r="O30" s="621"/>
      <c r="P30" s="621"/>
      <c r="Q30" s="622"/>
      <c r="R30" s="623">
        <v>505232</v>
      </c>
      <c r="S30" s="626"/>
      <c r="T30" s="626"/>
      <c r="U30" s="626"/>
      <c r="V30" s="626"/>
      <c r="W30" s="626"/>
      <c r="X30" s="626"/>
      <c r="Y30" s="627"/>
      <c r="Z30" s="685">
        <v>0.4</v>
      </c>
      <c r="AA30" s="685"/>
      <c r="AB30" s="685"/>
      <c r="AC30" s="685"/>
      <c r="AD30" s="686">
        <v>160897</v>
      </c>
      <c r="AE30" s="686"/>
      <c r="AF30" s="686"/>
      <c r="AG30" s="686"/>
      <c r="AH30" s="686"/>
      <c r="AI30" s="686"/>
      <c r="AJ30" s="686"/>
      <c r="AK30" s="686"/>
      <c r="AL30" s="628">
        <v>0.2</v>
      </c>
      <c r="AM30" s="629"/>
      <c r="AN30" s="629"/>
      <c r="AO30" s="687"/>
      <c r="AP30" s="713" t="s">
        <v>309</v>
      </c>
      <c r="AQ30" s="714"/>
      <c r="AR30" s="714"/>
      <c r="AS30" s="714"/>
      <c r="AT30" s="719" t="s">
        <v>310</v>
      </c>
      <c r="AU30" s="230"/>
      <c r="AV30" s="230"/>
      <c r="AW30" s="230"/>
      <c r="AX30" s="722" t="s">
        <v>186</v>
      </c>
      <c r="AY30" s="723"/>
      <c r="AZ30" s="723"/>
      <c r="BA30" s="723"/>
      <c r="BB30" s="723"/>
      <c r="BC30" s="723"/>
      <c r="BD30" s="723"/>
      <c r="BE30" s="723"/>
      <c r="BF30" s="724"/>
      <c r="BG30" s="703">
        <v>99</v>
      </c>
      <c r="BH30" s="704"/>
      <c r="BI30" s="704"/>
      <c r="BJ30" s="704"/>
      <c r="BK30" s="704"/>
      <c r="BL30" s="704"/>
      <c r="BM30" s="705">
        <v>96.8</v>
      </c>
      <c r="BN30" s="704"/>
      <c r="BO30" s="704"/>
      <c r="BP30" s="704"/>
      <c r="BQ30" s="706"/>
      <c r="BR30" s="703">
        <v>99</v>
      </c>
      <c r="BS30" s="704"/>
      <c r="BT30" s="704"/>
      <c r="BU30" s="704"/>
      <c r="BV30" s="704"/>
      <c r="BW30" s="704"/>
      <c r="BX30" s="705">
        <v>96.4</v>
      </c>
      <c r="BY30" s="704"/>
      <c r="BZ30" s="704"/>
      <c r="CA30" s="704"/>
      <c r="CB30" s="706"/>
      <c r="CD30" s="709"/>
      <c r="CE30" s="710"/>
      <c r="CF30" s="667" t="s">
        <v>311</v>
      </c>
      <c r="CG30" s="664"/>
      <c r="CH30" s="664"/>
      <c r="CI30" s="664"/>
      <c r="CJ30" s="664"/>
      <c r="CK30" s="664"/>
      <c r="CL30" s="664"/>
      <c r="CM30" s="664"/>
      <c r="CN30" s="664"/>
      <c r="CO30" s="664"/>
      <c r="CP30" s="664"/>
      <c r="CQ30" s="665"/>
      <c r="CR30" s="623">
        <v>15030916</v>
      </c>
      <c r="CS30" s="626"/>
      <c r="CT30" s="626"/>
      <c r="CU30" s="626"/>
      <c r="CV30" s="626"/>
      <c r="CW30" s="626"/>
      <c r="CX30" s="626"/>
      <c r="CY30" s="627"/>
      <c r="CZ30" s="628">
        <v>11.3</v>
      </c>
      <c r="DA30" s="657"/>
      <c r="DB30" s="657"/>
      <c r="DC30" s="658"/>
      <c r="DD30" s="631">
        <v>14699977</v>
      </c>
      <c r="DE30" s="626"/>
      <c r="DF30" s="626"/>
      <c r="DG30" s="626"/>
      <c r="DH30" s="626"/>
      <c r="DI30" s="626"/>
      <c r="DJ30" s="626"/>
      <c r="DK30" s="627"/>
      <c r="DL30" s="631">
        <v>14691975</v>
      </c>
      <c r="DM30" s="626"/>
      <c r="DN30" s="626"/>
      <c r="DO30" s="626"/>
      <c r="DP30" s="626"/>
      <c r="DQ30" s="626"/>
      <c r="DR30" s="626"/>
      <c r="DS30" s="626"/>
      <c r="DT30" s="626"/>
      <c r="DU30" s="626"/>
      <c r="DV30" s="627"/>
      <c r="DW30" s="628">
        <v>20.399999999999999</v>
      </c>
      <c r="DX30" s="657"/>
      <c r="DY30" s="657"/>
      <c r="DZ30" s="657"/>
      <c r="EA30" s="657"/>
      <c r="EB30" s="657"/>
      <c r="EC30" s="659"/>
    </row>
    <row r="31" spans="2:133" ht="11.25" customHeight="1" x14ac:dyDescent="0.25">
      <c r="B31" s="620" t="s">
        <v>312</v>
      </c>
      <c r="C31" s="621"/>
      <c r="D31" s="621"/>
      <c r="E31" s="621"/>
      <c r="F31" s="621"/>
      <c r="G31" s="621"/>
      <c r="H31" s="621"/>
      <c r="I31" s="621"/>
      <c r="J31" s="621"/>
      <c r="K31" s="621"/>
      <c r="L31" s="621"/>
      <c r="M31" s="621"/>
      <c r="N31" s="621"/>
      <c r="O31" s="621"/>
      <c r="P31" s="621"/>
      <c r="Q31" s="622"/>
      <c r="R31" s="623">
        <v>570012</v>
      </c>
      <c r="S31" s="626"/>
      <c r="T31" s="626"/>
      <c r="U31" s="626"/>
      <c r="V31" s="626"/>
      <c r="W31" s="626"/>
      <c r="X31" s="626"/>
      <c r="Y31" s="627"/>
      <c r="Z31" s="685">
        <v>0.4</v>
      </c>
      <c r="AA31" s="685"/>
      <c r="AB31" s="685"/>
      <c r="AC31" s="685"/>
      <c r="AD31" s="686" t="s">
        <v>127</v>
      </c>
      <c r="AE31" s="686"/>
      <c r="AF31" s="686"/>
      <c r="AG31" s="686"/>
      <c r="AH31" s="686"/>
      <c r="AI31" s="686"/>
      <c r="AJ31" s="686"/>
      <c r="AK31" s="686"/>
      <c r="AL31" s="628" t="s">
        <v>239</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98.8</v>
      </c>
      <c r="BH31" s="624"/>
      <c r="BI31" s="624"/>
      <c r="BJ31" s="624"/>
      <c r="BK31" s="624"/>
      <c r="BL31" s="624"/>
      <c r="BM31" s="629">
        <v>96.4</v>
      </c>
      <c r="BN31" s="702"/>
      <c r="BO31" s="702"/>
      <c r="BP31" s="702"/>
      <c r="BQ31" s="663"/>
      <c r="BR31" s="701">
        <v>98.9</v>
      </c>
      <c r="BS31" s="624"/>
      <c r="BT31" s="624"/>
      <c r="BU31" s="624"/>
      <c r="BV31" s="624"/>
      <c r="BW31" s="624"/>
      <c r="BX31" s="629">
        <v>96</v>
      </c>
      <c r="BY31" s="702"/>
      <c r="BZ31" s="702"/>
      <c r="CA31" s="702"/>
      <c r="CB31" s="663"/>
      <c r="CD31" s="709"/>
      <c r="CE31" s="710"/>
      <c r="CF31" s="667" t="s">
        <v>315</v>
      </c>
      <c r="CG31" s="664"/>
      <c r="CH31" s="664"/>
      <c r="CI31" s="664"/>
      <c r="CJ31" s="664"/>
      <c r="CK31" s="664"/>
      <c r="CL31" s="664"/>
      <c r="CM31" s="664"/>
      <c r="CN31" s="664"/>
      <c r="CO31" s="664"/>
      <c r="CP31" s="664"/>
      <c r="CQ31" s="665"/>
      <c r="CR31" s="623">
        <v>657203</v>
      </c>
      <c r="CS31" s="624"/>
      <c r="CT31" s="624"/>
      <c r="CU31" s="624"/>
      <c r="CV31" s="624"/>
      <c r="CW31" s="624"/>
      <c r="CX31" s="624"/>
      <c r="CY31" s="625"/>
      <c r="CZ31" s="628">
        <v>0.5</v>
      </c>
      <c r="DA31" s="657"/>
      <c r="DB31" s="657"/>
      <c r="DC31" s="658"/>
      <c r="DD31" s="631">
        <v>657203</v>
      </c>
      <c r="DE31" s="624"/>
      <c r="DF31" s="624"/>
      <c r="DG31" s="624"/>
      <c r="DH31" s="624"/>
      <c r="DI31" s="624"/>
      <c r="DJ31" s="624"/>
      <c r="DK31" s="625"/>
      <c r="DL31" s="631">
        <v>657203</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25">
      <c r="B32" s="620" t="s">
        <v>316</v>
      </c>
      <c r="C32" s="621"/>
      <c r="D32" s="621"/>
      <c r="E32" s="621"/>
      <c r="F32" s="621"/>
      <c r="G32" s="621"/>
      <c r="H32" s="621"/>
      <c r="I32" s="621"/>
      <c r="J32" s="621"/>
      <c r="K32" s="621"/>
      <c r="L32" s="621"/>
      <c r="M32" s="621"/>
      <c r="N32" s="621"/>
      <c r="O32" s="621"/>
      <c r="P32" s="621"/>
      <c r="Q32" s="622"/>
      <c r="R32" s="623">
        <v>1228764</v>
      </c>
      <c r="S32" s="626"/>
      <c r="T32" s="626"/>
      <c r="U32" s="626"/>
      <c r="V32" s="626"/>
      <c r="W32" s="626"/>
      <c r="X32" s="626"/>
      <c r="Y32" s="627"/>
      <c r="Z32" s="685">
        <v>0.9</v>
      </c>
      <c r="AA32" s="685"/>
      <c r="AB32" s="685"/>
      <c r="AC32" s="685"/>
      <c r="AD32" s="686" t="s">
        <v>127</v>
      </c>
      <c r="AE32" s="686"/>
      <c r="AF32" s="686"/>
      <c r="AG32" s="686"/>
      <c r="AH32" s="686"/>
      <c r="AI32" s="686"/>
      <c r="AJ32" s="686"/>
      <c r="AK32" s="686"/>
      <c r="AL32" s="628" t="s">
        <v>239</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v>
      </c>
      <c r="BH32" s="639"/>
      <c r="BI32" s="639"/>
      <c r="BJ32" s="639"/>
      <c r="BK32" s="639"/>
      <c r="BL32" s="639"/>
      <c r="BM32" s="683">
        <v>96.8</v>
      </c>
      <c r="BN32" s="639"/>
      <c r="BO32" s="639"/>
      <c r="BP32" s="639"/>
      <c r="BQ32" s="676"/>
      <c r="BR32" s="700">
        <v>98.9</v>
      </c>
      <c r="BS32" s="639"/>
      <c r="BT32" s="639"/>
      <c r="BU32" s="639"/>
      <c r="BV32" s="639"/>
      <c r="BW32" s="639"/>
      <c r="BX32" s="683">
        <v>96.2</v>
      </c>
      <c r="BY32" s="639"/>
      <c r="BZ32" s="639"/>
      <c r="CA32" s="639"/>
      <c r="CB32" s="676"/>
      <c r="CD32" s="711"/>
      <c r="CE32" s="712"/>
      <c r="CF32" s="667" t="s">
        <v>318</v>
      </c>
      <c r="CG32" s="664"/>
      <c r="CH32" s="664"/>
      <c r="CI32" s="664"/>
      <c r="CJ32" s="664"/>
      <c r="CK32" s="664"/>
      <c r="CL32" s="664"/>
      <c r="CM32" s="664"/>
      <c r="CN32" s="664"/>
      <c r="CO32" s="664"/>
      <c r="CP32" s="664"/>
      <c r="CQ32" s="665"/>
      <c r="CR32" s="623">
        <v>6071</v>
      </c>
      <c r="CS32" s="626"/>
      <c r="CT32" s="626"/>
      <c r="CU32" s="626"/>
      <c r="CV32" s="626"/>
      <c r="CW32" s="626"/>
      <c r="CX32" s="626"/>
      <c r="CY32" s="627"/>
      <c r="CZ32" s="628">
        <v>0</v>
      </c>
      <c r="DA32" s="657"/>
      <c r="DB32" s="657"/>
      <c r="DC32" s="658"/>
      <c r="DD32" s="631">
        <v>6071</v>
      </c>
      <c r="DE32" s="626"/>
      <c r="DF32" s="626"/>
      <c r="DG32" s="626"/>
      <c r="DH32" s="626"/>
      <c r="DI32" s="626"/>
      <c r="DJ32" s="626"/>
      <c r="DK32" s="627"/>
      <c r="DL32" s="631">
        <v>6071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5">
      <c r="B33" s="620" t="s">
        <v>319</v>
      </c>
      <c r="C33" s="621"/>
      <c r="D33" s="621"/>
      <c r="E33" s="621"/>
      <c r="F33" s="621"/>
      <c r="G33" s="621"/>
      <c r="H33" s="621"/>
      <c r="I33" s="621"/>
      <c r="J33" s="621"/>
      <c r="K33" s="621"/>
      <c r="L33" s="621"/>
      <c r="M33" s="621"/>
      <c r="N33" s="621"/>
      <c r="O33" s="621"/>
      <c r="P33" s="621"/>
      <c r="Q33" s="622"/>
      <c r="R33" s="623">
        <v>1035371</v>
      </c>
      <c r="S33" s="626"/>
      <c r="T33" s="626"/>
      <c r="U33" s="626"/>
      <c r="V33" s="626"/>
      <c r="W33" s="626"/>
      <c r="X33" s="626"/>
      <c r="Y33" s="627"/>
      <c r="Z33" s="685">
        <v>0.8</v>
      </c>
      <c r="AA33" s="685"/>
      <c r="AB33" s="685"/>
      <c r="AC33" s="685"/>
      <c r="AD33" s="686" t="s">
        <v>127</v>
      </c>
      <c r="AE33" s="686"/>
      <c r="AF33" s="686"/>
      <c r="AG33" s="686"/>
      <c r="AH33" s="686"/>
      <c r="AI33" s="686"/>
      <c r="AJ33" s="686"/>
      <c r="AK33" s="686"/>
      <c r="AL33" s="628" t="s">
        <v>239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46437955</v>
      </c>
      <c r="CS33" s="624"/>
      <c r="CT33" s="624"/>
      <c r="CU33" s="624"/>
      <c r="CV33" s="624"/>
      <c r="CW33" s="624"/>
      <c r="CX33" s="624"/>
      <c r="CY33" s="625"/>
      <c r="CZ33" s="628">
        <v>35</v>
      </c>
      <c r="DA33" s="657"/>
      <c r="DB33" s="657"/>
      <c r="DC33" s="658"/>
      <c r="DD33" s="631">
        <v>31726201</v>
      </c>
      <c r="DE33" s="624"/>
      <c r="DF33" s="624"/>
      <c r="DG33" s="624"/>
      <c r="DH33" s="624"/>
      <c r="DI33" s="624"/>
      <c r="DJ33" s="624"/>
      <c r="DK33" s="625"/>
      <c r="DL33" s="631">
        <v>23277879</v>
      </c>
      <c r="DM33" s="624"/>
      <c r="DN33" s="624"/>
      <c r="DO33" s="624"/>
      <c r="DP33" s="624"/>
      <c r="DQ33" s="624"/>
      <c r="DR33" s="624"/>
      <c r="DS33" s="624"/>
      <c r="DT33" s="624"/>
      <c r="DU33" s="624"/>
      <c r="DV33" s="625"/>
      <c r="DW33" s="628">
        <v>32.4</v>
      </c>
      <c r="DX33" s="657"/>
      <c r="DY33" s="657"/>
      <c r="DZ33" s="657"/>
      <c r="EA33" s="657"/>
      <c r="EB33" s="657"/>
      <c r="EC33" s="659"/>
    </row>
    <row r="34" spans="2:133" ht="11.25" customHeight="1" x14ac:dyDescent="0.25">
      <c r="B34" s="620" t="s">
        <v>321</v>
      </c>
      <c r="C34" s="621"/>
      <c r="D34" s="621"/>
      <c r="E34" s="621"/>
      <c r="F34" s="621"/>
      <c r="G34" s="621"/>
      <c r="H34" s="621"/>
      <c r="I34" s="621"/>
      <c r="J34" s="621"/>
      <c r="K34" s="621"/>
      <c r="L34" s="621"/>
      <c r="M34" s="621"/>
      <c r="N34" s="621"/>
      <c r="O34" s="621"/>
      <c r="P34" s="621"/>
      <c r="Q34" s="622"/>
      <c r="R34" s="623">
        <v>8553666</v>
      </c>
      <c r="S34" s="626"/>
      <c r="T34" s="626"/>
      <c r="U34" s="626"/>
      <c r="V34" s="626"/>
      <c r="W34" s="626"/>
      <c r="X34" s="626"/>
      <c r="Y34" s="627"/>
      <c r="Z34" s="685">
        <v>6.4</v>
      </c>
      <c r="AA34" s="685"/>
      <c r="AB34" s="685"/>
      <c r="AC34" s="685"/>
      <c r="AD34" s="686">
        <v>143997</v>
      </c>
      <c r="AE34" s="686"/>
      <c r="AF34" s="686"/>
      <c r="AG34" s="686"/>
      <c r="AH34" s="686"/>
      <c r="AI34" s="686"/>
      <c r="AJ34" s="686"/>
      <c r="AK34" s="686"/>
      <c r="AL34" s="628">
        <v>0.2</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13146275</v>
      </c>
      <c r="CS34" s="626"/>
      <c r="CT34" s="626"/>
      <c r="CU34" s="626"/>
      <c r="CV34" s="626"/>
      <c r="CW34" s="626"/>
      <c r="CX34" s="626"/>
      <c r="CY34" s="627"/>
      <c r="CZ34" s="628">
        <v>9.9</v>
      </c>
      <c r="DA34" s="657"/>
      <c r="DB34" s="657"/>
      <c r="DC34" s="658"/>
      <c r="DD34" s="631">
        <v>9769264</v>
      </c>
      <c r="DE34" s="626"/>
      <c r="DF34" s="626"/>
      <c r="DG34" s="626"/>
      <c r="DH34" s="626"/>
      <c r="DI34" s="626"/>
      <c r="DJ34" s="626"/>
      <c r="DK34" s="627"/>
      <c r="DL34" s="631">
        <v>8428273</v>
      </c>
      <c r="DM34" s="626"/>
      <c r="DN34" s="626"/>
      <c r="DO34" s="626"/>
      <c r="DP34" s="626"/>
      <c r="DQ34" s="626"/>
      <c r="DR34" s="626"/>
      <c r="DS34" s="626"/>
      <c r="DT34" s="626"/>
      <c r="DU34" s="626"/>
      <c r="DV34" s="627"/>
      <c r="DW34" s="628">
        <v>11.7</v>
      </c>
      <c r="DX34" s="657"/>
      <c r="DY34" s="657"/>
      <c r="DZ34" s="657"/>
      <c r="EA34" s="657"/>
      <c r="EB34" s="657"/>
      <c r="EC34" s="659"/>
    </row>
    <row r="35" spans="2:133" ht="11.25" customHeight="1" x14ac:dyDescent="0.25">
      <c r="B35" s="620" t="s">
        <v>325</v>
      </c>
      <c r="C35" s="621"/>
      <c r="D35" s="621"/>
      <c r="E35" s="621"/>
      <c r="F35" s="621"/>
      <c r="G35" s="621"/>
      <c r="H35" s="621"/>
      <c r="I35" s="621"/>
      <c r="J35" s="621"/>
      <c r="K35" s="621"/>
      <c r="L35" s="621"/>
      <c r="M35" s="621"/>
      <c r="N35" s="621"/>
      <c r="O35" s="621"/>
      <c r="P35" s="621"/>
      <c r="Q35" s="622"/>
      <c r="R35" s="623">
        <v>11464100</v>
      </c>
      <c r="S35" s="626"/>
      <c r="T35" s="626"/>
      <c r="U35" s="626"/>
      <c r="V35" s="626"/>
      <c r="W35" s="626"/>
      <c r="X35" s="626"/>
      <c r="Y35" s="627"/>
      <c r="Z35" s="685">
        <v>8.6</v>
      </c>
      <c r="AA35" s="685"/>
      <c r="AB35" s="685"/>
      <c r="AC35" s="685"/>
      <c r="AD35" s="686" t="s">
        <v>239</v>
      </c>
      <c r="AE35" s="686"/>
      <c r="AF35" s="686"/>
      <c r="AG35" s="686"/>
      <c r="AH35" s="686"/>
      <c r="AI35" s="686"/>
      <c r="AJ35" s="686"/>
      <c r="AK35" s="686"/>
      <c r="AL35" s="628" t="s">
        <v>239</v>
      </c>
      <c r="AM35" s="629"/>
      <c r="AN35" s="629"/>
      <c r="AO35" s="687"/>
      <c r="AP35" s="234"/>
      <c r="AQ35" s="691" t="s">
        <v>326</v>
      </c>
      <c r="AR35" s="692"/>
      <c r="AS35" s="692"/>
      <c r="AT35" s="692"/>
      <c r="AU35" s="692"/>
      <c r="AV35" s="692"/>
      <c r="AW35" s="692"/>
      <c r="AX35" s="692"/>
      <c r="AY35" s="693"/>
      <c r="AZ35" s="688">
        <v>17103682</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445658</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2964316</v>
      </c>
      <c r="CS35" s="624"/>
      <c r="CT35" s="624"/>
      <c r="CU35" s="624"/>
      <c r="CV35" s="624"/>
      <c r="CW35" s="624"/>
      <c r="CX35" s="624"/>
      <c r="CY35" s="625"/>
      <c r="CZ35" s="628">
        <v>2.2000000000000002</v>
      </c>
      <c r="DA35" s="657"/>
      <c r="DB35" s="657"/>
      <c r="DC35" s="658"/>
      <c r="DD35" s="631">
        <v>2337869</v>
      </c>
      <c r="DE35" s="624"/>
      <c r="DF35" s="624"/>
      <c r="DG35" s="624"/>
      <c r="DH35" s="624"/>
      <c r="DI35" s="624"/>
      <c r="DJ35" s="624"/>
      <c r="DK35" s="625"/>
      <c r="DL35" s="631">
        <v>2300307</v>
      </c>
      <c r="DM35" s="624"/>
      <c r="DN35" s="624"/>
      <c r="DO35" s="624"/>
      <c r="DP35" s="624"/>
      <c r="DQ35" s="624"/>
      <c r="DR35" s="624"/>
      <c r="DS35" s="624"/>
      <c r="DT35" s="624"/>
      <c r="DU35" s="624"/>
      <c r="DV35" s="625"/>
      <c r="DW35" s="628">
        <v>3.2</v>
      </c>
      <c r="DX35" s="657"/>
      <c r="DY35" s="657"/>
      <c r="DZ35" s="657"/>
      <c r="EA35" s="657"/>
      <c r="EB35" s="657"/>
      <c r="EC35" s="659"/>
    </row>
    <row r="36" spans="2:133" ht="11.25" customHeight="1" x14ac:dyDescent="0.25">
      <c r="B36" s="620" t="s">
        <v>329</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239</v>
      </c>
      <c r="AA36" s="685"/>
      <c r="AB36" s="685"/>
      <c r="AC36" s="685"/>
      <c r="AD36" s="686" t="s">
        <v>127</v>
      </c>
      <c r="AE36" s="686"/>
      <c r="AF36" s="686"/>
      <c r="AG36" s="686"/>
      <c r="AH36" s="686"/>
      <c r="AI36" s="686"/>
      <c r="AJ36" s="686"/>
      <c r="AK36" s="686"/>
      <c r="AL36" s="628" t="s">
        <v>127</v>
      </c>
      <c r="AM36" s="629"/>
      <c r="AN36" s="629"/>
      <c r="AO36" s="687"/>
      <c r="AQ36" s="660" t="s">
        <v>330</v>
      </c>
      <c r="AR36" s="661"/>
      <c r="AS36" s="661"/>
      <c r="AT36" s="661"/>
      <c r="AU36" s="661"/>
      <c r="AV36" s="661"/>
      <c r="AW36" s="661"/>
      <c r="AX36" s="661"/>
      <c r="AY36" s="662"/>
      <c r="AZ36" s="623">
        <v>2894806</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763</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9776777</v>
      </c>
      <c r="CS36" s="626"/>
      <c r="CT36" s="626"/>
      <c r="CU36" s="626"/>
      <c r="CV36" s="626"/>
      <c r="CW36" s="626"/>
      <c r="CX36" s="626"/>
      <c r="CY36" s="627"/>
      <c r="CZ36" s="628">
        <v>7.4</v>
      </c>
      <c r="DA36" s="657"/>
      <c r="DB36" s="657"/>
      <c r="DC36" s="658"/>
      <c r="DD36" s="631">
        <v>9111011</v>
      </c>
      <c r="DE36" s="626"/>
      <c r="DF36" s="626"/>
      <c r="DG36" s="626"/>
      <c r="DH36" s="626"/>
      <c r="DI36" s="626"/>
      <c r="DJ36" s="626"/>
      <c r="DK36" s="627"/>
      <c r="DL36" s="631">
        <v>3771256</v>
      </c>
      <c r="DM36" s="626"/>
      <c r="DN36" s="626"/>
      <c r="DO36" s="626"/>
      <c r="DP36" s="626"/>
      <c r="DQ36" s="626"/>
      <c r="DR36" s="626"/>
      <c r="DS36" s="626"/>
      <c r="DT36" s="626"/>
      <c r="DU36" s="626"/>
      <c r="DV36" s="627"/>
      <c r="DW36" s="628">
        <v>5.2</v>
      </c>
      <c r="DX36" s="657"/>
      <c r="DY36" s="657"/>
      <c r="DZ36" s="657"/>
      <c r="EA36" s="657"/>
      <c r="EB36" s="657"/>
      <c r="EC36" s="659"/>
    </row>
    <row r="37" spans="2:133" ht="11.25" customHeight="1" x14ac:dyDescent="0.25">
      <c r="B37" s="620" t="s">
        <v>333</v>
      </c>
      <c r="C37" s="621"/>
      <c r="D37" s="621"/>
      <c r="E37" s="621"/>
      <c r="F37" s="621"/>
      <c r="G37" s="621"/>
      <c r="H37" s="621"/>
      <c r="I37" s="621"/>
      <c r="J37" s="621"/>
      <c r="K37" s="621"/>
      <c r="L37" s="621"/>
      <c r="M37" s="621"/>
      <c r="N37" s="621"/>
      <c r="O37" s="621"/>
      <c r="P37" s="621"/>
      <c r="Q37" s="622"/>
      <c r="R37" s="623">
        <v>4387400</v>
      </c>
      <c r="S37" s="626"/>
      <c r="T37" s="626"/>
      <c r="U37" s="626"/>
      <c r="V37" s="626"/>
      <c r="W37" s="626"/>
      <c r="X37" s="626"/>
      <c r="Y37" s="627"/>
      <c r="Z37" s="685">
        <v>3.3</v>
      </c>
      <c r="AA37" s="685"/>
      <c r="AB37" s="685"/>
      <c r="AC37" s="685"/>
      <c r="AD37" s="686" t="s">
        <v>239</v>
      </c>
      <c r="AE37" s="686"/>
      <c r="AF37" s="686"/>
      <c r="AG37" s="686"/>
      <c r="AH37" s="686"/>
      <c r="AI37" s="686"/>
      <c r="AJ37" s="686"/>
      <c r="AK37" s="686"/>
      <c r="AL37" s="628" t="s">
        <v>239</v>
      </c>
      <c r="AM37" s="629"/>
      <c r="AN37" s="629"/>
      <c r="AO37" s="687"/>
      <c r="AQ37" s="660" t="s">
        <v>334</v>
      </c>
      <c r="AR37" s="661"/>
      <c r="AS37" s="661"/>
      <c r="AT37" s="661"/>
      <c r="AU37" s="661"/>
      <c r="AV37" s="661"/>
      <c r="AW37" s="661"/>
      <c r="AX37" s="661"/>
      <c r="AY37" s="662"/>
      <c r="AZ37" s="623">
        <v>1686558</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38362</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1775542</v>
      </c>
      <c r="CS37" s="624"/>
      <c r="CT37" s="624"/>
      <c r="CU37" s="624"/>
      <c r="CV37" s="624"/>
      <c r="CW37" s="624"/>
      <c r="CX37" s="624"/>
      <c r="CY37" s="625"/>
      <c r="CZ37" s="628">
        <v>1.3</v>
      </c>
      <c r="DA37" s="657"/>
      <c r="DB37" s="657"/>
      <c r="DC37" s="658"/>
      <c r="DD37" s="631">
        <v>1775542</v>
      </c>
      <c r="DE37" s="624"/>
      <c r="DF37" s="624"/>
      <c r="DG37" s="624"/>
      <c r="DH37" s="624"/>
      <c r="DI37" s="624"/>
      <c r="DJ37" s="624"/>
      <c r="DK37" s="625"/>
      <c r="DL37" s="631">
        <v>1723779</v>
      </c>
      <c r="DM37" s="624"/>
      <c r="DN37" s="624"/>
      <c r="DO37" s="624"/>
      <c r="DP37" s="624"/>
      <c r="DQ37" s="624"/>
      <c r="DR37" s="624"/>
      <c r="DS37" s="624"/>
      <c r="DT37" s="624"/>
      <c r="DU37" s="624"/>
      <c r="DV37" s="625"/>
      <c r="DW37" s="628">
        <v>2.4</v>
      </c>
      <c r="DX37" s="657"/>
      <c r="DY37" s="657"/>
      <c r="DZ37" s="657"/>
      <c r="EA37" s="657"/>
      <c r="EB37" s="657"/>
      <c r="EC37" s="659"/>
    </row>
    <row r="38" spans="2:133" ht="11.25" customHeight="1" x14ac:dyDescent="0.25">
      <c r="B38" s="635" t="s">
        <v>337</v>
      </c>
      <c r="C38" s="636"/>
      <c r="D38" s="636"/>
      <c r="E38" s="636"/>
      <c r="F38" s="636"/>
      <c r="G38" s="636"/>
      <c r="H38" s="636"/>
      <c r="I38" s="636"/>
      <c r="J38" s="636"/>
      <c r="K38" s="636"/>
      <c r="L38" s="636"/>
      <c r="M38" s="636"/>
      <c r="N38" s="636"/>
      <c r="O38" s="636"/>
      <c r="P38" s="636"/>
      <c r="Q38" s="637"/>
      <c r="R38" s="638">
        <v>133112794</v>
      </c>
      <c r="S38" s="675"/>
      <c r="T38" s="675"/>
      <c r="U38" s="675"/>
      <c r="V38" s="675"/>
      <c r="W38" s="675"/>
      <c r="X38" s="675"/>
      <c r="Y38" s="680"/>
      <c r="Z38" s="681">
        <v>100</v>
      </c>
      <c r="AA38" s="681"/>
      <c r="AB38" s="681"/>
      <c r="AC38" s="681"/>
      <c r="AD38" s="682">
        <v>67505880</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330774</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56280</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12093794</v>
      </c>
      <c r="CS38" s="626"/>
      <c r="CT38" s="626"/>
      <c r="CU38" s="626"/>
      <c r="CV38" s="626"/>
      <c r="CW38" s="626"/>
      <c r="CX38" s="626"/>
      <c r="CY38" s="627"/>
      <c r="CZ38" s="628">
        <v>9.1</v>
      </c>
      <c r="DA38" s="657"/>
      <c r="DB38" s="657"/>
      <c r="DC38" s="658"/>
      <c r="DD38" s="631">
        <v>9877544</v>
      </c>
      <c r="DE38" s="626"/>
      <c r="DF38" s="626"/>
      <c r="DG38" s="626"/>
      <c r="DH38" s="626"/>
      <c r="DI38" s="626"/>
      <c r="DJ38" s="626"/>
      <c r="DK38" s="627"/>
      <c r="DL38" s="631">
        <v>8778043</v>
      </c>
      <c r="DM38" s="626"/>
      <c r="DN38" s="626"/>
      <c r="DO38" s="626"/>
      <c r="DP38" s="626"/>
      <c r="DQ38" s="626"/>
      <c r="DR38" s="626"/>
      <c r="DS38" s="626"/>
      <c r="DT38" s="626"/>
      <c r="DU38" s="626"/>
      <c r="DV38" s="627"/>
      <c r="DW38" s="628">
        <v>12.2</v>
      </c>
      <c r="DX38" s="657"/>
      <c r="DY38" s="657"/>
      <c r="DZ38" s="657"/>
      <c r="EA38" s="657"/>
      <c r="EB38" s="657"/>
      <c r="EC38" s="659"/>
    </row>
    <row r="39" spans="2:133" ht="11.25" customHeight="1" x14ac:dyDescent="0.25">
      <c r="AQ39" s="660" t="s">
        <v>341</v>
      </c>
      <c r="AR39" s="661"/>
      <c r="AS39" s="661"/>
      <c r="AT39" s="661"/>
      <c r="AU39" s="661"/>
      <c r="AV39" s="661"/>
      <c r="AW39" s="661"/>
      <c r="AX39" s="661"/>
      <c r="AY39" s="662"/>
      <c r="AZ39" s="623">
        <v>259480</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87</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686118</v>
      </c>
      <c r="CS39" s="624"/>
      <c r="CT39" s="624"/>
      <c r="CU39" s="624"/>
      <c r="CV39" s="624"/>
      <c r="CW39" s="624"/>
      <c r="CX39" s="624"/>
      <c r="CY39" s="625"/>
      <c r="CZ39" s="628">
        <v>0.5</v>
      </c>
      <c r="DA39" s="657"/>
      <c r="DB39" s="657"/>
      <c r="DC39" s="658"/>
      <c r="DD39" s="631">
        <v>543222</v>
      </c>
      <c r="DE39" s="624"/>
      <c r="DF39" s="624"/>
      <c r="DG39" s="624"/>
      <c r="DH39" s="624"/>
      <c r="DI39" s="624"/>
      <c r="DJ39" s="624"/>
      <c r="DK39" s="625"/>
      <c r="DL39" s="631" t="s">
        <v>127</v>
      </c>
      <c r="DM39" s="624"/>
      <c r="DN39" s="624"/>
      <c r="DO39" s="624"/>
      <c r="DP39" s="624"/>
      <c r="DQ39" s="624"/>
      <c r="DR39" s="624"/>
      <c r="DS39" s="624"/>
      <c r="DT39" s="624"/>
      <c r="DU39" s="624"/>
      <c r="DV39" s="625"/>
      <c r="DW39" s="628" t="s">
        <v>239</v>
      </c>
      <c r="DX39" s="657"/>
      <c r="DY39" s="657"/>
      <c r="DZ39" s="657"/>
      <c r="EA39" s="657"/>
      <c r="EB39" s="657"/>
      <c r="EC39" s="659"/>
    </row>
    <row r="40" spans="2:133" ht="11.25" customHeight="1" x14ac:dyDescent="0.25">
      <c r="AQ40" s="660" t="s">
        <v>345</v>
      </c>
      <c r="AR40" s="661"/>
      <c r="AS40" s="661"/>
      <c r="AT40" s="661"/>
      <c r="AU40" s="661"/>
      <c r="AV40" s="661"/>
      <c r="AW40" s="661"/>
      <c r="AX40" s="661"/>
      <c r="AY40" s="662"/>
      <c r="AZ40" s="623">
        <v>2598042</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239</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7770675</v>
      </c>
      <c r="CS40" s="626"/>
      <c r="CT40" s="626"/>
      <c r="CU40" s="626"/>
      <c r="CV40" s="626"/>
      <c r="CW40" s="626"/>
      <c r="CX40" s="626"/>
      <c r="CY40" s="627"/>
      <c r="CZ40" s="628">
        <v>5.9</v>
      </c>
      <c r="DA40" s="657"/>
      <c r="DB40" s="657"/>
      <c r="DC40" s="658"/>
      <c r="DD40" s="631">
        <v>87291</v>
      </c>
      <c r="DE40" s="626"/>
      <c r="DF40" s="626"/>
      <c r="DG40" s="626"/>
      <c r="DH40" s="626"/>
      <c r="DI40" s="626"/>
      <c r="DJ40" s="626"/>
      <c r="DK40" s="627"/>
      <c r="DL40" s="631" t="s">
        <v>239</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25">
      <c r="AQ41" s="672" t="s">
        <v>348</v>
      </c>
      <c r="AR41" s="673"/>
      <c r="AS41" s="673"/>
      <c r="AT41" s="673"/>
      <c r="AU41" s="673"/>
      <c r="AV41" s="673"/>
      <c r="AW41" s="673"/>
      <c r="AX41" s="673"/>
      <c r="AY41" s="674"/>
      <c r="AZ41" s="638">
        <v>9334022</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369</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239</v>
      </c>
      <c r="CS41" s="624"/>
      <c r="CT41" s="624"/>
      <c r="CU41" s="624"/>
      <c r="CV41" s="624"/>
      <c r="CW41" s="624"/>
      <c r="CX41" s="624"/>
      <c r="CY41" s="625"/>
      <c r="CZ41" s="628" t="s">
        <v>239</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11698733</v>
      </c>
      <c r="CS42" s="626"/>
      <c r="CT42" s="626"/>
      <c r="CU42" s="626"/>
      <c r="CV42" s="626"/>
      <c r="CW42" s="626"/>
      <c r="CX42" s="626"/>
      <c r="CY42" s="627"/>
      <c r="CZ42" s="628">
        <v>8.8000000000000007</v>
      </c>
      <c r="DA42" s="629"/>
      <c r="DB42" s="629"/>
      <c r="DC42" s="630"/>
      <c r="DD42" s="631">
        <v>1569477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317145</v>
      </c>
      <c r="CS43" s="624"/>
      <c r="CT43" s="624"/>
      <c r="CU43" s="624"/>
      <c r="CV43" s="624"/>
      <c r="CW43" s="624"/>
      <c r="CX43" s="624"/>
      <c r="CY43" s="625"/>
      <c r="CZ43" s="628">
        <v>0.2</v>
      </c>
      <c r="DA43" s="657"/>
      <c r="DB43" s="657"/>
      <c r="DC43" s="658"/>
      <c r="DD43" s="631">
        <v>290445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5">
      <c r="B44" s="240" t="s">
        <v>355</v>
      </c>
      <c r="CD44" s="651" t="s">
        <v>306</v>
      </c>
      <c r="CE44" s="652"/>
      <c r="CF44" s="620" t="s">
        <v>356</v>
      </c>
      <c r="CG44" s="621"/>
      <c r="CH44" s="621"/>
      <c r="CI44" s="621"/>
      <c r="CJ44" s="621"/>
      <c r="CK44" s="621"/>
      <c r="CL44" s="621"/>
      <c r="CM44" s="621"/>
      <c r="CN44" s="621"/>
      <c r="CO44" s="621"/>
      <c r="CP44" s="621"/>
      <c r="CQ44" s="622"/>
      <c r="CR44" s="623">
        <v>11643092</v>
      </c>
      <c r="CS44" s="626"/>
      <c r="CT44" s="626"/>
      <c r="CU44" s="626"/>
      <c r="CV44" s="626"/>
      <c r="CW44" s="626"/>
      <c r="CX44" s="626"/>
      <c r="CY44" s="627"/>
      <c r="CZ44" s="628">
        <v>8.8000000000000007</v>
      </c>
      <c r="DA44" s="629"/>
      <c r="DB44" s="629"/>
      <c r="DC44" s="630"/>
      <c r="DD44" s="631">
        <v>1569429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5">
      <c r="CD45" s="653"/>
      <c r="CE45" s="654"/>
      <c r="CF45" s="620" t="s">
        <v>357</v>
      </c>
      <c r="CG45" s="621"/>
      <c r="CH45" s="621"/>
      <c r="CI45" s="621"/>
      <c r="CJ45" s="621"/>
      <c r="CK45" s="621"/>
      <c r="CL45" s="621"/>
      <c r="CM45" s="621"/>
      <c r="CN45" s="621"/>
      <c r="CO45" s="621"/>
      <c r="CP45" s="621"/>
      <c r="CQ45" s="622"/>
      <c r="CR45" s="623">
        <v>4690438</v>
      </c>
      <c r="CS45" s="624"/>
      <c r="CT45" s="624"/>
      <c r="CU45" s="624"/>
      <c r="CV45" s="624"/>
      <c r="CW45" s="624"/>
      <c r="CX45" s="624"/>
      <c r="CY45" s="625"/>
      <c r="CZ45" s="628">
        <v>3.5</v>
      </c>
      <c r="DA45" s="657"/>
      <c r="DB45" s="657"/>
      <c r="DC45" s="658"/>
      <c r="DD45" s="631">
        <v>106209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5">
      <c r="CD46" s="653"/>
      <c r="CE46" s="654"/>
      <c r="CF46" s="620" t="s">
        <v>358</v>
      </c>
      <c r="CG46" s="621"/>
      <c r="CH46" s="621"/>
      <c r="CI46" s="621"/>
      <c r="CJ46" s="621"/>
      <c r="CK46" s="621"/>
      <c r="CL46" s="621"/>
      <c r="CM46" s="621"/>
      <c r="CN46" s="621"/>
      <c r="CO46" s="621"/>
      <c r="CP46" s="621"/>
      <c r="CQ46" s="622"/>
      <c r="CR46" s="623">
        <v>6379846</v>
      </c>
      <c r="CS46" s="626"/>
      <c r="CT46" s="626"/>
      <c r="CU46" s="626"/>
      <c r="CV46" s="626"/>
      <c r="CW46" s="626"/>
      <c r="CX46" s="626"/>
      <c r="CY46" s="627"/>
      <c r="CZ46" s="628">
        <v>4.8</v>
      </c>
      <c r="DA46" s="629"/>
      <c r="DB46" s="629"/>
      <c r="DC46" s="630"/>
      <c r="DD46" s="631">
        <v>1462974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5">
      <c r="CD47" s="653"/>
      <c r="CE47" s="654"/>
      <c r="CF47" s="620" t="s">
        <v>359</v>
      </c>
      <c r="CG47" s="621"/>
      <c r="CH47" s="621"/>
      <c r="CI47" s="621"/>
      <c r="CJ47" s="621"/>
      <c r="CK47" s="621"/>
      <c r="CL47" s="621"/>
      <c r="CM47" s="621"/>
      <c r="CN47" s="621"/>
      <c r="CO47" s="621"/>
      <c r="CP47" s="621"/>
      <c r="CQ47" s="622"/>
      <c r="CR47" s="623">
        <v>55641</v>
      </c>
      <c r="CS47" s="624"/>
      <c r="CT47" s="624"/>
      <c r="CU47" s="624"/>
      <c r="CV47" s="624"/>
      <c r="CW47" s="624"/>
      <c r="CX47" s="624"/>
      <c r="CY47" s="625"/>
      <c r="CZ47" s="628">
        <v>0</v>
      </c>
      <c r="DA47" s="657"/>
      <c r="DB47" s="657"/>
      <c r="DC47" s="658"/>
      <c r="DD47" s="631">
        <v>48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5" x14ac:dyDescent="0.25">
      <c r="CD48" s="655"/>
      <c r="CE48" s="656"/>
      <c r="CF48" s="620" t="s">
        <v>360</v>
      </c>
      <c r="CG48" s="621"/>
      <c r="CH48" s="621"/>
      <c r="CI48" s="621"/>
      <c r="CJ48" s="621"/>
      <c r="CK48" s="621"/>
      <c r="CL48" s="621"/>
      <c r="CM48" s="621"/>
      <c r="CN48" s="621"/>
      <c r="CO48" s="621"/>
      <c r="CP48" s="621"/>
      <c r="CQ48" s="622"/>
      <c r="CR48" s="623" t="s">
        <v>239</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5">
      <c r="CD49" s="635" t="s">
        <v>361</v>
      </c>
      <c r="CE49" s="636"/>
      <c r="CF49" s="636"/>
      <c r="CG49" s="636"/>
      <c r="CH49" s="636"/>
      <c r="CI49" s="636"/>
      <c r="CJ49" s="636"/>
      <c r="CK49" s="636"/>
      <c r="CL49" s="636"/>
      <c r="CM49" s="636"/>
      <c r="CN49" s="636"/>
      <c r="CO49" s="636"/>
      <c r="CP49" s="636"/>
      <c r="CQ49" s="637"/>
      <c r="CR49" s="638">
        <v>132508493</v>
      </c>
      <c r="CS49" s="639"/>
      <c r="CT49" s="639"/>
      <c r="CU49" s="639"/>
      <c r="CV49" s="639"/>
      <c r="CW49" s="639"/>
      <c r="CX49" s="639"/>
      <c r="CY49" s="640"/>
      <c r="CZ49" s="641">
        <v>100</v>
      </c>
      <c r="DA49" s="642"/>
      <c r="DB49" s="642"/>
      <c r="DC49" s="643"/>
      <c r="DD49" s="644">
        <v>77750021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5" hidden="1" x14ac:dyDescent="0.25"/>
    <row r="51" spans="82:133" ht="10.5" hidden="1" x14ac:dyDescent="0.25"/>
    <row r="52" spans="82:133" ht="10.5" hidden="1" x14ac:dyDescent="0.25"/>
    <row r="53" spans="82:133" ht="10.5" hidden="1" x14ac:dyDescent="0.25"/>
  </sheetData>
  <sheetProtection algorithmName="SHA-512" hashValue="F6YQqIks+mefcgQdddd/RjH7X/e3EHcQCGyKAP+LJonjV21hjTfR6i1mNGCoyT/39IFBQVoUc0jLtLdi5co67g==" saltValue="feZb9HpF6BXZEmKXgJO8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2.75" zeroHeight="1" x14ac:dyDescent="0.25"/>
  <cols>
    <col min="1" max="130" width="2.73046875" style="289" customWidth="1"/>
    <col min="131" max="131" width="1.59765625" style="289" customWidth="1"/>
    <col min="132" max="16384" width="9" style="289" hidden="1"/>
  </cols>
  <sheetData>
    <row r="1" spans="1:131" s="247" customFormat="1" ht="11.25" customHeight="1" thickBot="1" x14ac:dyDescent="0.3">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3">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2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3">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3">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5">
      <c r="A7" s="258">
        <v>1</v>
      </c>
      <c r="B7" s="1101" t="s">
        <v>384</v>
      </c>
      <c r="C7" s="1102"/>
      <c r="D7" s="1102"/>
      <c r="E7" s="1102"/>
      <c r="F7" s="1102"/>
      <c r="G7" s="1102"/>
      <c r="H7" s="1102"/>
      <c r="I7" s="1102"/>
      <c r="J7" s="1102"/>
      <c r="K7" s="1102"/>
      <c r="L7" s="1102"/>
      <c r="M7" s="1102"/>
      <c r="N7" s="1102"/>
      <c r="O7" s="1102"/>
      <c r="P7" s="1103"/>
      <c r="Q7" s="1155">
        <v>131587</v>
      </c>
      <c r="R7" s="1156"/>
      <c r="S7" s="1156"/>
      <c r="T7" s="1156"/>
      <c r="U7" s="1156"/>
      <c r="V7" s="1156">
        <v>131144</v>
      </c>
      <c r="W7" s="1156"/>
      <c r="X7" s="1156"/>
      <c r="Y7" s="1156"/>
      <c r="Z7" s="1156"/>
      <c r="AA7" s="1156">
        <f>+Q7-V7</f>
        <v>443</v>
      </c>
      <c r="AB7" s="1156"/>
      <c r="AC7" s="1156"/>
      <c r="AD7" s="1156"/>
      <c r="AE7" s="1157"/>
      <c r="AF7" s="1158">
        <v>439</v>
      </c>
      <c r="AG7" s="1159"/>
      <c r="AH7" s="1159"/>
      <c r="AI7" s="1159"/>
      <c r="AJ7" s="1160"/>
      <c r="AK7" s="1142">
        <v>1229</v>
      </c>
      <c r="AL7" s="1143"/>
      <c r="AM7" s="1143"/>
      <c r="AN7" s="1143"/>
      <c r="AO7" s="1143"/>
      <c r="AP7" s="1143">
        <v>127114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-628</v>
      </c>
      <c r="CI7" s="1140"/>
      <c r="CJ7" s="1140"/>
      <c r="CK7" s="1140"/>
      <c r="CL7" s="1141"/>
      <c r="CM7" s="1139">
        <v>2329</v>
      </c>
      <c r="CN7" s="1140"/>
      <c r="CO7" s="1140"/>
      <c r="CP7" s="1140"/>
      <c r="CQ7" s="1141"/>
      <c r="CR7" s="1139">
        <v>20</v>
      </c>
      <c r="CS7" s="1140"/>
      <c r="CT7" s="1140"/>
      <c r="CU7" s="1140"/>
      <c r="CV7" s="1141"/>
      <c r="CW7" s="1139">
        <v>26</v>
      </c>
      <c r="CX7" s="1140"/>
      <c r="CY7" s="1140"/>
      <c r="CZ7" s="1140"/>
      <c r="DA7" s="1141"/>
      <c r="DB7" s="1139" t="s">
        <v>588</v>
      </c>
      <c r="DC7" s="1140"/>
      <c r="DD7" s="1140"/>
      <c r="DE7" s="1140"/>
      <c r="DF7" s="1141"/>
      <c r="DG7" s="1139" t="s">
        <v>588</v>
      </c>
      <c r="DH7" s="1140"/>
      <c r="DI7" s="1140"/>
      <c r="DJ7" s="1140"/>
      <c r="DK7" s="1141"/>
      <c r="DL7" s="1139" t="s">
        <v>589</v>
      </c>
      <c r="DM7" s="1140"/>
      <c r="DN7" s="1140"/>
      <c r="DO7" s="1140"/>
      <c r="DP7" s="1141"/>
      <c r="DQ7" s="1139" t="s">
        <v>588</v>
      </c>
      <c r="DR7" s="1140"/>
      <c r="DS7" s="1140"/>
      <c r="DT7" s="1140"/>
      <c r="DU7" s="1141"/>
      <c r="DV7" s="1166"/>
      <c r="DW7" s="1167"/>
      <c r="DX7" s="1167"/>
      <c r="DY7" s="1167"/>
      <c r="DZ7" s="1168"/>
      <c r="EA7" s="254"/>
    </row>
    <row r="8" spans="1:131" s="255" customFormat="1" ht="26.25" customHeight="1" x14ac:dyDescent="0.25">
      <c r="A8" s="261">
        <v>2</v>
      </c>
      <c r="B8" s="1088" t="s">
        <v>385</v>
      </c>
      <c r="C8" s="1089"/>
      <c r="D8" s="1089"/>
      <c r="E8" s="1089"/>
      <c r="F8" s="1089"/>
      <c r="G8" s="1089"/>
      <c r="H8" s="1089"/>
      <c r="I8" s="1089"/>
      <c r="J8" s="1089"/>
      <c r="K8" s="1089"/>
      <c r="L8" s="1089"/>
      <c r="M8" s="1089"/>
      <c r="N8" s="1089"/>
      <c r="O8" s="1089"/>
      <c r="P8" s="1090"/>
      <c r="Q8" s="1094">
        <v>3513</v>
      </c>
      <c r="R8" s="1095"/>
      <c r="S8" s="1095"/>
      <c r="T8" s="1095"/>
      <c r="U8" s="1095"/>
      <c r="V8" s="1095">
        <v>3485</v>
      </c>
      <c r="W8" s="1095"/>
      <c r="X8" s="1095"/>
      <c r="Y8" s="1095"/>
      <c r="Z8" s="1095"/>
      <c r="AA8" s="1095">
        <f t="shared" ref="AA8:AA10" si="0">+Q8-V8</f>
        <v>28</v>
      </c>
      <c r="AB8" s="1095"/>
      <c r="AC8" s="1095"/>
      <c r="AD8" s="1095"/>
      <c r="AE8" s="1096"/>
      <c r="AF8" s="1070">
        <v>28</v>
      </c>
      <c r="AG8" s="1071"/>
      <c r="AH8" s="1071"/>
      <c r="AI8" s="1071"/>
      <c r="AJ8" s="1072"/>
      <c r="AK8" s="1137">
        <v>1896</v>
      </c>
      <c r="AL8" s="1138"/>
      <c r="AM8" s="1138"/>
      <c r="AN8" s="1138"/>
      <c r="AO8" s="1138"/>
      <c r="AP8" s="1138">
        <v>11020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592</v>
      </c>
      <c r="BT8" s="1066"/>
      <c r="BU8" s="1066"/>
      <c r="BV8" s="1066"/>
      <c r="BW8" s="1066"/>
      <c r="BX8" s="1066"/>
      <c r="BY8" s="1066"/>
      <c r="BZ8" s="1066"/>
      <c r="CA8" s="1066"/>
      <c r="CB8" s="1066"/>
      <c r="CC8" s="1066"/>
      <c r="CD8" s="1066"/>
      <c r="CE8" s="1066"/>
      <c r="CF8" s="1066"/>
      <c r="CG8" s="1067"/>
      <c r="CH8" s="1040">
        <v>-1</v>
      </c>
      <c r="CI8" s="1041"/>
      <c r="CJ8" s="1041"/>
      <c r="CK8" s="1041"/>
      <c r="CL8" s="1042"/>
      <c r="CM8" s="1040">
        <v>420</v>
      </c>
      <c r="CN8" s="1041"/>
      <c r="CO8" s="1041"/>
      <c r="CP8" s="1041"/>
      <c r="CQ8" s="1042"/>
      <c r="CR8" s="1040">
        <v>305</v>
      </c>
      <c r="CS8" s="1041"/>
      <c r="CT8" s="1041"/>
      <c r="CU8" s="1041"/>
      <c r="CV8" s="1042"/>
      <c r="CW8" s="1040" t="s">
        <v>589</v>
      </c>
      <c r="CX8" s="1041"/>
      <c r="CY8" s="1041"/>
      <c r="CZ8" s="1041"/>
      <c r="DA8" s="1042"/>
      <c r="DB8" s="1040" t="s">
        <v>588</v>
      </c>
      <c r="DC8" s="1041"/>
      <c r="DD8" s="1041"/>
      <c r="DE8" s="1041"/>
      <c r="DF8" s="1042"/>
      <c r="DG8" s="1040" t="s">
        <v>588</v>
      </c>
      <c r="DH8" s="1041"/>
      <c r="DI8" s="1041"/>
      <c r="DJ8" s="1041"/>
      <c r="DK8" s="1042"/>
      <c r="DL8" s="1040" t="s">
        <v>588</v>
      </c>
      <c r="DM8" s="1041"/>
      <c r="DN8" s="1041"/>
      <c r="DO8" s="1041"/>
      <c r="DP8" s="1042"/>
      <c r="DQ8" s="1040" t="s">
        <v>589</v>
      </c>
      <c r="DR8" s="1041"/>
      <c r="DS8" s="1041"/>
      <c r="DT8" s="1041"/>
      <c r="DU8" s="1042"/>
      <c r="DV8" s="1043"/>
      <c r="DW8" s="1044"/>
      <c r="DX8" s="1044"/>
      <c r="DY8" s="1044"/>
      <c r="DZ8" s="1045"/>
      <c r="EA8" s="254"/>
    </row>
    <row r="9" spans="1:131" s="255" customFormat="1" ht="26.25" customHeight="1" x14ac:dyDescent="0.25">
      <c r="A9" s="261">
        <v>3</v>
      </c>
      <c r="B9" s="1088" t="s">
        <v>386</v>
      </c>
      <c r="C9" s="1089"/>
      <c r="D9" s="1089"/>
      <c r="E9" s="1089"/>
      <c r="F9" s="1089"/>
      <c r="G9" s="1089"/>
      <c r="H9" s="1089"/>
      <c r="I9" s="1089"/>
      <c r="J9" s="1089"/>
      <c r="K9" s="1089"/>
      <c r="L9" s="1089"/>
      <c r="M9" s="1089"/>
      <c r="N9" s="1089"/>
      <c r="O9" s="1089"/>
      <c r="P9" s="1090"/>
      <c r="Q9" s="1094">
        <v>33</v>
      </c>
      <c r="R9" s="1095"/>
      <c r="S9" s="1095"/>
      <c r="T9" s="1095"/>
      <c r="U9" s="1095"/>
      <c r="V9" s="1095">
        <v>31</v>
      </c>
      <c r="W9" s="1095"/>
      <c r="X9" s="1095"/>
      <c r="Y9" s="1095"/>
      <c r="Z9" s="1095"/>
      <c r="AA9" s="1095">
        <f t="shared" si="0"/>
        <v>2</v>
      </c>
      <c r="AB9" s="1095"/>
      <c r="AC9" s="1095"/>
      <c r="AD9" s="1095"/>
      <c r="AE9" s="1096"/>
      <c r="AF9" s="1070">
        <v>2</v>
      </c>
      <c r="AG9" s="1071"/>
      <c r="AH9" s="1071"/>
      <c r="AI9" s="1071"/>
      <c r="AJ9" s="1072"/>
      <c r="AK9" s="1137" t="s">
        <v>585</v>
      </c>
      <c r="AL9" s="1138"/>
      <c r="AM9" s="1138"/>
      <c r="AN9" s="1138"/>
      <c r="AO9" s="1138"/>
      <c r="AP9" s="1138" t="s">
        <v>585</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t="s">
        <v>593</v>
      </c>
      <c r="BS9" s="1065" t="s">
        <v>594</v>
      </c>
      <c r="BT9" s="1066"/>
      <c r="BU9" s="1066"/>
      <c r="BV9" s="1066"/>
      <c r="BW9" s="1066"/>
      <c r="BX9" s="1066"/>
      <c r="BY9" s="1066"/>
      <c r="BZ9" s="1066"/>
      <c r="CA9" s="1066"/>
      <c r="CB9" s="1066"/>
      <c r="CC9" s="1066"/>
      <c r="CD9" s="1066"/>
      <c r="CE9" s="1066"/>
      <c r="CF9" s="1066"/>
      <c r="CG9" s="1067"/>
      <c r="CH9" s="1040">
        <v>7</v>
      </c>
      <c r="CI9" s="1041"/>
      <c r="CJ9" s="1041"/>
      <c r="CK9" s="1041"/>
      <c r="CL9" s="1042"/>
      <c r="CM9" s="1040">
        <v>3013</v>
      </c>
      <c r="CN9" s="1041"/>
      <c r="CO9" s="1041"/>
      <c r="CP9" s="1041"/>
      <c r="CQ9" s="1042"/>
      <c r="CR9" s="1040">
        <v>10</v>
      </c>
      <c r="CS9" s="1041"/>
      <c r="CT9" s="1041"/>
      <c r="CU9" s="1041"/>
      <c r="CV9" s="1042"/>
      <c r="CW9" s="1040" t="s">
        <v>588</v>
      </c>
      <c r="CX9" s="1041"/>
      <c r="CY9" s="1041"/>
      <c r="CZ9" s="1041"/>
      <c r="DA9" s="1042"/>
      <c r="DB9" s="1040" t="s">
        <v>588</v>
      </c>
      <c r="DC9" s="1041"/>
      <c r="DD9" s="1041"/>
      <c r="DE9" s="1041"/>
      <c r="DF9" s="1042"/>
      <c r="DG9" s="1040">
        <v>1806</v>
      </c>
      <c r="DH9" s="1041"/>
      <c r="DI9" s="1041"/>
      <c r="DJ9" s="1041"/>
      <c r="DK9" s="1042"/>
      <c r="DL9" s="1040" t="s">
        <v>588</v>
      </c>
      <c r="DM9" s="1041"/>
      <c r="DN9" s="1041"/>
      <c r="DO9" s="1041"/>
      <c r="DP9" s="1042"/>
      <c r="DQ9" s="1040">
        <v>1482</v>
      </c>
      <c r="DR9" s="1041"/>
      <c r="DS9" s="1041"/>
      <c r="DT9" s="1041"/>
      <c r="DU9" s="1042"/>
      <c r="DV9" s="1043"/>
      <c r="DW9" s="1044"/>
      <c r="DX9" s="1044"/>
      <c r="DY9" s="1044"/>
      <c r="DZ9" s="1045"/>
      <c r="EA9" s="254"/>
    </row>
    <row r="10" spans="1:131" s="255" customFormat="1" ht="26.25" customHeight="1" x14ac:dyDescent="0.25">
      <c r="A10" s="261">
        <v>4</v>
      </c>
      <c r="B10" s="1088" t="s">
        <v>387</v>
      </c>
      <c r="C10" s="1089"/>
      <c r="D10" s="1089"/>
      <c r="E10" s="1089"/>
      <c r="F10" s="1089"/>
      <c r="G10" s="1089"/>
      <c r="H10" s="1089"/>
      <c r="I10" s="1089"/>
      <c r="J10" s="1089"/>
      <c r="K10" s="1089"/>
      <c r="L10" s="1089"/>
      <c r="M10" s="1089"/>
      <c r="N10" s="1089"/>
      <c r="O10" s="1089"/>
      <c r="P10" s="1090"/>
      <c r="Q10" s="1094">
        <v>179</v>
      </c>
      <c r="R10" s="1095"/>
      <c r="S10" s="1095"/>
      <c r="T10" s="1095"/>
      <c r="U10" s="1095"/>
      <c r="V10" s="1095">
        <v>48</v>
      </c>
      <c r="W10" s="1095"/>
      <c r="X10" s="1095"/>
      <c r="Y10" s="1095"/>
      <c r="Z10" s="1095"/>
      <c r="AA10" s="1095">
        <f t="shared" si="0"/>
        <v>131</v>
      </c>
      <c r="AB10" s="1095"/>
      <c r="AC10" s="1095"/>
      <c r="AD10" s="1095"/>
      <c r="AE10" s="1096"/>
      <c r="AF10" s="1070">
        <v>1</v>
      </c>
      <c r="AG10" s="1071"/>
      <c r="AH10" s="1071"/>
      <c r="AI10" s="1071"/>
      <c r="AJ10" s="1072"/>
      <c r="AK10" s="1137">
        <v>1</v>
      </c>
      <c r="AL10" s="1138"/>
      <c r="AM10" s="1138"/>
      <c r="AN10" s="1138"/>
      <c r="AO10" s="1138"/>
      <c r="AP10" s="1138">
        <v>165</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595</v>
      </c>
      <c r="BT10" s="1066"/>
      <c r="BU10" s="1066"/>
      <c r="BV10" s="1066"/>
      <c r="BW10" s="1066"/>
      <c r="BX10" s="1066"/>
      <c r="BY10" s="1066"/>
      <c r="BZ10" s="1066"/>
      <c r="CA10" s="1066"/>
      <c r="CB10" s="1066"/>
      <c r="CC10" s="1066"/>
      <c r="CD10" s="1066"/>
      <c r="CE10" s="1066"/>
      <c r="CF10" s="1066"/>
      <c r="CG10" s="1067"/>
      <c r="CH10" s="1040">
        <v>27</v>
      </c>
      <c r="CI10" s="1041"/>
      <c r="CJ10" s="1041"/>
      <c r="CK10" s="1041"/>
      <c r="CL10" s="1042"/>
      <c r="CM10" s="1040">
        <v>3448</v>
      </c>
      <c r="CN10" s="1041"/>
      <c r="CO10" s="1041"/>
      <c r="CP10" s="1041"/>
      <c r="CQ10" s="1042"/>
      <c r="CR10" s="1040">
        <v>80</v>
      </c>
      <c r="CS10" s="1041"/>
      <c r="CT10" s="1041"/>
      <c r="CU10" s="1041"/>
      <c r="CV10" s="1042"/>
      <c r="CW10" s="1040" t="s">
        <v>588</v>
      </c>
      <c r="CX10" s="1041"/>
      <c r="CY10" s="1041"/>
      <c r="CZ10" s="1041"/>
      <c r="DA10" s="1042"/>
      <c r="DB10" s="1040" t="s">
        <v>588</v>
      </c>
      <c r="DC10" s="1041"/>
      <c r="DD10" s="1041"/>
      <c r="DE10" s="1041"/>
      <c r="DF10" s="1042"/>
      <c r="DG10" s="1040" t="s">
        <v>588</v>
      </c>
      <c r="DH10" s="1041"/>
      <c r="DI10" s="1041"/>
      <c r="DJ10" s="1041"/>
      <c r="DK10" s="1042"/>
      <c r="DL10" s="1040" t="s">
        <v>589</v>
      </c>
      <c r="DM10" s="1041"/>
      <c r="DN10" s="1041"/>
      <c r="DO10" s="1041"/>
      <c r="DP10" s="1042"/>
      <c r="DQ10" s="1040" t="s">
        <v>588</v>
      </c>
      <c r="DR10" s="1041"/>
      <c r="DS10" s="1041"/>
      <c r="DT10" s="1041"/>
      <c r="DU10" s="1042"/>
      <c r="DV10" s="1043"/>
      <c r="DW10" s="1044"/>
      <c r="DX10" s="1044"/>
      <c r="DY10" s="1044"/>
      <c r="DZ10" s="1045"/>
      <c r="EA10" s="254"/>
    </row>
    <row r="11" spans="1:131" s="255" customFormat="1" ht="26.25" customHeight="1" x14ac:dyDescent="0.2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596</v>
      </c>
      <c r="BT11" s="1066"/>
      <c r="BU11" s="1066"/>
      <c r="BV11" s="1066"/>
      <c r="BW11" s="1066"/>
      <c r="BX11" s="1066"/>
      <c r="BY11" s="1066"/>
      <c r="BZ11" s="1066"/>
      <c r="CA11" s="1066"/>
      <c r="CB11" s="1066"/>
      <c r="CC11" s="1066"/>
      <c r="CD11" s="1066"/>
      <c r="CE11" s="1066"/>
      <c r="CF11" s="1066"/>
      <c r="CG11" s="1067"/>
      <c r="CH11" s="1040">
        <v>5</v>
      </c>
      <c r="CI11" s="1041"/>
      <c r="CJ11" s="1041"/>
      <c r="CK11" s="1041"/>
      <c r="CL11" s="1042"/>
      <c r="CM11" s="1040">
        <v>105</v>
      </c>
      <c r="CN11" s="1041"/>
      <c r="CO11" s="1041"/>
      <c r="CP11" s="1041"/>
      <c r="CQ11" s="1042"/>
      <c r="CR11" s="1040">
        <v>35</v>
      </c>
      <c r="CS11" s="1041"/>
      <c r="CT11" s="1041"/>
      <c r="CU11" s="1041"/>
      <c r="CV11" s="1042"/>
      <c r="CW11" s="1040" t="s">
        <v>588</v>
      </c>
      <c r="CX11" s="1041"/>
      <c r="CY11" s="1041"/>
      <c r="CZ11" s="1041"/>
      <c r="DA11" s="1042"/>
      <c r="DB11" s="1040" t="s">
        <v>588</v>
      </c>
      <c r="DC11" s="1041"/>
      <c r="DD11" s="1041"/>
      <c r="DE11" s="1041"/>
      <c r="DF11" s="1042"/>
      <c r="DG11" s="1040" t="s">
        <v>588</v>
      </c>
      <c r="DH11" s="1041"/>
      <c r="DI11" s="1041"/>
      <c r="DJ11" s="1041"/>
      <c r="DK11" s="1042"/>
      <c r="DL11" s="1040" t="s">
        <v>588</v>
      </c>
      <c r="DM11" s="1041"/>
      <c r="DN11" s="1041"/>
      <c r="DO11" s="1041"/>
      <c r="DP11" s="1042"/>
      <c r="DQ11" s="1040" t="s">
        <v>588</v>
      </c>
      <c r="DR11" s="1041"/>
      <c r="DS11" s="1041"/>
      <c r="DT11" s="1041"/>
      <c r="DU11" s="1042"/>
      <c r="DV11" s="1043"/>
      <c r="DW11" s="1044"/>
      <c r="DX11" s="1044"/>
      <c r="DY11" s="1044"/>
      <c r="DZ11" s="1045"/>
      <c r="EA11" s="254"/>
    </row>
    <row r="12" spans="1:131" s="255" customFormat="1" ht="26.25" customHeight="1" x14ac:dyDescent="0.2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597</v>
      </c>
      <c r="BT12" s="1066"/>
      <c r="BU12" s="1066"/>
      <c r="BV12" s="1066"/>
      <c r="BW12" s="1066"/>
      <c r="BX12" s="1066"/>
      <c r="BY12" s="1066"/>
      <c r="BZ12" s="1066"/>
      <c r="CA12" s="1066"/>
      <c r="CB12" s="1066"/>
      <c r="CC12" s="1066"/>
      <c r="CD12" s="1066"/>
      <c r="CE12" s="1066"/>
      <c r="CF12" s="1066"/>
      <c r="CG12" s="1067"/>
      <c r="CH12" s="1040">
        <v>23</v>
      </c>
      <c r="CI12" s="1041"/>
      <c r="CJ12" s="1041"/>
      <c r="CK12" s="1041"/>
      <c r="CL12" s="1042"/>
      <c r="CM12" s="1040">
        <v>442</v>
      </c>
      <c r="CN12" s="1041"/>
      <c r="CO12" s="1041"/>
      <c r="CP12" s="1041"/>
      <c r="CQ12" s="1042"/>
      <c r="CR12" s="1040">
        <v>3</v>
      </c>
      <c r="CS12" s="1041"/>
      <c r="CT12" s="1041"/>
      <c r="CU12" s="1041"/>
      <c r="CV12" s="1042"/>
      <c r="CW12" s="1040">
        <v>11</v>
      </c>
      <c r="CX12" s="1041"/>
      <c r="CY12" s="1041"/>
      <c r="CZ12" s="1041"/>
      <c r="DA12" s="1042"/>
      <c r="DB12" s="1040" t="s">
        <v>588</v>
      </c>
      <c r="DC12" s="1041"/>
      <c r="DD12" s="1041"/>
      <c r="DE12" s="1041"/>
      <c r="DF12" s="1042"/>
      <c r="DG12" s="1040" t="s">
        <v>588</v>
      </c>
      <c r="DH12" s="1041"/>
      <c r="DI12" s="1041"/>
      <c r="DJ12" s="1041"/>
      <c r="DK12" s="1042"/>
      <c r="DL12" s="1040" t="s">
        <v>588</v>
      </c>
      <c r="DM12" s="1041"/>
      <c r="DN12" s="1041"/>
      <c r="DO12" s="1041"/>
      <c r="DP12" s="1042"/>
      <c r="DQ12" s="1040" t="s">
        <v>588</v>
      </c>
      <c r="DR12" s="1041"/>
      <c r="DS12" s="1041"/>
      <c r="DT12" s="1041"/>
      <c r="DU12" s="1042"/>
      <c r="DV12" s="1043"/>
      <c r="DW12" s="1044"/>
      <c r="DX12" s="1044"/>
      <c r="DY12" s="1044"/>
      <c r="DZ12" s="1045"/>
      <c r="EA12" s="254"/>
    </row>
    <row r="13" spans="1:131" s="255" customFormat="1" ht="26.25" customHeight="1" x14ac:dyDescent="0.2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598</v>
      </c>
      <c r="BT13" s="1066"/>
      <c r="BU13" s="1066"/>
      <c r="BV13" s="1066"/>
      <c r="BW13" s="1066"/>
      <c r="BX13" s="1066"/>
      <c r="BY13" s="1066"/>
      <c r="BZ13" s="1066"/>
      <c r="CA13" s="1066"/>
      <c r="CB13" s="1066"/>
      <c r="CC13" s="1066"/>
      <c r="CD13" s="1066"/>
      <c r="CE13" s="1066"/>
      <c r="CF13" s="1066"/>
      <c r="CG13" s="1067"/>
      <c r="CH13" s="1040">
        <v>-8</v>
      </c>
      <c r="CI13" s="1041"/>
      <c r="CJ13" s="1041"/>
      <c r="CK13" s="1041"/>
      <c r="CL13" s="1042"/>
      <c r="CM13" s="1040">
        <v>314</v>
      </c>
      <c r="CN13" s="1041"/>
      <c r="CO13" s="1041"/>
      <c r="CP13" s="1041"/>
      <c r="CQ13" s="1042"/>
      <c r="CR13" s="1040">
        <v>30</v>
      </c>
      <c r="CS13" s="1041"/>
      <c r="CT13" s="1041"/>
      <c r="CU13" s="1041"/>
      <c r="CV13" s="1042"/>
      <c r="CW13" s="1040">
        <v>61</v>
      </c>
      <c r="CX13" s="1041"/>
      <c r="CY13" s="1041"/>
      <c r="CZ13" s="1041"/>
      <c r="DA13" s="1042"/>
      <c r="DB13" s="1040" t="s">
        <v>588</v>
      </c>
      <c r="DC13" s="1041"/>
      <c r="DD13" s="1041"/>
      <c r="DE13" s="1041"/>
      <c r="DF13" s="1042"/>
      <c r="DG13" s="1040" t="s">
        <v>588</v>
      </c>
      <c r="DH13" s="1041"/>
      <c r="DI13" s="1041"/>
      <c r="DJ13" s="1041"/>
      <c r="DK13" s="1042"/>
      <c r="DL13" s="1040" t="s">
        <v>588</v>
      </c>
      <c r="DM13" s="1041"/>
      <c r="DN13" s="1041"/>
      <c r="DO13" s="1041"/>
      <c r="DP13" s="1042"/>
      <c r="DQ13" s="1040" t="s">
        <v>588</v>
      </c>
      <c r="DR13" s="1041"/>
      <c r="DS13" s="1041"/>
      <c r="DT13" s="1041"/>
      <c r="DU13" s="1042"/>
      <c r="DV13" s="1043"/>
      <c r="DW13" s="1044"/>
      <c r="DX13" s="1044"/>
      <c r="DY13" s="1044"/>
      <c r="DZ13" s="1045"/>
      <c r="EA13" s="254"/>
    </row>
    <row r="14" spans="1:131" s="255" customFormat="1" ht="26.25" customHeight="1" x14ac:dyDescent="0.2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599</v>
      </c>
      <c r="BT14" s="1066"/>
      <c r="BU14" s="1066"/>
      <c r="BV14" s="1066"/>
      <c r="BW14" s="1066"/>
      <c r="BX14" s="1066"/>
      <c r="BY14" s="1066"/>
      <c r="BZ14" s="1066"/>
      <c r="CA14" s="1066"/>
      <c r="CB14" s="1066"/>
      <c r="CC14" s="1066"/>
      <c r="CD14" s="1066"/>
      <c r="CE14" s="1066"/>
      <c r="CF14" s="1066"/>
      <c r="CG14" s="1067"/>
      <c r="CH14" s="1040">
        <v>-3</v>
      </c>
      <c r="CI14" s="1041"/>
      <c r="CJ14" s="1041"/>
      <c r="CK14" s="1041"/>
      <c r="CL14" s="1042"/>
      <c r="CM14" s="1040">
        <v>21</v>
      </c>
      <c r="CN14" s="1041"/>
      <c r="CO14" s="1041"/>
      <c r="CP14" s="1041"/>
      <c r="CQ14" s="1042"/>
      <c r="CR14" s="1040">
        <v>15</v>
      </c>
      <c r="CS14" s="1041"/>
      <c r="CT14" s="1041"/>
      <c r="CU14" s="1041"/>
      <c r="CV14" s="1042"/>
      <c r="CW14" s="1040" t="s">
        <v>588</v>
      </c>
      <c r="CX14" s="1041"/>
      <c r="CY14" s="1041"/>
      <c r="CZ14" s="1041"/>
      <c r="DA14" s="1042"/>
      <c r="DB14" s="1040" t="s">
        <v>588</v>
      </c>
      <c r="DC14" s="1041"/>
      <c r="DD14" s="1041"/>
      <c r="DE14" s="1041"/>
      <c r="DF14" s="1042"/>
      <c r="DG14" s="1040" t="s">
        <v>588</v>
      </c>
      <c r="DH14" s="1041"/>
      <c r="DI14" s="1041"/>
      <c r="DJ14" s="1041"/>
      <c r="DK14" s="1042"/>
      <c r="DL14" s="1040" t="s">
        <v>588</v>
      </c>
      <c r="DM14" s="1041"/>
      <c r="DN14" s="1041"/>
      <c r="DO14" s="1041"/>
      <c r="DP14" s="1042"/>
      <c r="DQ14" s="1040" t="s">
        <v>588</v>
      </c>
      <c r="DR14" s="1041"/>
      <c r="DS14" s="1041"/>
      <c r="DT14" s="1041"/>
      <c r="DU14" s="1042"/>
      <c r="DV14" s="1043"/>
      <c r="DW14" s="1044"/>
      <c r="DX14" s="1044"/>
      <c r="DY14" s="1044"/>
      <c r="DZ14" s="1045"/>
      <c r="EA14" s="254"/>
    </row>
    <row r="15" spans="1:131" s="255" customFormat="1" ht="26.25" customHeight="1" x14ac:dyDescent="0.2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600</v>
      </c>
      <c r="BT15" s="1066"/>
      <c r="BU15" s="1066"/>
      <c r="BV15" s="1066"/>
      <c r="BW15" s="1066"/>
      <c r="BX15" s="1066"/>
      <c r="BY15" s="1066"/>
      <c r="BZ15" s="1066"/>
      <c r="CA15" s="1066"/>
      <c r="CB15" s="1066"/>
      <c r="CC15" s="1066"/>
      <c r="CD15" s="1066"/>
      <c r="CE15" s="1066"/>
      <c r="CF15" s="1066"/>
      <c r="CG15" s="1067"/>
      <c r="CH15" s="1040">
        <v>-1</v>
      </c>
      <c r="CI15" s="1041"/>
      <c r="CJ15" s="1041"/>
      <c r="CK15" s="1041"/>
      <c r="CL15" s="1042"/>
      <c r="CM15" s="1040">
        <v>43</v>
      </c>
      <c r="CN15" s="1041"/>
      <c r="CO15" s="1041"/>
      <c r="CP15" s="1041"/>
      <c r="CQ15" s="1042"/>
      <c r="CR15" s="1040">
        <v>20</v>
      </c>
      <c r="CS15" s="1041"/>
      <c r="CT15" s="1041"/>
      <c r="CU15" s="1041"/>
      <c r="CV15" s="1042"/>
      <c r="CW15" s="1040">
        <v>17</v>
      </c>
      <c r="CX15" s="1041"/>
      <c r="CY15" s="1041"/>
      <c r="CZ15" s="1041"/>
      <c r="DA15" s="1042"/>
      <c r="DB15" s="1040" t="s">
        <v>588</v>
      </c>
      <c r="DC15" s="1041"/>
      <c r="DD15" s="1041"/>
      <c r="DE15" s="1041"/>
      <c r="DF15" s="1042"/>
      <c r="DG15" s="1040" t="s">
        <v>588</v>
      </c>
      <c r="DH15" s="1041"/>
      <c r="DI15" s="1041"/>
      <c r="DJ15" s="1041"/>
      <c r="DK15" s="1042"/>
      <c r="DL15" s="1040" t="s">
        <v>588</v>
      </c>
      <c r="DM15" s="1041"/>
      <c r="DN15" s="1041"/>
      <c r="DO15" s="1041"/>
      <c r="DP15" s="1042"/>
      <c r="DQ15" s="1040" t="s">
        <v>588</v>
      </c>
      <c r="DR15" s="1041"/>
      <c r="DS15" s="1041"/>
      <c r="DT15" s="1041"/>
      <c r="DU15" s="1042"/>
      <c r="DV15" s="1043"/>
      <c r="DW15" s="1044"/>
      <c r="DX15" s="1044"/>
      <c r="DY15" s="1044"/>
      <c r="DZ15" s="1045"/>
      <c r="EA15" s="254"/>
    </row>
    <row r="16" spans="1:131" s="255" customFormat="1" ht="26.25" customHeight="1" x14ac:dyDescent="0.2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601</v>
      </c>
      <c r="BT16" s="1066"/>
      <c r="BU16" s="1066"/>
      <c r="BV16" s="1066"/>
      <c r="BW16" s="1066"/>
      <c r="BX16" s="1066"/>
      <c r="BY16" s="1066"/>
      <c r="BZ16" s="1066"/>
      <c r="CA16" s="1066"/>
      <c r="CB16" s="1066"/>
      <c r="CC16" s="1066"/>
      <c r="CD16" s="1066"/>
      <c r="CE16" s="1066"/>
      <c r="CF16" s="1066"/>
      <c r="CG16" s="1067"/>
      <c r="CH16" s="1040" t="s">
        <v>585</v>
      </c>
      <c r="CI16" s="1041"/>
      <c r="CJ16" s="1041"/>
      <c r="CK16" s="1041"/>
      <c r="CL16" s="1042"/>
      <c r="CM16" s="1040">
        <v>53</v>
      </c>
      <c r="CN16" s="1041"/>
      <c r="CO16" s="1041"/>
      <c r="CP16" s="1041"/>
      <c r="CQ16" s="1042"/>
      <c r="CR16" s="1040">
        <v>3</v>
      </c>
      <c r="CS16" s="1041"/>
      <c r="CT16" s="1041"/>
      <c r="CU16" s="1041"/>
      <c r="CV16" s="1042"/>
      <c r="CW16" s="1040">
        <v>16</v>
      </c>
      <c r="CX16" s="1041"/>
      <c r="CY16" s="1041"/>
      <c r="CZ16" s="1041"/>
      <c r="DA16" s="1042"/>
      <c r="DB16" s="1040" t="s">
        <v>585</v>
      </c>
      <c r="DC16" s="1041"/>
      <c r="DD16" s="1041"/>
      <c r="DE16" s="1041"/>
      <c r="DF16" s="1042"/>
      <c r="DG16" s="1040" t="s">
        <v>585</v>
      </c>
      <c r="DH16" s="1041"/>
      <c r="DI16" s="1041"/>
      <c r="DJ16" s="1041"/>
      <c r="DK16" s="1042"/>
      <c r="DL16" s="1040" t="s">
        <v>585</v>
      </c>
      <c r="DM16" s="1041"/>
      <c r="DN16" s="1041"/>
      <c r="DO16" s="1041"/>
      <c r="DP16" s="1042"/>
      <c r="DQ16" s="1040" t="s">
        <v>585</v>
      </c>
      <c r="DR16" s="1041"/>
      <c r="DS16" s="1041"/>
      <c r="DT16" s="1041"/>
      <c r="DU16" s="1042"/>
      <c r="DV16" s="1043"/>
      <c r="DW16" s="1044"/>
      <c r="DX16" s="1044"/>
      <c r="DY16" s="1044"/>
      <c r="DZ16" s="1045"/>
      <c r="EA16" s="254"/>
    </row>
    <row r="17" spans="1:131" s="255" customFormat="1" ht="26.25" customHeight="1" x14ac:dyDescent="0.2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3">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3">
      <c r="A23" s="264" t="s">
        <v>389</v>
      </c>
      <c r="B23" s="995" t="s">
        <v>390</v>
      </c>
      <c r="C23" s="996"/>
      <c r="D23" s="996"/>
      <c r="E23" s="996"/>
      <c r="F23" s="996"/>
      <c r="G23" s="996"/>
      <c r="H23" s="996"/>
      <c r="I23" s="996"/>
      <c r="J23" s="996"/>
      <c r="K23" s="996"/>
      <c r="L23" s="996"/>
      <c r="M23" s="996"/>
      <c r="N23" s="996"/>
      <c r="O23" s="996"/>
      <c r="P23" s="997"/>
      <c r="Q23" s="1119">
        <v>133375</v>
      </c>
      <c r="R23" s="1120"/>
      <c r="S23" s="1120"/>
      <c r="T23" s="1120"/>
      <c r="U23" s="1120"/>
      <c r="V23" s="1120">
        <v>132771</v>
      </c>
      <c r="W23" s="1120"/>
      <c r="X23" s="1120"/>
      <c r="Y23" s="1120"/>
      <c r="Z23" s="1120"/>
      <c r="AA23" s="1120">
        <f t="shared" ref="AA23" si="1">+Q23-V23</f>
        <v>604</v>
      </c>
      <c r="AB23" s="1120"/>
      <c r="AC23" s="1120"/>
      <c r="AD23" s="1120"/>
      <c r="AE23" s="1121"/>
      <c r="AF23" s="1122">
        <v>470</v>
      </c>
      <c r="AG23" s="1120"/>
      <c r="AH23" s="1120"/>
      <c r="AI23" s="1120"/>
      <c r="AJ23" s="1123"/>
      <c r="AK23" s="1124"/>
      <c r="AL23" s="1125"/>
      <c r="AM23" s="1125"/>
      <c r="AN23" s="1125"/>
      <c r="AO23" s="1125"/>
      <c r="AP23" s="1120">
        <f>+AP7+AP8+AP10</f>
        <v>138299</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3">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5">
      <c r="A26" s="1046" t="s">
        <v>367</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3">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5">
      <c r="A28" s="266">
        <v>1</v>
      </c>
      <c r="B28" s="1101" t="s">
        <v>402</v>
      </c>
      <c r="C28" s="1102"/>
      <c r="D28" s="1102"/>
      <c r="E28" s="1102"/>
      <c r="F28" s="1102"/>
      <c r="G28" s="1102"/>
      <c r="H28" s="1102"/>
      <c r="I28" s="1102"/>
      <c r="J28" s="1102"/>
      <c r="K28" s="1102"/>
      <c r="L28" s="1102"/>
      <c r="M28" s="1102"/>
      <c r="N28" s="1102"/>
      <c r="O28" s="1102"/>
      <c r="P28" s="1103"/>
      <c r="Q28" s="1104">
        <v>29551</v>
      </c>
      <c r="R28" s="1105"/>
      <c r="S28" s="1105"/>
      <c r="T28" s="1105"/>
      <c r="U28" s="1105"/>
      <c r="V28" s="1105">
        <v>29105</v>
      </c>
      <c r="W28" s="1105"/>
      <c r="X28" s="1105"/>
      <c r="Y28" s="1105"/>
      <c r="Z28" s="1105"/>
      <c r="AA28" s="1105">
        <f>+Q28-V28</f>
        <v>446</v>
      </c>
      <c r="AB28" s="1105"/>
      <c r="AC28" s="1105"/>
      <c r="AD28" s="1105"/>
      <c r="AE28" s="1106"/>
      <c r="AF28" s="1107">
        <v>446</v>
      </c>
      <c r="AG28" s="1105"/>
      <c r="AH28" s="1105"/>
      <c r="AI28" s="1105"/>
      <c r="AJ28" s="1108"/>
      <c r="AK28" s="1109">
        <v>2598</v>
      </c>
      <c r="AL28" s="1097"/>
      <c r="AM28" s="1097"/>
      <c r="AN28" s="1097"/>
      <c r="AO28" s="1097"/>
      <c r="AP28" s="1097" t="s">
        <v>585</v>
      </c>
      <c r="AQ28" s="1097"/>
      <c r="AR28" s="1097"/>
      <c r="AS28" s="1097"/>
      <c r="AT28" s="1097"/>
      <c r="AU28" s="1097" t="s">
        <v>585</v>
      </c>
      <c r="AV28" s="1097"/>
      <c r="AW28" s="1097"/>
      <c r="AX28" s="1097"/>
      <c r="AY28" s="1097"/>
      <c r="AZ28" s="1098" t="s">
        <v>585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5">
      <c r="A29" s="266">
        <v>2</v>
      </c>
      <c r="B29" s="1088" t="s">
        <v>403</v>
      </c>
      <c r="C29" s="1089"/>
      <c r="D29" s="1089"/>
      <c r="E29" s="1089"/>
      <c r="F29" s="1089"/>
      <c r="G29" s="1089"/>
      <c r="H29" s="1089"/>
      <c r="I29" s="1089"/>
      <c r="J29" s="1089"/>
      <c r="K29" s="1089"/>
      <c r="L29" s="1089"/>
      <c r="M29" s="1089"/>
      <c r="N29" s="1089"/>
      <c r="O29" s="1089"/>
      <c r="P29" s="1090"/>
      <c r="Q29" s="1094">
        <v>13857</v>
      </c>
      <c r="R29" s="1095"/>
      <c r="S29" s="1095"/>
      <c r="T29" s="1095"/>
      <c r="U29" s="1095"/>
      <c r="V29" s="1095">
        <v>13846</v>
      </c>
      <c r="W29" s="1095"/>
      <c r="X29" s="1095"/>
      <c r="Y29" s="1095"/>
      <c r="Z29" s="1095"/>
      <c r="AA29" s="1095">
        <f t="shared" ref="AA29:AA37" si="2">+Q29-V29</f>
        <v>11</v>
      </c>
      <c r="AB29" s="1095"/>
      <c r="AC29" s="1095"/>
      <c r="AD29" s="1095"/>
      <c r="AE29" s="1096"/>
      <c r="AF29" s="1070">
        <v>11</v>
      </c>
      <c r="AG29" s="1071"/>
      <c r="AH29" s="1071"/>
      <c r="AI29" s="1071"/>
      <c r="AJ29" s="1072"/>
      <c r="AK29" s="1031" t="s">
        <v>585</v>
      </c>
      <c r="AL29" s="1022"/>
      <c r="AM29" s="1022"/>
      <c r="AN29" s="1022"/>
      <c r="AO29" s="1022"/>
      <c r="AP29" s="1022">
        <v>20</v>
      </c>
      <c r="AQ29" s="1022"/>
      <c r="AR29" s="1022"/>
      <c r="AS29" s="1022"/>
      <c r="AT29" s="1022"/>
      <c r="AU29" s="1022" t="s">
        <v>585</v>
      </c>
      <c r="AV29" s="1022"/>
      <c r="AW29" s="1022"/>
      <c r="AX29" s="1022"/>
      <c r="AY29" s="1022"/>
      <c r="AZ29" s="1093" t="s">
        <v>585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5">
      <c r="A30" s="266">
        <v>3</v>
      </c>
      <c r="B30" s="1088" t="s">
        <v>404</v>
      </c>
      <c r="C30" s="1089"/>
      <c r="D30" s="1089"/>
      <c r="E30" s="1089"/>
      <c r="F30" s="1089"/>
      <c r="G30" s="1089"/>
      <c r="H30" s="1089"/>
      <c r="I30" s="1089"/>
      <c r="J30" s="1089"/>
      <c r="K30" s="1089"/>
      <c r="L30" s="1089"/>
      <c r="M30" s="1089"/>
      <c r="N30" s="1089"/>
      <c r="O30" s="1089"/>
      <c r="P30" s="1090"/>
      <c r="Q30" s="1094">
        <v>29580</v>
      </c>
      <c r="R30" s="1095"/>
      <c r="S30" s="1095"/>
      <c r="T30" s="1095"/>
      <c r="U30" s="1095"/>
      <c r="V30" s="1095">
        <v>28623</v>
      </c>
      <c r="W30" s="1095"/>
      <c r="X30" s="1095"/>
      <c r="Y30" s="1095"/>
      <c r="Z30" s="1095"/>
      <c r="AA30" s="1095">
        <f t="shared" si="2"/>
        <v>957</v>
      </c>
      <c r="AB30" s="1095"/>
      <c r="AC30" s="1095"/>
      <c r="AD30" s="1095"/>
      <c r="AE30" s="1096"/>
      <c r="AF30" s="1070">
        <v>957</v>
      </c>
      <c r="AG30" s="1071"/>
      <c r="AH30" s="1071"/>
      <c r="AI30" s="1071"/>
      <c r="AJ30" s="1072"/>
      <c r="AK30" s="1031">
        <v>4198</v>
      </c>
      <c r="AL30" s="1022"/>
      <c r="AM30" s="1022"/>
      <c r="AN30" s="1022"/>
      <c r="AO30" s="1022"/>
      <c r="AP30" s="1022" t="s">
        <v>585</v>
      </c>
      <c r="AQ30" s="1022"/>
      <c r="AR30" s="1022"/>
      <c r="AS30" s="1022"/>
      <c r="AT30" s="1022"/>
      <c r="AU30" s="1022" t="s">
        <v>585</v>
      </c>
      <c r="AV30" s="1022"/>
      <c r="AW30" s="1022"/>
      <c r="AX30" s="1022"/>
      <c r="AY30" s="1022"/>
      <c r="AZ30" s="1093" t="s">
        <v>585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5">
      <c r="A31" s="266">
        <v>4</v>
      </c>
      <c r="B31" s="1088" t="s">
        <v>405</v>
      </c>
      <c r="C31" s="1089"/>
      <c r="D31" s="1089"/>
      <c r="E31" s="1089"/>
      <c r="F31" s="1089"/>
      <c r="G31" s="1089"/>
      <c r="H31" s="1089"/>
      <c r="I31" s="1089"/>
      <c r="J31" s="1089"/>
      <c r="K31" s="1089"/>
      <c r="L31" s="1089"/>
      <c r="M31" s="1089"/>
      <c r="N31" s="1089"/>
      <c r="O31" s="1089"/>
      <c r="P31" s="1090"/>
      <c r="Q31" s="1094">
        <v>4210</v>
      </c>
      <c r="R31" s="1095"/>
      <c r="S31" s="1095"/>
      <c r="T31" s="1095"/>
      <c r="U31" s="1095"/>
      <c r="V31" s="1095">
        <v>4103</v>
      </c>
      <c r="W31" s="1095"/>
      <c r="X31" s="1095"/>
      <c r="Y31" s="1095"/>
      <c r="Z31" s="1095"/>
      <c r="AA31" s="1095">
        <f t="shared" si="2"/>
        <v>107</v>
      </c>
      <c r="AB31" s="1095"/>
      <c r="AC31" s="1095"/>
      <c r="AD31" s="1095"/>
      <c r="AE31" s="1096"/>
      <c r="AF31" s="1070">
        <v>106</v>
      </c>
      <c r="AG31" s="1071"/>
      <c r="AH31" s="1071"/>
      <c r="AI31" s="1071"/>
      <c r="AJ31" s="1072"/>
      <c r="AK31" s="1031">
        <v>1155</v>
      </c>
      <c r="AL31" s="1022"/>
      <c r="AM31" s="1022"/>
      <c r="AN31" s="1022"/>
      <c r="AO31" s="1022"/>
      <c r="AP31" s="1022" t="s">
        <v>585</v>
      </c>
      <c r="AQ31" s="1022"/>
      <c r="AR31" s="1022"/>
      <c r="AS31" s="1022"/>
      <c r="AT31" s="1022"/>
      <c r="AU31" s="1022" t="s">
        <v>585</v>
      </c>
      <c r="AV31" s="1022"/>
      <c r="AW31" s="1022"/>
      <c r="AX31" s="1022"/>
      <c r="AY31" s="1022"/>
      <c r="AZ31" s="1093" t="s">
        <v>585</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5">
      <c r="A32" s="266">
        <v>5</v>
      </c>
      <c r="B32" s="1088" t="s">
        <v>406</v>
      </c>
      <c r="C32" s="1089"/>
      <c r="D32" s="1089"/>
      <c r="E32" s="1089"/>
      <c r="F32" s="1089"/>
      <c r="G32" s="1089"/>
      <c r="H32" s="1089"/>
      <c r="I32" s="1089"/>
      <c r="J32" s="1089"/>
      <c r="K32" s="1089"/>
      <c r="L32" s="1089"/>
      <c r="M32" s="1089"/>
      <c r="N32" s="1089"/>
      <c r="O32" s="1089"/>
      <c r="P32" s="1090"/>
      <c r="Q32" s="1094">
        <v>4681</v>
      </c>
      <c r="R32" s="1095"/>
      <c r="S32" s="1095"/>
      <c r="T32" s="1095"/>
      <c r="U32" s="1095"/>
      <c r="V32" s="1095">
        <v>4426</v>
      </c>
      <c r="W32" s="1095"/>
      <c r="X32" s="1095"/>
      <c r="Y32" s="1095"/>
      <c r="Z32" s="1095"/>
      <c r="AA32" s="1095">
        <f t="shared" si="2"/>
        <v>255</v>
      </c>
      <c r="AB32" s="1095"/>
      <c r="AC32" s="1095"/>
      <c r="AD32" s="1095"/>
      <c r="AE32" s="1096"/>
      <c r="AF32" s="1070">
        <v>3033</v>
      </c>
      <c r="AG32" s="1071"/>
      <c r="AH32" s="1071"/>
      <c r="AI32" s="1071"/>
      <c r="AJ32" s="1072"/>
      <c r="AK32" s="1031">
        <v>106</v>
      </c>
      <c r="AL32" s="1022"/>
      <c r="AM32" s="1022"/>
      <c r="AN32" s="1022"/>
      <c r="AO32" s="1022"/>
      <c r="AP32" s="1022">
        <v>17087</v>
      </c>
      <c r="AQ32" s="1022"/>
      <c r="AR32" s="1022"/>
      <c r="AS32" s="1022"/>
      <c r="AT32" s="1022"/>
      <c r="AU32" s="1022">
        <v>769</v>
      </c>
      <c r="AV32" s="1022"/>
      <c r="AW32" s="1022"/>
      <c r="AX32" s="1022"/>
      <c r="AY32" s="1022"/>
      <c r="AZ32" s="1093" t="s">
        <v>585</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5">
      <c r="A33" s="266">
        <v>6</v>
      </c>
      <c r="B33" s="1088" t="s">
        <v>408</v>
      </c>
      <c r="C33" s="1089"/>
      <c r="D33" s="1089"/>
      <c r="E33" s="1089"/>
      <c r="F33" s="1089"/>
      <c r="G33" s="1089"/>
      <c r="H33" s="1089"/>
      <c r="I33" s="1089"/>
      <c r="J33" s="1089"/>
      <c r="K33" s="1089"/>
      <c r="L33" s="1089"/>
      <c r="M33" s="1089"/>
      <c r="N33" s="1089"/>
      <c r="O33" s="1089"/>
      <c r="P33" s="1090"/>
      <c r="Q33" s="1094">
        <v>7493</v>
      </c>
      <c r="R33" s="1095"/>
      <c r="S33" s="1095"/>
      <c r="T33" s="1095"/>
      <c r="U33" s="1095"/>
      <c r="V33" s="1095">
        <v>6628</v>
      </c>
      <c r="W33" s="1095"/>
      <c r="X33" s="1095"/>
      <c r="Y33" s="1095"/>
      <c r="Z33" s="1095"/>
      <c r="AA33" s="1095">
        <f t="shared" si="2"/>
        <v>865</v>
      </c>
      <c r="AB33" s="1095"/>
      <c r="AC33" s="1095"/>
      <c r="AD33" s="1095"/>
      <c r="AE33" s="1096"/>
      <c r="AF33" s="1070">
        <v>2091</v>
      </c>
      <c r="AG33" s="1071"/>
      <c r="AH33" s="1071"/>
      <c r="AI33" s="1071"/>
      <c r="AJ33" s="1072"/>
      <c r="AK33" s="1031">
        <v>1687</v>
      </c>
      <c r="AL33" s="1022"/>
      <c r="AM33" s="1022"/>
      <c r="AN33" s="1022"/>
      <c r="AO33" s="1022"/>
      <c r="AP33" s="1022">
        <v>52276</v>
      </c>
      <c r="AQ33" s="1022"/>
      <c r="AR33" s="1022"/>
      <c r="AS33" s="1022"/>
      <c r="AT33" s="1022"/>
      <c r="AU33" s="1022">
        <v>15474</v>
      </c>
      <c r="AV33" s="1022"/>
      <c r="AW33" s="1022"/>
      <c r="AX33" s="1022"/>
      <c r="AY33" s="1022"/>
      <c r="AZ33" s="1093" t="s">
        <v>585</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5">
      <c r="A34" s="266">
        <v>7</v>
      </c>
      <c r="B34" s="1088" t="s">
        <v>409</v>
      </c>
      <c r="C34" s="1089"/>
      <c r="D34" s="1089"/>
      <c r="E34" s="1089"/>
      <c r="F34" s="1089"/>
      <c r="G34" s="1089"/>
      <c r="H34" s="1089"/>
      <c r="I34" s="1089"/>
      <c r="J34" s="1089"/>
      <c r="K34" s="1089"/>
      <c r="L34" s="1089"/>
      <c r="M34" s="1089"/>
      <c r="N34" s="1089"/>
      <c r="O34" s="1089"/>
      <c r="P34" s="1090"/>
      <c r="Q34" s="1094">
        <v>1404</v>
      </c>
      <c r="R34" s="1095"/>
      <c r="S34" s="1095"/>
      <c r="T34" s="1095"/>
      <c r="U34" s="1095"/>
      <c r="V34" s="1095">
        <v>1427</v>
      </c>
      <c r="W34" s="1095"/>
      <c r="X34" s="1095"/>
      <c r="Y34" s="1095"/>
      <c r="Z34" s="1095"/>
      <c r="AA34" s="1095">
        <f t="shared" si="2"/>
        <v>-23</v>
      </c>
      <c r="AB34" s="1095"/>
      <c r="AC34" s="1095"/>
      <c r="AD34" s="1095"/>
      <c r="AE34" s="1096"/>
      <c r="AF34" s="1070">
        <v>429</v>
      </c>
      <c r="AG34" s="1071"/>
      <c r="AH34" s="1071"/>
      <c r="AI34" s="1071"/>
      <c r="AJ34" s="1072"/>
      <c r="AK34" s="1031">
        <v>331</v>
      </c>
      <c r="AL34" s="1022"/>
      <c r="AM34" s="1022"/>
      <c r="AN34" s="1022"/>
      <c r="AO34" s="1022"/>
      <c r="AP34" s="1022">
        <v>1932</v>
      </c>
      <c r="AQ34" s="1022"/>
      <c r="AR34" s="1022"/>
      <c r="AS34" s="1022"/>
      <c r="AT34" s="1022"/>
      <c r="AU34" s="1022">
        <v>469</v>
      </c>
      <c r="AV34" s="1022"/>
      <c r="AW34" s="1022"/>
      <c r="AX34" s="1022"/>
      <c r="AY34" s="1022"/>
      <c r="AZ34" s="1093" t="s">
        <v>585</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5">
      <c r="A35" s="266">
        <v>8</v>
      </c>
      <c r="B35" s="1088" t="s">
        <v>410</v>
      </c>
      <c r="C35" s="1089"/>
      <c r="D35" s="1089"/>
      <c r="E35" s="1089"/>
      <c r="F35" s="1089"/>
      <c r="G35" s="1089"/>
      <c r="H35" s="1089"/>
      <c r="I35" s="1089"/>
      <c r="J35" s="1089"/>
      <c r="K35" s="1089"/>
      <c r="L35" s="1089"/>
      <c r="M35" s="1089"/>
      <c r="N35" s="1089"/>
      <c r="O35" s="1089"/>
      <c r="P35" s="1090"/>
      <c r="Q35" s="1094">
        <v>20853</v>
      </c>
      <c r="R35" s="1095"/>
      <c r="S35" s="1095"/>
      <c r="T35" s="1095"/>
      <c r="U35" s="1095"/>
      <c r="V35" s="1095">
        <v>19244</v>
      </c>
      <c r="W35" s="1095"/>
      <c r="X35" s="1095"/>
      <c r="Y35" s="1095"/>
      <c r="Z35" s="1095"/>
      <c r="AA35" s="1095">
        <f t="shared" si="2"/>
        <v>1609</v>
      </c>
      <c r="AB35" s="1095"/>
      <c r="AC35" s="1095"/>
      <c r="AD35" s="1095"/>
      <c r="AE35" s="1096"/>
      <c r="AF35" s="1070">
        <v>-3099</v>
      </c>
      <c r="AG35" s="1071"/>
      <c r="AH35" s="1071"/>
      <c r="AI35" s="1071"/>
      <c r="AJ35" s="1072"/>
      <c r="AK35" s="1031">
        <v>2895</v>
      </c>
      <c r="AL35" s="1022"/>
      <c r="AM35" s="1022"/>
      <c r="AN35" s="1022"/>
      <c r="AO35" s="1022"/>
      <c r="AP35" s="1022">
        <v>15178</v>
      </c>
      <c r="AQ35" s="1022"/>
      <c r="AR35" s="1022"/>
      <c r="AS35" s="1022"/>
      <c r="AT35" s="1022"/>
      <c r="AU35" s="1022">
        <v>9577</v>
      </c>
      <c r="AV35" s="1022"/>
      <c r="AW35" s="1022"/>
      <c r="AX35" s="1022"/>
      <c r="AY35" s="1022"/>
      <c r="AZ35" s="1093">
        <v>17.3</v>
      </c>
      <c r="BA35" s="1093"/>
      <c r="BB35" s="1093"/>
      <c r="BC35" s="1093"/>
      <c r="BD35" s="1093"/>
      <c r="BE35" s="1083" t="s">
        <v>407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5">
      <c r="A36" s="266">
        <v>9</v>
      </c>
      <c r="B36" s="1088" t="s">
        <v>411</v>
      </c>
      <c r="C36" s="1089"/>
      <c r="D36" s="1089"/>
      <c r="E36" s="1089"/>
      <c r="F36" s="1089"/>
      <c r="G36" s="1089"/>
      <c r="H36" s="1089"/>
      <c r="I36" s="1089"/>
      <c r="J36" s="1089"/>
      <c r="K36" s="1089"/>
      <c r="L36" s="1089"/>
      <c r="M36" s="1089"/>
      <c r="N36" s="1089"/>
      <c r="O36" s="1089"/>
      <c r="P36" s="1090"/>
      <c r="Q36" s="1094">
        <v>413</v>
      </c>
      <c r="R36" s="1095"/>
      <c r="S36" s="1095"/>
      <c r="T36" s="1095"/>
      <c r="U36" s="1095"/>
      <c r="V36" s="1095">
        <v>411</v>
      </c>
      <c r="W36" s="1095"/>
      <c r="X36" s="1095"/>
      <c r="Y36" s="1095"/>
      <c r="Z36" s="1095"/>
      <c r="AA36" s="1095">
        <f t="shared" si="2"/>
        <v>2</v>
      </c>
      <c r="AB36" s="1095"/>
      <c r="AC36" s="1095"/>
      <c r="AD36" s="1095"/>
      <c r="AE36" s="1096"/>
      <c r="AF36" s="1070">
        <v>2</v>
      </c>
      <c r="AG36" s="1071"/>
      <c r="AH36" s="1071"/>
      <c r="AI36" s="1071"/>
      <c r="AJ36" s="1072"/>
      <c r="AK36" s="1031">
        <v>194</v>
      </c>
      <c r="AL36" s="1022"/>
      <c r="AM36" s="1022"/>
      <c r="AN36" s="1022"/>
      <c r="AO36" s="1022"/>
      <c r="AP36" s="1022">
        <v>361</v>
      </c>
      <c r="AQ36" s="1022"/>
      <c r="AR36" s="1022"/>
      <c r="AS36" s="1022"/>
      <c r="AT36" s="1022"/>
      <c r="AU36" s="1022">
        <v>250</v>
      </c>
      <c r="AV36" s="1022"/>
      <c r="AW36" s="1022"/>
      <c r="AX36" s="1022"/>
      <c r="AY36" s="1022"/>
      <c r="AZ36" s="1093" t="s">
        <v>585</v>
      </c>
      <c r="BA36" s="1093"/>
      <c r="BB36" s="1093"/>
      <c r="BC36" s="1093"/>
      <c r="BD36" s="1093"/>
      <c r="BE36" s="1083" t="s">
        <v>412</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5">
      <c r="A37" s="266">
        <v>10</v>
      </c>
      <c r="B37" s="1088" t="s">
        <v>413</v>
      </c>
      <c r="C37" s="1089"/>
      <c r="D37" s="1089"/>
      <c r="E37" s="1089"/>
      <c r="F37" s="1089"/>
      <c r="G37" s="1089"/>
      <c r="H37" s="1089"/>
      <c r="I37" s="1089"/>
      <c r="J37" s="1089"/>
      <c r="K37" s="1089"/>
      <c r="L37" s="1089"/>
      <c r="M37" s="1089"/>
      <c r="N37" s="1089"/>
      <c r="O37" s="1089"/>
      <c r="P37" s="1090"/>
      <c r="Q37" s="1094">
        <v>5</v>
      </c>
      <c r="R37" s="1095"/>
      <c r="S37" s="1095"/>
      <c r="T37" s="1095"/>
      <c r="U37" s="1095"/>
      <c r="V37" s="1095">
        <v>4</v>
      </c>
      <c r="W37" s="1095"/>
      <c r="X37" s="1095"/>
      <c r="Y37" s="1095"/>
      <c r="Z37" s="1095"/>
      <c r="AA37" s="1095">
        <f t="shared" si="2"/>
        <v>1</v>
      </c>
      <c r="AB37" s="1095"/>
      <c r="AC37" s="1095"/>
      <c r="AD37" s="1095"/>
      <c r="AE37" s="1096"/>
      <c r="AF37" s="1070">
        <v>1</v>
      </c>
      <c r="AG37" s="1071"/>
      <c r="AH37" s="1071"/>
      <c r="AI37" s="1071"/>
      <c r="AJ37" s="1072"/>
      <c r="AK37" s="1031" t="s">
        <v>586</v>
      </c>
      <c r="AL37" s="1022"/>
      <c r="AM37" s="1022"/>
      <c r="AN37" s="1022"/>
      <c r="AO37" s="1022"/>
      <c r="AP37" s="1022" t="s">
        <v>585</v>
      </c>
      <c r="AQ37" s="1022"/>
      <c r="AR37" s="1022"/>
      <c r="AS37" s="1022"/>
      <c r="AT37" s="1022"/>
      <c r="AU37" s="1022" t="s">
        <v>585</v>
      </c>
      <c r="AV37" s="1022"/>
      <c r="AW37" s="1022"/>
      <c r="AX37" s="1022"/>
      <c r="AY37" s="1022"/>
      <c r="AZ37" s="1093" t="s">
        <v>585</v>
      </c>
      <c r="BA37" s="1093"/>
      <c r="BB37" s="1093"/>
      <c r="BC37" s="1093"/>
      <c r="BD37" s="1093"/>
      <c r="BE37" s="1083" t="s">
        <v>412</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3">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3">
      <c r="A63" s="264" t="s">
        <v>389</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3978</v>
      </c>
      <c r="AG63" s="1010"/>
      <c r="AH63" s="1010"/>
      <c r="AI63" s="1010"/>
      <c r="AJ63" s="1081"/>
      <c r="AK63" s="1082"/>
      <c r="AL63" s="1014"/>
      <c r="AM63" s="1014"/>
      <c r="AN63" s="1014"/>
      <c r="AO63" s="1014"/>
      <c r="AP63" s="1010">
        <f>+AP29+AP32+AP33+AP34+AP35+AP36</f>
        <v>86854</v>
      </c>
      <c r="AQ63" s="1010"/>
      <c r="AR63" s="1010"/>
      <c r="AS63" s="1010"/>
      <c r="AT63" s="1010"/>
      <c r="AU63" s="1010">
        <f>+AU32+AU33+AU34+AU35+AU36</f>
        <v>26539</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3">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5">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3">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5">
      <c r="A68" s="258">
        <v>1</v>
      </c>
      <c r="B68" s="1036" t="s">
        <v>587</v>
      </c>
      <c r="C68" s="1037"/>
      <c r="D68" s="1037"/>
      <c r="E68" s="1037"/>
      <c r="F68" s="1037"/>
      <c r="G68" s="1037"/>
      <c r="H68" s="1037"/>
      <c r="I68" s="1037"/>
      <c r="J68" s="1037"/>
      <c r="K68" s="1037"/>
      <c r="L68" s="1037"/>
      <c r="M68" s="1037"/>
      <c r="N68" s="1037"/>
      <c r="O68" s="1037"/>
      <c r="P68" s="1038"/>
      <c r="Q68" s="1039">
        <v>1868</v>
      </c>
      <c r="R68" s="1033"/>
      <c r="S68" s="1033"/>
      <c r="T68" s="1033"/>
      <c r="U68" s="1033"/>
      <c r="V68" s="1033">
        <v>1866</v>
      </c>
      <c r="W68" s="1033"/>
      <c r="X68" s="1033"/>
      <c r="Y68" s="1033"/>
      <c r="Z68" s="1033"/>
      <c r="AA68" s="1033">
        <v>2</v>
      </c>
      <c r="AB68" s="1033"/>
      <c r="AC68" s="1033"/>
      <c r="AD68" s="1033"/>
      <c r="AE68" s="1033"/>
      <c r="AF68" s="1033">
        <v>2</v>
      </c>
      <c r="AG68" s="1033"/>
      <c r="AH68" s="1033"/>
      <c r="AI68" s="1033"/>
      <c r="AJ68" s="1033"/>
      <c r="AK68" s="1033" t="s">
        <v>589</v>
      </c>
      <c r="AL68" s="1033"/>
      <c r="AM68" s="1033"/>
      <c r="AN68" s="1033"/>
      <c r="AO68" s="1033"/>
      <c r="AP68" s="1033">
        <v>2233</v>
      </c>
      <c r="AQ68" s="1033"/>
      <c r="AR68" s="1033"/>
      <c r="AS68" s="1033"/>
      <c r="AT68" s="1033"/>
      <c r="AU68" s="1033">
        <v>1637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5">
      <c r="A69" s="261">
        <v>2</v>
      </c>
      <c r="B69" s="1025" t="s">
        <v>590</v>
      </c>
      <c r="C69" s="1026"/>
      <c r="D69" s="1026"/>
      <c r="E69" s="1026"/>
      <c r="F69" s="1026"/>
      <c r="G69" s="1026"/>
      <c r="H69" s="1026"/>
      <c r="I69" s="1026"/>
      <c r="J69" s="1026"/>
      <c r="K69" s="1026"/>
      <c r="L69" s="1026"/>
      <c r="M69" s="1026"/>
      <c r="N69" s="1026"/>
      <c r="O69" s="1026"/>
      <c r="P69" s="1027"/>
      <c r="Q69" s="1028">
        <v>711</v>
      </c>
      <c r="R69" s="1022"/>
      <c r="S69" s="1022"/>
      <c r="T69" s="1022"/>
      <c r="U69" s="1022"/>
      <c r="V69" s="1022">
        <v>693</v>
      </c>
      <c r="W69" s="1022"/>
      <c r="X69" s="1022"/>
      <c r="Y69" s="1022"/>
      <c r="Z69" s="1022"/>
      <c r="AA69" s="1022">
        <v>18</v>
      </c>
      <c r="AB69" s="1022"/>
      <c r="AC69" s="1022"/>
      <c r="AD69" s="1022"/>
      <c r="AE69" s="1022"/>
      <c r="AF69" s="1022">
        <v>18</v>
      </c>
      <c r="AG69" s="1022"/>
      <c r="AH69" s="1022"/>
      <c r="AI69" s="1022"/>
      <c r="AJ69" s="1022"/>
      <c r="AK69" s="1022" t="s">
        <v>589</v>
      </c>
      <c r="AL69" s="1022"/>
      <c r="AM69" s="1022"/>
      <c r="AN69" s="1022"/>
      <c r="AO69" s="1022"/>
      <c r="AP69" s="1022" t="s">
        <v>589</v>
      </c>
      <c r="AQ69" s="1022"/>
      <c r="AR69" s="1022"/>
      <c r="AS69" s="1022"/>
      <c r="AT69" s="1022"/>
      <c r="AU69" s="1022" t="s">
        <v>589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3">
      <c r="A88" s="264" t="s">
        <v>389</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+AF68+AF69</f>
        <v>20</v>
      </c>
      <c r="AG88" s="1010"/>
      <c r="AH88" s="1010"/>
      <c r="AI88" s="1010"/>
      <c r="AJ88" s="1010"/>
      <c r="AK88" s="1014"/>
      <c r="AL88" s="1014"/>
      <c r="AM88" s="1014"/>
      <c r="AN88" s="1014"/>
      <c r="AO88" s="1014"/>
      <c r="AP88" s="1010">
        <f>+AP68</f>
        <v>2233</v>
      </c>
      <c r="AQ88" s="1010"/>
      <c r="AR88" s="1010"/>
      <c r="AS88" s="1010"/>
      <c r="AT88" s="1010"/>
      <c r="AU88" s="1010">
        <f>+AU68</f>
        <v>1637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3">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+SUM(CR7:CV16)</f>
        <v>521</v>
      </c>
      <c r="CS102" s="1002"/>
      <c r="CT102" s="1002"/>
      <c r="CU102" s="1002"/>
      <c r="CV102" s="1003"/>
      <c r="CW102" s="1001">
        <f>+CW7+CW12+CW13+CW15+CW16</f>
        <v>131</v>
      </c>
      <c r="CX102" s="1002"/>
      <c r="CY102" s="1002"/>
      <c r="CZ102" s="1002"/>
      <c r="DA102" s="1003"/>
      <c r="DB102" s="1001" t="s">
        <v>512</v>
      </c>
      <c r="DC102" s="1002"/>
      <c r="DD102" s="1002"/>
      <c r="DE102" s="1002"/>
      <c r="DF102" s="1003"/>
      <c r="DG102" s="1001">
        <f>+DG9</f>
        <v>1806</v>
      </c>
      <c r="DH102" s="1002"/>
      <c r="DI102" s="1002"/>
      <c r="DJ102" s="1002"/>
      <c r="DK102" s="1003"/>
      <c r="DL102" s="1001" t="s">
        <v>512</v>
      </c>
      <c r="DM102" s="1002"/>
      <c r="DN102" s="1002"/>
      <c r="DO102" s="1002"/>
      <c r="DP102" s="1003"/>
      <c r="DQ102" s="1001">
        <f>+DQ9</f>
        <v>1482</v>
      </c>
      <c r="DR102" s="1002"/>
      <c r="DS102" s="1002"/>
      <c r="DT102" s="1002"/>
      <c r="DU102" s="1003"/>
      <c r="DV102" s="984"/>
      <c r="DW102" s="985"/>
      <c r="DX102" s="985"/>
      <c r="DY102" s="985"/>
      <c r="DZ102" s="986"/>
      <c r="EA102" s="246"/>
    </row>
    <row r="103" spans="1:131" s="247" customFormat="1" ht="26.25" customHeight="1" x14ac:dyDescent="0.2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3">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5">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5">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305</v>
      </c>
      <c r="AG109" s="945"/>
      <c r="AH109" s="945"/>
      <c r="AI109" s="945"/>
      <c r="AJ109" s="946"/>
      <c r="AK109" s="947" t="s">
        <v>304</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305</v>
      </c>
      <c r="BW109" s="945"/>
      <c r="BX109" s="945"/>
      <c r="BY109" s="945"/>
      <c r="BZ109" s="946"/>
      <c r="CA109" s="947" t="s">
        <v>304</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305</v>
      </c>
      <c r="DM109" s="945"/>
      <c r="DN109" s="945"/>
      <c r="DO109" s="945"/>
      <c r="DP109" s="946"/>
      <c r="DQ109" s="947" t="s">
        <v>304</v>
      </c>
      <c r="DR109" s="945"/>
      <c r="DS109" s="945"/>
      <c r="DT109" s="945"/>
      <c r="DU109" s="946"/>
      <c r="DV109" s="947" t="s">
        <v>435</v>
      </c>
      <c r="DW109" s="945"/>
      <c r="DX109" s="945"/>
      <c r="DY109" s="945"/>
      <c r="DZ109" s="976"/>
    </row>
    <row r="110" spans="1:131" s="246" customFormat="1" ht="26.25" customHeight="1" x14ac:dyDescent="0.25">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15715112</v>
      </c>
      <c r="AB110" s="938"/>
      <c r="AC110" s="938"/>
      <c r="AD110" s="938"/>
      <c r="AE110" s="939"/>
      <c r="AF110" s="940">
        <v>15480397</v>
      </c>
      <c r="AG110" s="938"/>
      <c r="AH110" s="938"/>
      <c r="AI110" s="938"/>
      <c r="AJ110" s="939"/>
      <c r="AK110" s="940">
        <v>15680117</v>
      </c>
      <c r="AL110" s="938"/>
      <c r="AM110" s="938"/>
      <c r="AN110" s="938"/>
      <c r="AO110" s="939"/>
      <c r="AP110" s="941">
        <v>26.5</v>
      </c>
      <c r="AQ110" s="942"/>
      <c r="AR110" s="942"/>
      <c r="AS110" s="942"/>
      <c r="AT110" s="943"/>
      <c r="AU110" s="977" t="s">
        <v>72</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144190104</v>
      </c>
      <c r="BR110" s="885"/>
      <c r="BS110" s="885"/>
      <c r="BT110" s="885"/>
      <c r="BU110" s="885"/>
      <c r="BV110" s="885">
        <v>141985856</v>
      </c>
      <c r="BW110" s="885"/>
      <c r="BX110" s="885"/>
      <c r="BY110" s="885"/>
      <c r="BZ110" s="885"/>
      <c r="CA110" s="885">
        <v>138299364</v>
      </c>
      <c r="CB110" s="885"/>
      <c r="CC110" s="885"/>
      <c r="CD110" s="885"/>
      <c r="CE110" s="885"/>
      <c r="CF110" s="909">
        <v>233.5</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127</v>
      </c>
      <c r="DM110" s="885"/>
      <c r="DN110" s="885"/>
      <c r="DO110" s="885"/>
      <c r="DP110" s="885"/>
      <c r="DQ110" s="885" t="s">
        <v>127</v>
      </c>
      <c r="DR110" s="885"/>
      <c r="DS110" s="885"/>
      <c r="DT110" s="885"/>
      <c r="DU110" s="885"/>
      <c r="DV110" s="886" t="s">
        <v>127</v>
      </c>
      <c r="DW110" s="886"/>
      <c r="DX110" s="886"/>
      <c r="DY110" s="886"/>
      <c r="DZ110" s="887"/>
    </row>
    <row r="111" spans="1:131" s="246" customFormat="1" ht="26.25" customHeight="1" x14ac:dyDescent="0.2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1598333</v>
      </c>
      <c r="BR111" s="857"/>
      <c r="BS111" s="857"/>
      <c r="BT111" s="857"/>
      <c r="BU111" s="857"/>
      <c r="BV111" s="857">
        <v>1448046</v>
      </c>
      <c r="BW111" s="857"/>
      <c r="BX111" s="857"/>
      <c r="BY111" s="857"/>
      <c r="BZ111" s="857"/>
      <c r="CA111" s="857">
        <v>1333447</v>
      </c>
      <c r="CB111" s="857"/>
      <c r="CC111" s="857"/>
      <c r="CD111" s="857"/>
      <c r="CE111" s="857"/>
      <c r="CF111" s="918">
        <v>2.2999999999999998</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x14ac:dyDescent="0.2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29821718</v>
      </c>
      <c r="BR112" s="857"/>
      <c r="BS112" s="857"/>
      <c r="BT112" s="857"/>
      <c r="BU112" s="857"/>
      <c r="BV112" s="857">
        <v>28110414</v>
      </c>
      <c r="BW112" s="857"/>
      <c r="BX112" s="857"/>
      <c r="BY112" s="857"/>
      <c r="BZ112" s="857"/>
      <c r="CA112" s="857">
        <v>26539287</v>
      </c>
      <c r="CB112" s="857"/>
      <c r="CC112" s="857"/>
      <c r="CD112" s="857"/>
      <c r="CE112" s="857"/>
      <c r="CF112" s="918">
        <v>44.8</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11261</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2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2752976</v>
      </c>
      <c r="AB113" s="966"/>
      <c r="AC113" s="966"/>
      <c r="AD113" s="966"/>
      <c r="AE113" s="967"/>
      <c r="AF113" s="968">
        <v>2962612</v>
      </c>
      <c r="AG113" s="966"/>
      <c r="AH113" s="966"/>
      <c r="AI113" s="966"/>
      <c r="AJ113" s="967"/>
      <c r="AK113" s="968">
        <v>2938160</v>
      </c>
      <c r="AL113" s="966"/>
      <c r="AM113" s="966"/>
      <c r="AN113" s="966"/>
      <c r="AO113" s="967"/>
      <c r="AP113" s="969">
        <v>5</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v>2339979</v>
      </c>
      <c r="BR113" s="857"/>
      <c r="BS113" s="857"/>
      <c r="BT113" s="857"/>
      <c r="BU113" s="857"/>
      <c r="BV113" s="857">
        <v>1991078</v>
      </c>
      <c r="BW113" s="857"/>
      <c r="BX113" s="857"/>
      <c r="BY113" s="857"/>
      <c r="BZ113" s="857"/>
      <c r="CA113" s="857">
        <v>1637445</v>
      </c>
      <c r="CB113" s="857"/>
      <c r="CC113" s="857"/>
      <c r="CD113" s="857"/>
      <c r="CE113" s="857"/>
      <c r="CF113" s="918">
        <v>2.8</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2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127</v>
      </c>
      <c r="AB114" s="820"/>
      <c r="AC114" s="820"/>
      <c r="AD114" s="820"/>
      <c r="AE114" s="821"/>
      <c r="AF114" s="822" t="s">
        <v>127</v>
      </c>
      <c r="AG114" s="820"/>
      <c r="AH114" s="820"/>
      <c r="AI114" s="820"/>
      <c r="AJ114" s="821"/>
      <c r="AK114" s="822" t="s">
        <v>127</v>
      </c>
      <c r="AL114" s="820"/>
      <c r="AM114" s="820"/>
      <c r="AN114" s="820"/>
      <c r="AO114" s="821"/>
      <c r="AP114" s="867" t="s">
        <v>127</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17179506</v>
      </c>
      <c r="BR114" s="857"/>
      <c r="BS114" s="857"/>
      <c r="BT114" s="857"/>
      <c r="BU114" s="857"/>
      <c r="BV114" s="857">
        <v>16202786</v>
      </c>
      <c r="BW114" s="857"/>
      <c r="BX114" s="857"/>
      <c r="BY114" s="857"/>
      <c r="BZ114" s="857"/>
      <c r="CA114" s="857">
        <v>16336521</v>
      </c>
      <c r="CB114" s="857"/>
      <c r="CC114" s="857"/>
      <c r="CD114" s="857"/>
      <c r="CE114" s="857"/>
      <c r="CF114" s="918">
        <v>27.6</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2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143902</v>
      </c>
      <c r="AB115" s="966"/>
      <c r="AC115" s="966"/>
      <c r="AD115" s="966"/>
      <c r="AE115" s="967"/>
      <c r="AF115" s="968">
        <v>186081</v>
      </c>
      <c r="AG115" s="966"/>
      <c r="AH115" s="966"/>
      <c r="AI115" s="966"/>
      <c r="AJ115" s="967"/>
      <c r="AK115" s="968">
        <v>243857</v>
      </c>
      <c r="AL115" s="966"/>
      <c r="AM115" s="966"/>
      <c r="AN115" s="966"/>
      <c r="AO115" s="967"/>
      <c r="AP115" s="969">
        <v>0.4</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v>1939814</v>
      </c>
      <c r="BR115" s="857"/>
      <c r="BS115" s="857"/>
      <c r="BT115" s="857"/>
      <c r="BU115" s="857"/>
      <c r="BV115" s="857">
        <v>1676922</v>
      </c>
      <c r="BW115" s="857"/>
      <c r="BX115" s="857"/>
      <c r="BY115" s="857"/>
      <c r="BZ115" s="857"/>
      <c r="CA115" s="857">
        <v>1481872</v>
      </c>
      <c r="CB115" s="857"/>
      <c r="CC115" s="857"/>
      <c r="CD115" s="857"/>
      <c r="CE115" s="857"/>
      <c r="CF115" s="918">
        <v>2.5</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251828</v>
      </c>
      <c r="DH115" s="820"/>
      <c r="DI115" s="820"/>
      <c r="DJ115" s="820"/>
      <c r="DK115" s="821"/>
      <c r="DL115" s="822">
        <v>252884</v>
      </c>
      <c r="DM115" s="820"/>
      <c r="DN115" s="820"/>
      <c r="DO115" s="820"/>
      <c r="DP115" s="821"/>
      <c r="DQ115" s="822">
        <v>253995</v>
      </c>
      <c r="DR115" s="820"/>
      <c r="DS115" s="820"/>
      <c r="DT115" s="820"/>
      <c r="DU115" s="821"/>
      <c r="DV115" s="867">
        <v>0.4</v>
      </c>
      <c r="DW115" s="868"/>
      <c r="DX115" s="868"/>
      <c r="DY115" s="868"/>
      <c r="DZ115" s="869"/>
    </row>
    <row r="116" spans="1:130" s="246" customFormat="1" ht="26.25" customHeight="1" x14ac:dyDescent="0.25">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333</v>
      </c>
      <c r="AB116" s="820"/>
      <c r="AC116" s="820"/>
      <c r="AD116" s="820"/>
      <c r="AE116" s="821"/>
      <c r="AF116" s="822">
        <v>1093</v>
      </c>
      <c r="AG116" s="820"/>
      <c r="AH116" s="820"/>
      <c r="AI116" s="820"/>
      <c r="AJ116" s="821"/>
      <c r="AK116" s="822">
        <v>1151</v>
      </c>
      <c r="AL116" s="820"/>
      <c r="AM116" s="820"/>
      <c r="AN116" s="820"/>
      <c r="AO116" s="821"/>
      <c r="AP116" s="867">
        <v>0</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1318257</v>
      </c>
      <c r="DH116" s="820"/>
      <c r="DI116" s="820"/>
      <c r="DJ116" s="820"/>
      <c r="DK116" s="821"/>
      <c r="DL116" s="822">
        <v>1195162</v>
      </c>
      <c r="DM116" s="820"/>
      <c r="DN116" s="820"/>
      <c r="DO116" s="820"/>
      <c r="DP116" s="821"/>
      <c r="DQ116" s="822">
        <v>1079452</v>
      </c>
      <c r="DR116" s="820"/>
      <c r="DS116" s="820"/>
      <c r="DT116" s="820"/>
      <c r="DU116" s="821"/>
      <c r="DV116" s="867">
        <v>1.8</v>
      </c>
      <c r="DW116" s="868"/>
      <c r="DX116" s="868"/>
      <c r="DY116" s="868"/>
      <c r="DZ116" s="869"/>
    </row>
    <row r="117" spans="1:130" s="246" customFormat="1" ht="26.25" customHeight="1" x14ac:dyDescent="0.2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18612323</v>
      </c>
      <c r="AB117" s="952"/>
      <c r="AC117" s="952"/>
      <c r="AD117" s="952"/>
      <c r="AE117" s="953"/>
      <c r="AF117" s="954">
        <v>18630183</v>
      </c>
      <c r="AG117" s="952"/>
      <c r="AH117" s="952"/>
      <c r="AI117" s="952"/>
      <c r="AJ117" s="953"/>
      <c r="AK117" s="954">
        <v>18863285</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25">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305</v>
      </c>
      <c r="AG118" s="945"/>
      <c r="AH118" s="945"/>
      <c r="AI118" s="945"/>
      <c r="AJ118" s="946"/>
      <c r="AK118" s="947" t="s">
        <v>304</v>
      </c>
      <c r="AL118" s="945"/>
      <c r="AM118" s="945"/>
      <c r="AN118" s="945"/>
      <c r="AO118" s="946"/>
      <c r="AP118" s="948" t="s">
        <v>435</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25">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127</v>
      </c>
      <c r="AL119" s="938"/>
      <c r="AM119" s="938"/>
      <c r="AN119" s="938"/>
      <c r="AO119" s="939"/>
      <c r="AP119" s="941" t="s">
        <v>127</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465</v>
      </c>
      <c r="BP119" s="921"/>
      <c r="BQ119" s="925">
        <v>197069454</v>
      </c>
      <c r="BR119" s="888"/>
      <c r="BS119" s="888"/>
      <c r="BT119" s="888"/>
      <c r="BU119" s="888"/>
      <c r="BV119" s="888">
        <v>191415102</v>
      </c>
      <c r="BW119" s="888"/>
      <c r="BX119" s="888"/>
      <c r="BY119" s="888"/>
      <c r="BZ119" s="888"/>
      <c r="CA119" s="888">
        <v>185627936</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16987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2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10709291</v>
      </c>
      <c r="BR120" s="885"/>
      <c r="BS120" s="885"/>
      <c r="BT120" s="885"/>
      <c r="BU120" s="885"/>
      <c r="BV120" s="885">
        <v>10290174</v>
      </c>
      <c r="BW120" s="885"/>
      <c r="BX120" s="885"/>
      <c r="BY120" s="885"/>
      <c r="BZ120" s="885"/>
      <c r="CA120" s="885">
        <v>10099836</v>
      </c>
      <c r="CB120" s="885"/>
      <c r="CC120" s="885"/>
      <c r="CD120" s="885"/>
      <c r="CE120" s="885"/>
      <c r="CF120" s="909">
        <v>17.100000000000001</v>
      </c>
      <c r="CG120" s="910"/>
      <c r="CH120" s="910"/>
      <c r="CI120" s="910"/>
      <c r="CJ120" s="910"/>
      <c r="CK120" s="911" t="s">
        <v>469</v>
      </c>
      <c r="CL120" s="895"/>
      <c r="CM120" s="895"/>
      <c r="CN120" s="895"/>
      <c r="CO120" s="896"/>
      <c r="CP120" s="915" t="s">
        <v>408</v>
      </c>
      <c r="CQ120" s="916"/>
      <c r="CR120" s="916"/>
      <c r="CS120" s="916"/>
      <c r="CT120" s="916"/>
      <c r="CU120" s="916"/>
      <c r="CV120" s="916"/>
      <c r="CW120" s="916"/>
      <c r="CX120" s="916"/>
      <c r="CY120" s="916"/>
      <c r="CZ120" s="916"/>
      <c r="DA120" s="916"/>
      <c r="DB120" s="916"/>
      <c r="DC120" s="916"/>
      <c r="DD120" s="916"/>
      <c r="DE120" s="916"/>
      <c r="DF120" s="917"/>
      <c r="DG120" s="904">
        <v>15310007</v>
      </c>
      <c r="DH120" s="885"/>
      <c r="DI120" s="885"/>
      <c r="DJ120" s="885"/>
      <c r="DK120" s="885"/>
      <c r="DL120" s="885">
        <v>15424491</v>
      </c>
      <c r="DM120" s="885"/>
      <c r="DN120" s="885"/>
      <c r="DO120" s="885"/>
      <c r="DP120" s="885"/>
      <c r="DQ120" s="885">
        <v>15473805</v>
      </c>
      <c r="DR120" s="885"/>
      <c r="DS120" s="885"/>
      <c r="DT120" s="885"/>
      <c r="DU120" s="885"/>
      <c r="DV120" s="886">
        <v>26.1</v>
      </c>
      <c r="DW120" s="886"/>
      <c r="DX120" s="886"/>
      <c r="DY120" s="886"/>
      <c r="DZ120" s="887"/>
    </row>
    <row r="121" spans="1:130" s="246" customFormat="1" ht="26.25" customHeight="1" x14ac:dyDescent="0.2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25029396</v>
      </c>
      <c r="BR121" s="857"/>
      <c r="BS121" s="857"/>
      <c r="BT121" s="857"/>
      <c r="BU121" s="857"/>
      <c r="BV121" s="857">
        <v>23763738</v>
      </c>
      <c r="BW121" s="857"/>
      <c r="BX121" s="857"/>
      <c r="BY121" s="857"/>
      <c r="BZ121" s="857"/>
      <c r="CA121" s="857">
        <v>23178657</v>
      </c>
      <c r="CB121" s="857"/>
      <c r="CC121" s="857"/>
      <c r="CD121" s="857"/>
      <c r="CE121" s="857"/>
      <c r="CF121" s="918">
        <v>39.1</v>
      </c>
      <c r="CG121" s="919"/>
      <c r="CH121" s="919"/>
      <c r="CI121" s="919"/>
      <c r="CJ121" s="919"/>
      <c r="CK121" s="912"/>
      <c r="CL121" s="898"/>
      <c r="CM121" s="898"/>
      <c r="CN121" s="898"/>
      <c r="CO121" s="899"/>
      <c r="CP121" s="878" t="s">
        <v>410</v>
      </c>
      <c r="CQ121" s="879"/>
      <c r="CR121" s="879"/>
      <c r="CS121" s="879"/>
      <c r="CT121" s="879"/>
      <c r="CU121" s="879"/>
      <c r="CV121" s="879"/>
      <c r="CW121" s="879"/>
      <c r="CX121" s="879"/>
      <c r="CY121" s="879"/>
      <c r="CZ121" s="879"/>
      <c r="DA121" s="879"/>
      <c r="DB121" s="879"/>
      <c r="DC121" s="879"/>
      <c r="DD121" s="879"/>
      <c r="DE121" s="879"/>
      <c r="DF121" s="880"/>
      <c r="DG121" s="856">
        <v>12738726</v>
      </c>
      <c r="DH121" s="857"/>
      <c r="DI121" s="857"/>
      <c r="DJ121" s="857"/>
      <c r="DK121" s="857"/>
      <c r="DL121" s="857">
        <v>11070819</v>
      </c>
      <c r="DM121" s="857"/>
      <c r="DN121" s="857"/>
      <c r="DO121" s="857"/>
      <c r="DP121" s="857"/>
      <c r="DQ121" s="857">
        <v>9577319</v>
      </c>
      <c r="DR121" s="857"/>
      <c r="DS121" s="857"/>
      <c r="DT121" s="857"/>
      <c r="DU121" s="857"/>
      <c r="DV121" s="834">
        <v>16.2</v>
      </c>
      <c r="DW121" s="834"/>
      <c r="DX121" s="834"/>
      <c r="DY121" s="834"/>
      <c r="DZ121" s="835"/>
    </row>
    <row r="122" spans="1:130" s="246" customFormat="1" ht="26.25" customHeight="1" x14ac:dyDescent="0.2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123348316</v>
      </c>
      <c r="BR122" s="888"/>
      <c r="BS122" s="888"/>
      <c r="BT122" s="888"/>
      <c r="BU122" s="888"/>
      <c r="BV122" s="888">
        <v>120831246</v>
      </c>
      <c r="BW122" s="888"/>
      <c r="BX122" s="888"/>
      <c r="BY122" s="888"/>
      <c r="BZ122" s="888"/>
      <c r="CA122" s="888">
        <v>118446837</v>
      </c>
      <c r="CB122" s="888"/>
      <c r="CC122" s="888"/>
      <c r="CD122" s="888"/>
      <c r="CE122" s="888"/>
      <c r="CF122" s="889">
        <v>200</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v>1085572</v>
      </c>
      <c r="DH122" s="857"/>
      <c r="DI122" s="857"/>
      <c r="DJ122" s="857"/>
      <c r="DK122" s="857"/>
      <c r="DL122" s="857">
        <v>921328</v>
      </c>
      <c r="DM122" s="857"/>
      <c r="DN122" s="857"/>
      <c r="DO122" s="857"/>
      <c r="DP122" s="857"/>
      <c r="DQ122" s="857">
        <v>768893</v>
      </c>
      <c r="DR122" s="857"/>
      <c r="DS122" s="857"/>
      <c r="DT122" s="857"/>
      <c r="DU122" s="857"/>
      <c r="DV122" s="834">
        <v>1.3</v>
      </c>
      <c r="DW122" s="834"/>
      <c r="DX122" s="834"/>
      <c r="DY122" s="834"/>
      <c r="DZ122" s="835"/>
    </row>
    <row r="123" spans="1:130" s="246" customFormat="1" ht="26.25" customHeight="1" x14ac:dyDescent="0.25">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473</v>
      </c>
      <c r="BP123" s="921"/>
      <c r="BQ123" s="875">
        <v>159087003</v>
      </c>
      <c r="BR123" s="876"/>
      <c r="BS123" s="876"/>
      <c r="BT123" s="876"/>
      <c r="BU123" s="876"/>
      <c r="BV123" s="876">
        <v>154885158</v>
      </c>
      <c r="BW123" s="876"/>
      <c r="BX123" s="876"/>
      <c r="BY123" s="876"/>
      <c r="BZ123" s="876"/>
      <c r="CA123" s="876">
        <v>151725330</v>
      </c>
      <c r="CB123" s="876"/>
      <c r="CC123" s="876"/>
      <c r="CD123" s="876"/>
      <c r="CE123" s="876"/>
      <c r="CF123" s="786"/>
      <c r="CG123" s="787"/>
      <c r="CH123" s="787"/>
      <c r="CI123" s="787"/>
      <c r="CJ123" s="877"/>
      <c r="CK123" s="912"/>
      <c r="CL123" s="898"/>
      <c r="CM123" s="898"/>
      <c r="CN123" s="898"/>
      <c r="CO123" s="899"/>
      <c r="CP123" s="878" t="s">
        <v>409</v>
      </c>
      <c r="CQ123" s="879"/>
      <c r="CR123" s="879"/>
      <c r="CS123" s="879"/>
      <c r="CT123" s="879"/>
      <c r="CU123" s="879"/>
      <c r="CV123" s="879"/>
      <c r="CW123" s="879"/>
      <c r="CX123" s="879"/>
      <c r="CY123" s="879"/>
      <c r="CZ123" s="879"/>
      <c r="DA123" s="879"/>
      <c r="DB123" s="879"/>
      <c r="DC123" s="879"/>
      <c r="DD123" s="879"/>
      <c r="DE123" s="879"/>
      <c r="DF123" s="880"/>
      <c r="DG123" s="819">
        <v>350278</v>
      </c>
      <c r="DH123" s="820"/>
      <c r="DI123" s="820"/>
      <c r="DJ123" s="820"/>
      <c r="DK123" s="821"/>
      <c r="DL123" s="822">
        <v>398409</v>
      </c>
      <c r="DM123" s="820"/>
      <c r="DN123" s="820"/>
      <c r="DO123" s="820"/>
      <c r="DP123" s="821"/>
      <c r="DQ123" s="822">
        <v>469451</v>
      </c>
      <c r="DR123" s="820"/>
      <c r="DS123" s="820"/>
      <c r="DT123" s="820"/>
      <c r="DU123" s="821"/>
      <c r="DV123" s="867">
        <v>0.8</v>
      </c>
      <c r="DW123" s="868"/>
      <c r="DX123" s="868"/>
      <c r="DY123" s="868"/>
      <c r="DZ123" s="869"/>
    </row>
    <row r="124" spans="1:130" s="246" customFormat="1" ht="26.25" customHeight="1" thickBot="1" x14ac:dyDescent="0.3">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62.9</v>
      </c>
      <c r="BR124" s="874"/>
      <c r="BS124" s="874"/>
      <c r="BT124" s="874"/>
      <c r="BU124" s="874"/>
      <c r="BV124" s="874">
        <v>61.1</v>
      </c>
      <c r="BW124" s="874"/>
      <c r="BX124" s="874"/>
      <c r="BY124" s="874"/>
      <c r="BZ124" s="874"/>
      <c r="CA124" s="874">
        <v>57.2</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v>337135</v>
      </c>
      <c r="DH124" s="803"/>
      <c r="DI124" s="803"/>
      <c r="DJ124" s="803"/>
      <c r="DK124" s="804"/>
      <c r="DL124" s="805">
        <v>295367</v>
      </c>
      <c r="DM124" s="803"/>
      <c r="DN124" s="803"/>
      <c r="DO124" s="803"/>
      <c r="DP124" s="804"/>
      <c r="DQ124" s="805">
        <v>249819</v>
      </c>
      <c r="DR124" s="803"/>
      <c r="DS124" s="803"/>
      <c r="DT124" s="803"/>
      <c r="DU124" s="804"/>
      <c r="DV124" s="891">
        <v>0.4</v>
      </c>
      <c r="DW124" s="892"/>
      <c r="DX124" s="892"/>
      <c r="DY124" s="892"/>
      <c r="DZ124" s="893"/>
    </row>
    <row r="125" spans="1:130" s="246" customFormat="1" ht="26.25" customHeight="1" x14ac:dyDescent="0.2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3">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143802</v>
      </c>
      <c r="AB126" s="820"/>
      <c r="AC126" s="820"/>
      <c r="AD126" s="820"/>
      <c r="AE126" s="821"/>
      <c r="AF126" s="822">
        <v>185862</v>
      </c>
      <c r="AG126" s="820"/>
      <c r="AH126" s="820"/>
      <c r="AI126" s="820"/>
      <c r="AJ126" s="821"/>
      <c r="AK126" s="822">
        <v>243697</v>
      </c>
      <c r="AL126" s="820"/>
      <c r="AM126" s="820"/>
      <c r="AN126" s="820"/>
      <c r="AO126" s="821"/>
      <c r="AP126" s="867">
        <v>0.4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v>1939814</v>
      </c>
      <c r="DH126" s="857"/>
      <c r="DI126" s="857"/>
      <c r="DJ126" s="857"/>
      <c r="DK126" s="857"/>
      <c r="DL126" s="857">
        <v>1676922</v>
      </c>
      <c r="DM126" s="857"/>
      <c r="DN126" s="857"/>
      <c r="DO126" s="857"/>
      <c r="DP126" s="857"/>
      <c r="DQ126" s="857">
        <v>1481872</v>
      </c>
      <c r="DR126" s="857"/>
      <c r="DS126" s="857"/>
      <c r="DT126" s="857"/>
      <c r="DU126" s="857"/>
      <c r="DV126" s="834">
        <v>2.5</v>
      </c>
      <c r="DW126" s="834"/>
      <c r="DX126" s="834"/>
      <c r="DY126" s="834"/>
      <c r="DZ126" s="835"/>
    </row>
    <row r="127" spans="1:130" s="246" customFormat="1" ht="26.25" customHeight="1" x14ac:dyDescent="0.2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100</v>
      </c>
      <c r="AB127" s="820"/>
      <c r="AC127" s="820"/>
      <c r="AD127" s="820"/>
      <c r="AE127" s="821"/>
      <c r="AF127" s="822">
        <v>219</v>
      </c>
      <c r="AG127" s="820"/>
      <c r="AH127" s="820"/>
      <c r="AI127" s="820"/>
      <c r="AJ127" s="821"/>
      <c r="AK127" s="822">
        <v>160</v>
      </c>
      <c r="AL127" s="820"/>
      <c r="AM127" s="820"/>
      <c r="AN127" s="820"/>
      <c r="AO127" s="821"/>
      <c r="AP127" s="867">
        <v>0</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3">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2891793</v>
      </c>
      <c r="AB128" s="841"/>
      <c r="AC128" s="841"/>
      <c r="AD128" s="841"/>
      <c r="AE128" s="842"/>
      <c r="AF128" s="843">
        <v>2722404</v>
      </c>
      <c r="AG128" s="841"/>
      <c r="AH128" s="841"/>
      <c r="AI128" s="841"/>
      <c r="AJ128" s="842"/>
      <c r="AK128" s="843">
        <v>2680083</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127</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2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71392983</v>
      </c>
      <c r="AB129" s="820"/>
      <c r="AC129" s="820"/>
      <c r="AD129" s="820"/>
      <c r="AE129" s="821"/>
      <c r="AF129" s="822">
        <v>70806025</v>
      </c>
      <c r="AG129" s="820"/>
      <c r="AH129" s="820"/>
      <c r="AI129" s="820"/>
      <c r="AJ129" s="821"/>
      <c r="AK129" s="822">
        <v>70330634</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127</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11041177</v>
      </c>
      <c r="AB130" s="820"/>
      <c r="AC130" s="820"/>
      <c r="AD130" s="820"/>
      <c r="AE130" s="821"/>
      <c r="AF130" s="822">
        <v>11052792</v>
      </c>
      <c r="AG130" s="820"/>
      <c r="AH130" s="820"/>
      <c r="AI130" s="820"/>
      <c r="AJ130" s="821"/>
      <c r="AK130" s="822">
        <v>11103640</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8.1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3">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60351806</v>
      </c>
      <c r="AB131" s="803"/>
      <c r="AC131" s="803"/>
      <c r="AD131" s="803"/>
      <c r="AE131" s="804"/>
      <c r="AF131" s="805">
        <v>59753233</v>
      </c>
      <c r="AG131" s="803"/>
      <c r="AH131" s="803"/>
      <c r="AI131" s="803"/>
      <c r="AJ131" s="804"/>
      <c r="AK131" s="805">
        <v>59226994</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v>57.2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5">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7.7534597720000002</v>
      </c>
      <c r="AB132" s="783"/>
      <c r="AC132" s="783"/>
      <c r="AD132" s="783"/>
      <c r="AE132" s="784"/>
      <c r="AF132" s="785">
        <v>8.1250616180000002</v>
      </c>
      <c r="AG132" s="783"/>
      <c r="AH132" s="783"/>
      <c r="AI132" s="783"/>
      <c r="AJ132" s="784"/>
      <c r="AK132" s="785">
        <v>8.5764305380000003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3">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7.5</v>
      </c>
      <c r="AB133" s="762"/>
      <c r="AC133" s="762"/>
      <c r="AD133" s="762"/>
      <c r="AE133" s="763"/>
      <c r="AF133" s="761">
        <v>7.9</v>
      </c>
      <c r="AG133" s="762"/>
      <c r="AH133" s="762"/>
      <c r="AI133" s="762"/>
      <c r="AJ133" s="763"/>
      <c r="AK133" s="761">
        <v>8.1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2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5"/>
  </sheetData>
  <sheetProtection algorithmName="SHA-512" hashValue="zTkNNxjt5EtymWbkR57n4Uc8Pz7o8LybMjew01ydIQ49W5GOwHP4LL06UKOFaVxfS5+0z5CPN4JE8xK2HFLelw==" saltValue="NrvYr3CFtsZWpBuRVmmh7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5"/>
  <cols>
    <col min="1" max="120" width="2.73046875" style="291" customWidth="1"/>
    <col min="121" max="121" width="0" style="290" hidden="1" customWidth="1"/>
    <col min="122" max="16384" width="9" style="290" hidden="1"/>
  </cols>
  <sheetData>
    <row r="1" spans="1:120" ht="12.75" x14ac:dyDescent="0.2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0"/>
    </row>
    <row r="17" spans="119:120" ht="12.75" x14ac:dyDescent="0.25">
      <c r="DP17" s="290"/>
    </row>
    <row r="18" spans="119:120" ht="12.75" x14ac:dyDescent="0.25"/>
    <row r="19" spans="119:120" ht="12.75" x14ac:dyDescent="0.25"/>
    <row r="20" spans="119:120" ht="12.75" x14ac:dyDescent="0.25">
      <c r="DO20" s="290"/>
      <c r="DP20" s="290"/>
    </row>
    <row r="21" spans="119:120" ht="12.75" x14ac:dyDescent="0.25">
      <c r="DP21" s="290"/>
    </row>
    <row r="22" spans="119:120" ht="12.75" x14ac:dyDescent="0.25"/>
    <row r="23" spans="119:120" ht="12.75" x14ac:dyDescent="0.25">
      <c r="DO23" s="290"/>
      <c r="DP23" s="290"/>
    </row>
    <row r="24" spans="119:120" ht="12.75" x14ac:dyDescent="0.25">
      <c r="DP24" s="290"/>
    </row>
    <row r="25" spans="119:120" ht="12.75" x14ac:dyDescent="0.25">
      <c r="DP25" s="290"/>
    </row>
    <row r="26" spans="119:120" ht="12.75" x14ac:dyDescent="0.25">
      <c r="DO26" s="290"/>
      <c r="DP26" s="290"/>
    </row>
    <row r="27" spans="119:120" ht="12.75" x14ac:dyDescent="0.25"/>
    <row r="28" spans="119:120" ht="12.75" x14ac:dyDescent="0.25">
      <c r="DO28" s="290"/>
      <c r="DP28" s="290"/>
    </row>
    <row r="29" spans="119:120" ht="12.75" x14ac:dyDescent="0.25">
      <c r="DP29" s="290"/>
    </row>
    <row r="30" spans="119:120" ht="12.75" x14ac:dyDescent="0.25"/>
    <row r="31" spans="119:120" ht="12.75" x14ac:dyDescent="0.25">
      <c r="DO31" s="290"/>
      <c r="DP31" s="290"/>
    </row>
    <row r="32" spans="119:120" ht="12.75" x14ac:dyDescent="0.25"/>
    <row r="33" spans="98:120" ht="12.75" x14ac:dyDescent="0.25">
      <c r="DO33" s="290"/>
      <c r="DP33" s="290"/>
    </row>
    <row r="34" spans="98:120" ht="12.75" x14ac:dyDescent="0.25">
      <c r="DM34" s="290"/>
    </row>
    <row r="35" spans="98:120" ht="12.75" x14ac:dyDescent="0.25">
      <c r="CT35" s="290"/>
      <c r="CU35" s="290"/>
      <c r="CV35" s="290"/>
      <c r="CY35" s="290"/>
      <c r="CZ35" s="290"/>
      <c r="DA35" s="290"/>
      <c r="DD35" s="290"/>
      <c r="DE35" s="290"/>
      <c r="DF35" s="290"/>
      <c r="DI35" s="290"/>
      <c r="DJ35" s="290"/>
      <c r="DK35" s="290"/>
      <c r="DM35" s="290"/>
      <c r="DN35" s="290"/>
      <c r="DO35" s="290"/>
      <c r="DP35" s="290"/>
    </row>
    <row r="36" spans="98:120" ht="12.75" x14ac:dyDescent="0.25"/>
    <row r="37" spans="98:120" ht="12.75" x14ac:dyDescent="0.25">
      <c r="CW37" s="290"/>
      <c r="DB37" s="290"/>
      <c r="DG37" s="290"/>
      <c r="DL37" s="290"/>
      <c r="DP37" s="290"/>
    </row>
    <row r="38" spans="98:120" ht="12.75" x14ac:dyDescent="0.25">
      <c r="CT38" s="290"/>
      <c r="CU38" s="290"/>
      <c r="CV38" s="290"/>
      <c r="CW38" s="290"/>
      <c r="CY38" s="290"/>
      <c r="CZ38" s="290"/>
      <c r="DA38" s="290"/>
      <c r="DB38" s="290"/>
      <c r="DD38" s="290"/>
      <c r="DE38" s="290"/>
      <c r="DF38" s="290"/>
      <c r="DG38" s="290"/>
      <c r="DI38" s="290"/>
      <c r="DJ38" s="290"/>
      <c r="DK38" s="290"/>
      <c r="DL38" s="290"/>
      <c r="DN38" s="290"/>
      <c r="DO38" s="290"/>
      <c r="DP38" s="290"/>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0"/>
      <c r="DO49" s="290"/>
      <c r="DP49" s="290"/>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0"/>
      <c r="CS63" s="290"/>
      <c r="CX63" s="290"/>
      <c r="DC63" s="290"/>
      <c r="DH63" s="290"/>
    </row>
    <row r="64" spans="22:120" ht="12.75" x14ac:dyDescent="0.25">
      <c r="V64" s="290"/>
    </row>
    <row r="65" spans="15:120" ht="12.75" x14ac:dyDescent="0.2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2.75" x14ac:dyDescent="0.25">
      <c r="Q66" s="290"/>
      <c r="S66" s="290"/>
      <c r="U66" s="290"/>
      <c r="DM66" s="290"/>
    </row>
    <row r="67" spans="15:120" ht="12.75" x14ac:dyDescent="0.2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2.75" x14ac:dyDescent="0.25"/>
    <row r="69" spans="15:120" ht="12.75" x14ac:dyDescent="0.25"/>
    <row r="70" spans="15:120" ht="12.75" x14ac:dyDescent="0.25"/>
    <row r="71" spans="15:120" ht="12.75" x14ac:dyDescent="0.25"/>
    <row r="72" spans="15:120" ht="12.75" x14ac:dyDescent="0.25">
      <c r="DP72" s="290"/>
    </row>
    <row r="73" spans="15:120" ht="12.75" x14ac:dyDescent="0.25">
      <c r="DP73" s="290"/>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0"/>
      <c r="CX96" s="290"/>
      <c r="DC96" s="290"/>
      <c r="DH96" s="290"/>
    </row>
    <row r="97" spans="24:120" ht="12.75" x14ac:dyDescent="0.25">
      <c r="CS97" s="290"/>
      <c r="CX97" s="290"/>
      <c r="DC97" s="290"/>
      <c r="DH97" s="290"/>
      <c r="DP97" s="291" t="s">
        <v>499</v>
      </c>
    </row>
    <row r="98" spans="24:120" ht="12.75" hidden="1" x14ac:dyDescent="0.25">
      <c r="CS98" s="290"/>
      <c r="CX98" s="290"/>
      <c r="DC98" s="290"/>
      <c r="DH98" s="290"/>
    </row>
    <row r="99" spans="24:120" ht="12.75" hidden="1" x14ac:dyDescent="0.25">
      <c r="CS99" s="290"/>
      <c r="CX99" s="290"/>
      <c r="DC99" s="290"/>
      <c r="DH99" s="290"/>
    </row>
    <row r="100" spans="24:120" ht="12.75" hidden="1" x14ac:dyDescent="0.25"/>
    <row r="101" spans="24:120" ht="12" hidden="1" customHeight="1" x14ac:dyDescent="0.2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5">
      <c r="CU102" s="290"/>
      <c r="CZ102" s="290"/>
      <c r="DE102" s="290"/>
      <c r="DJ102" s="290"/>
      <c r="DM102" s="290"/>
    </row>
    <row r="103" spans="24:120" ht="12.75" hidden="1" x14ac:dyDescent="0.25">
      <c r="CT103" s="290"/>
      <c r="CV103" s="290"/>
      <c r="CW103" s="290"/>
      <c r="CY103" s="290"/>
      <c r="DA103" s="290"/>
      <c r="DB103" s="290"/>
      <c r="DD103" s="290"/>
      <c r="DF103" s="290"/>
      <c r="DG103" s="290"/>
      <c r="DI103" s="290"/>
      <c r="DK103" s="290"/>
      <c r="DL103" s="290"/>
      <c r="DM103" s="290"/>
      <c r="DN103" s="290"/>
      <c r="DO103" s="290"/>
      <c r="DP103" s="290"/>
    </row>
    <row r="104" spans="24:120" ht="12.75" hidden="1" x14ac:dyDescent="0.25">
      <c r="CV104" s="290"/>
      <c r="CW104" s="290"/>
      <c r="DA104" s="290"/>
      <c r="DB104" s="290"/>
      <c r="DF104" s="290"/>
      <c r="DG104" s="290"/>
      <c r="DK104" s="290"/>
      <c r="DL104" s="290"/>
      <c r="DN104" s="290"/>
      <c r="DO104" s="290"/>
      <c r="DP104" s="290"/>
    </row>
    <row r="105" spans="24:120" ht="12.75" hidden="1" customHeight="1" x14ac:dyDescent="0.25"/>
    <row r="106" spans="24:120" ht="12.75" hidden="1" x14ac:dyDescent="0.25"/>
    <row r="107" spans="24:120" ht="12.75" hidden="1" x14ac:dyDescent="0.25"/>
    <row r="108" spans="24:120" ht="12.75" hidden="1" x14ac:dyDescent="0.25"/>
    <row r="109" spans="24:120" ht="12.75" hidden="1" x14ac:dyDescent="0.25"/>
    <row r="110" spans="24:120" ht="12.75" hidden="1" x14ac:dyDescent="0.25"/>
  </sheetData>
  <sheetProtection algorithmName="SHA-512" hashValue="wuEMQpb/ygeItRwncDmdjyqBRXQ4SwD4FsQowAQGyctFqWrc5RMjaJwF+DtuOu+9Y7Itt7pHBuJbNAKsHL4JZw==" saltValue="zZOf3vy/1iZYT3H8RbiB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5"/>
  <cols>
    <col min="1" max="116" width="2.59765625" style="291" customWidth="1"/>
    <col min="117" max="16384" width="9" style="290" hidden="1"/>
  </cols>
  <sheetData>
    <row r="1" spans="2:116" ht="12.75" x14ac:dyDescent="0.2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2.75" x14ac:dyDescent="0.25"/>
    <row r="3" spans="2:116" ht="12.75" x14ac:dyDescent="0.25"/>
    <row r="4" spans="2:116" ht="12.75" x14ac:dyDescent="0.2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2.75" x14ac:dyDescent="0.2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2.75" x14ac:dyDescent="0.25"/>
    <row r="20" spans="9:116" ht="12.75" x14ac:dyDescent="0.25"/>
    <row r="21" spans="9:116" ht="12.75" x14ac:dyDescent="0.25">
      <c r="DL21" s="290"/>
    </row>
    <row r="22" spans="9:116" ht="12.75" x14ac:dyDescent="0.25">
      <c r="DI22" s="290"/>
      <c r="DJ22" s="290"/>
      <c r="DK22" s="290"/>
      <c r="DL22" s="290"/>
    </row>
    <row r="23" spans="9:116" ht="12.75" x14ac:dyDescent="0.25">
      <c r="CY23" s="290"/>
      <c r="CZ23" s="290"/>
      <c r="DA23" s="290"/>
      <c r="DB23" s="290"/>
      <c r="DC23" s="290"/>
      <c r="DD23" s="290"/>
      <c r="DE23" s="290"/>
      <c r="DF23" s="290"/>
      <c r="DG23" s="290"/>
      <c r="DH23" s="290"/>
      <c r="DI23" s="290"/>
      <c r="DJ23" s="290"/>
      <c r="DK23" s="290"/>
      <c r="DL23" s="290"/>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0"/>
      <c r="DA35" s="290"/>
      <c r="DB35" s="290"/>
      <c r="DC35" s="290"/>
      <c r="DD35" s="290"/>
      <c r="DE35" s="290"/>
      <c r="DF35" s="290"/>
      <c r="DG35" s="290"/>
      <c r="DH35" s="290"/>
      <c r="DI35" s="290"/>
      <c r="DJ35" s="290"/>
      <c r="DK35" s="290"/>
      <c r="DL35" s="290"/>
    </row>
    <row r="36" spans="15:116" ht="12.75" x14ac:dyDescent="0.25"/>
    <row r="37" spans="15:116" ht="12.75" x14ac:dyDescent="0.25">
      <c r="DL37" s="290"/>
    </row>
    <row r="38" spans="15:116" ht="12.75" x14ac:dyDescent="0.25">
      <c r="DI38" s="290"/>
      <c r="DJ38" s="290"/>
      <c r="DK38" s="290"/>
      <c r="DL38" s="290"/>
    </row>
    <row r="39" spans="15:116" ht="12.75" x14ac:dyDescent="0.25"/>
    <row r="40" spans="15:116" ht="12.75" x14ac:dyDescent="0.25"/>
    <row r="41" spans="15:116" ht="12.75" x14ac:dyDescent="0.25"/>
    <row r="42" spans="15:116" ht="12.75" x14ac:dyDescent="0.25"/>
    <row r="43" spans="15:116" ht="12.75" x14ac:dyDescent="0.2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2.75" x14ac:dyDescent="0.25">
      <c r="DL44" s="290"/>
    </row>
    <row r="45" spans="15:116" ht="12.75" x14ac:dyDescent="0.25"/>
    <row r="46" spans="15:116" ht="12.75" x14ac:dyDescent="0.25">
      <c r="DA46" s="290"/>
      <c r="DB46" s="290"/>
      <c r="DC46" s="290"/>
      <c r="DD46" s="290"/>
      <c r="DE46" s="290"/>
      <c r="DF46" s="290"/>
      <c r="DG46" s="290"/>
      <c r="DH46" s="290"/>
      <c r="DI46" s="290"/>
      <c r="DJ46" s="290"/>
      <c r="DK46" s="290"/>
      <c r="DL46" s="290"/>
    </row>
    <row r="47" spans="15:116" ht="12.75" x14ac:dyDescent="0.25"/>
    <row r="48" spans="15:116" ht="12.75" x14ac:dyDescent="0.25"/>
    <row r="49" spans="104:116" ht="12.75" x14ac:dyDescent="0.25"/>
    <row r="50" spans="104:116" ht="12.75" x14ac:dyDescent="0.25">
      <c r="CZ50" s="290"/>
      <c r="DA50" s="290"/>
      <c r="DB50" s="290"/>
      <c r="DC50" s="290"/>
      <c r="DD50" s="290"/>
      <c r="DE50" s="290"/>
      <c r="DF50" s="290"/>
      <c r="DG50" s="290"/>
      <c r="DH50" s="290"/>
      <c r="DI50" s="290"/>
      <c r="DJ50" s="290"/>
      <c r="DK50" s="290"/>
      <c r="DL50" s="290"/>
    </row>
    <row r="51" spans="104:116" ht="12.75" x14ac:dyDescent="0.25"/>
    <row r="52" spans="104:116" ht="12.75" x14ac:dyDescent="0.25"/>
    <row r="53" spans="104:116" ht="12.75" x14ac:dyDescent="0.25">
      <c r="DL53" s="290"/>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0"/>
      <c r="DD67" s="290"/>
      <c r="DE67" s="290"/>
      <c r="DF67" s="290"/>
      <c r="DG67" s="290"/>
      <c r="DH67" s="290"/>
      <c r="DI67" s="290"/>
      <c r="DJ67" s="290"/>
      <c r="DK67" s="290"/>
      <c r="DL67" s="290"/>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3.5" hidden="1" customHeight="1" x14ac:dyDescent="0.25"/>
    <row r="91" ht="13.5" hidden="1" customHeight="1" x14ac:dyDescent="0.25"/>
    <row r="92" ht="13.5" hidden="1" customHeight="1" x14ac:dyDescent="0.25"/>
    <row r="93" ht="13.5" hidden="1" customHeight="1" x14ac:dyDescent="0.25"/>
    <row r="94" ht="13.5" hidden="1" customHeight="1" x14ac:dyDescent="0.25"/>
    <row r="95" ht="13.5" hidden="1" customHeight="1" x14ac:dyDescent="0.25"/>
    <row r="96" ht="13.5" hidden="1" customHeight="1" x14ac:dyDescent="0.25"/>
    <row r="97" ht="13.5" hidden="1" customHeight="1" x14ac:dyDescent="0.25"/>
    <row r="98" ht="13.5" hidden="1" customHeight="1" x14ac:dyDescent="0.25"/>
    <row r="99" ht="13.5" hidden="1" customHeight="1" x14ac:dyDescent="0.25"/>
    <row r="100" ht="13.5" hidden="1" customHeight="1" x14ac:dyDescent="0.25"/>
    <row r="101" ht="13.5" hidden="1" customHeight="1" x14ac:dyDescent="0.25"/>
    <row r="102" ht="13.5" hidden="1" customHeight="1" x14ac:dyDescent="0.25"/>
    <row r="103" ht="13.5" hidden="1" customHeight="1" x14ac:dyDescent="0.25"/>
  </sheetData>
  <sheetProtection algorithmName="SHA-512" hashValue="myF3RctN9XYQSxOQPlJEiZmSAhyOjQNoPDKvjWcWMeVJriprxQJNYEhtB7SbwcyKCcci0GX87cbtKp77yVqSQg==" saltValue="D/NL5i7sdmCEZsOKS4hC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5"/>
  <cols>
    <col min="1" max="36" width="2.46484375" style="292" customWidth="1"/>
    <col min="37" max="44" width="17" style="292" customWidth="1"/>
    <col min="45" max="45" width="6.1328125" style="299" customWidth="1"/>
    <col min="46" max="46" width="3" style="297" customWidth="1"/>
    <col min="47" max="47" width="19.1328125" style="292" hidden="1" customWidth="1"/>
    <col min="48" max="52" width="12.59765625" style="292" hidden="1" customWidth="1"/>
    <col min="53" max="16384" width="8.59765625" style="292" hidden="1"/>
  </cols>
  <sheetData>
    <row r="1" spans="1:46" ht="12.75" x14ac:dyDescent="0.25">
      <c r="AS1" s="293"/>
      <c r="AT1" s="293"/>
    </row>
    <row r="2" spans="1:46" ht="12.75" x14ac:dyDescent="0.25">
      <c r="AS2" s="293"/>
      <c r="AT2" s="293"/>
    </row>
    <row r="3" spans="1:46" ht="12.75" x14ac:dyDescent="0.25">
      <c r="AS3" s="293"/>
      <c r="AT3" s="293"/>
    </row>
    <row r="4" spans="1:46" ht="12.75" x14ac:dyDescent="0.25">
      <c r="AS4" s="293"/>
      <c r="AT4" s="293"/>
    </row>
    <row r="5" spans="1:46" ht="16.149999999999999" x14ac:dyDescent="0.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2.75" x14ac:dyDescent="0.2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2.75" x14ac:dyDescent="0.2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ht="12.75" x14ac:dyDescent="0.2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ht="12.75" x14ac:dyDescent="0.2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16946180</v>
      </c>
      <c r="AP9" s="312">
        <v>65442</v>
      </c>
      <c r="AQ9" s="313">
        <v>57923</v>
      </c>
      <c r="AR9" s="314">
        <v>13</v>
      </c>
    </row>
    <row r="10" spans="1:46" ht="12.75" x14ac:dyDescent="0.2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330935</v>
      </c>
      <c r="AP10" s="315">
        <v>1278</v>
      </c>
      <c r="AQ10" s="316">
        <v>2689</v>
      </c>
      <c r="AR10" s="317">
        <v>-52.5</v>
      </c>
    </row>
    <row r="11" spans="1:46" ht="13.5" customHeight="1" x14ac:dyDescent="0.2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1535</v>
      </c>
      <c r="AP11" s="315">
        <v>6</v>
      </c>
      <c r="AQ11" s="316">
        <v>1561</v>
      </c>
      <c r="AR11" s="317">
        <v>-99.6</v>
      </c>
    </row>
    <row r="12" spans="1:46" ht="13.5" customHeight="1" x14ac:dyDescent="0.2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v>1018227</v>
      </c>
      <c r="AP12" s="315">
        <v>3932</v>
      </c>
      <c r="AQ12" s="316">
        <v>539</v>
      </c>
      <c r="AR12" s="317">
        <v>629.5</v>
      </c>
    </row>
    <row r="13" spans="1:46" ht="13.5" customHeight="1" x14ac:dyDescent="0.2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511</v>
      </c>
      <c r="AL13" s="1189"/>
      <c r="AM13" s="1189"/>
      <c r="AN13" s="1190"/>
      <c r="AO13" s="315" t="s">
        <v>512</v>
      </c>
      <c r="AP13" s="315" t="s">
        <v>512</v>
      </c>
      <c r="AQ13" s="316">
        <v>13</v>
      </c>
      <c r="AR13" s="317" t="s">
        <v>512</v>
      </c>
    </row>
    <row r="14" spans="1:46" ht="13.5" customHeight="1" x14ac:dyDescent="0.2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836501</v>
      </c>
      <c r="AP14" s="315">
        <v>3230</v>
      </c>
      <c r="AQ14" s="316">
        <v>1886</v>
      </c>
      <c r="AR14" s="317">
        <v>71.3</v>
      </c>
    </row>
    <row r="15" spans="1:46" ht="13.5" customHeight="1" x14ac:dyDescent="0.2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317145</v>
      </c>
      <c r="AP15" s="315">
        <v>1225</v>
      </c>
      <c r="AQ15" s="316">
        <v>1251</v>
      </c>
      <c r="AR15" s="317">
        <v>-2.1</v>
      </c>
    </row>
    <row r="16" spans="1:46" ht="12.75" x14ac:dyDescent="0.2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-1214176</v>
      </c>
      <c r="AP16" s="315">
        <v>-4689</v>
      </c>
      <c r="AQ16" s="316">
        <v>-4255</v>
      </c>
      <c r="AR16" s="317">
        <v>10.199999999999999</v>
      </c>
    </row>
    <row r="17" spans="1:46" ht="12.75" x14ac:dyDescent="0.2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18236347</v>
      </c>
      <c r="AP17" s="315">
        <v>70425</v>
      </c>
      <c r="AQ17" s="316">
        <v>61607</v>
      </c>
      <c r="AR17" s="317">
        <v>14.3</v>
      </c>
    </row>
    <row r="18" spans="1:46" ht="12.75" x14ac:dyDescent="0.2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2.75" x14ac:dyDescent="0.2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2.75" x14ac:dyDescent="0.2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2.75" x14ac:dyDescent="0.2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7.56</v>
      </c>
      <c r="AP21" s="328">
        <v>6.25</v>
      </c>
      <c r="AQ21" s="329">
        <v>1.31</v>
      </c>
      <c r="AR21" s="298"/>
      <c r="AS21" s="330"/>
      <c r="AT21" s="326"/>
    </row>
    <row r="22" spans="1:46" s="331" customFormat="1" ht="12.75" x14ac:dyDescent="0.2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97.5</v>
      </c>
      <c r="AP22" s="333">
        <v>100</v>
      </c>
      <c r="AQ22" s="334">
        <v>-2.5</v>
      </c>
      <c r="AR22" s="318"/>
      <c r="AS22" s="330"/>
      <c r="AT22" s="326"/>
    </row>
    <row r="23" spans="1:46" s="331" customFormat="1" ht="12.75" x14ac:dyDescent="0.2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2.75" x14ac:dyDescent="0.2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2.75" x14ac:dyDescent="0.2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2.75" x14ac:dyDescent="0.2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2.75" x14ac:dyDescent="0.25">
      <c r="A27" s="339"/>
      <c r="AO27" s="293"/>
      <c r="AP27" s="293"/>
      <c r="AQ27" s="293"/>
      <c r="AR27" s="293"/>
      <c r="AS27" s="293"/>
      <c r="AT27" s="293"/>
    </row>
    <row r="28" spans="1:46" ht="16.149999999999999" x14ac:dyDescent="0.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2.75" x14ac:dyDescent="0.2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2.75" x14ac:dyDescent="0.2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ht="12.75" x14ac:dyDescent="0.2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2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15680117</v>
      </c>
      <c r="AP32" s="342">
        <v>60553</v>
      </c>
      <c r="AQ32" s="343">
        <v>37305</v>
      </c>
      <c r="AR32" s="344">
        <v>62.3</v>
      </c>
    </row>
    <row r="33" spans="1:46" ht="13.5" customHeight="1" x14ac:dyDescent="0.2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512</v>
      </c>
      <c r="AP33" s="342" t="s">
        <v>512</v>
      </c>
      <c r="AQ33" s="343">
        <v>4</v>
      </c>
      <c r="AR33" s="344" t="s">
        <v>512</v>
      </c>
    </row>
    <row r="34" spans="1:46" ht="27" customHeight="1" x14ac:dyDescent="0.2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512</v>
      </c>
      <c r="AP34" s="342" t="s">
        <v>512</v>
      </c>
      <c r="AQ34" s="343">
        <v>89</v>
      </c>
      <c r="AR34" s="344" t="s">
        <v>512</v>
      </c>
    </row>
    <row r="35" spans="1:46" ht="27" customHeight="1" x14ac:dyDescent="0.2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2938160</v>
      </c>
      <c r="AP35" s="342">
        <v>11347</v>
      </c>
      <c r="AQ35" s="343">
        <v>9317</v>
      </c>
      <c r="AR35" s="344">
        <v>21.8</v>
      </c>
    </row>
    <row r="36" spans="1:46" ht="27" customHeight="1" x14ac:dyDescent="0.2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t="s">
        <v>512</v>
      </c>
      <c r="AP36" s="342" t="s">
        <v>512</v>
      </c>
      <c r="AQ36" s="343">
        <v>337</v>
      </c>
      <c r="AR36" s="344" t="s">
        <v>512</v>
      </c>
    </row>
    <row r="37" spans="1:46" ht="13.5" customHeight="1" x14ac:dyDescent="0.2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243857</v>
      </c>
      <c r="AP37" s="342">
        <v>942</v>
      </c>
      <c r="AQ37" s="343">
        <v>969</v>
      </c>
      <c r="AR37" s="344">
        <v>-2.8</v>
      </c>
    </row>
    <row r="38" spans="1:46" ht="27" customHeight="1" x14ac:dyDescent="0.2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v>1151</v>
      </c>
      <c r="AP38" s="345">
        <v>4</v>
      </c>
      <c r="AQ38" s="346">
        <v>1</v>
      </c>
      <c r="AR38" s="334">
        <v>300</v>
      </c>
      <c r="AS38" s="341"/>
    </row>
    <row r="39" spans="1:46" ht="12.75" x14ac:dyDescent="0.2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-2680083</v>
      </c>
      <c r="AP39" s="342">
        <v>-10350</v>
      </c>
      <c r="AQ39" s="343">
        <v>-8362</v>
      </c>
      <c r="AR39" s="344">
        <v>23.8</v>
      </c>
      <c r="AS39" s="341"/>
    </row>
    <row r="40" spans="1:46" ht="27" customHeight="1" x14ac:dyDescent="0.2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-11103640</v>
      </c>
      <c r="AP40" s="342">
        <v>-42880</v>
      </c>
      <c r="AQ40" s="343">
        <v>-29125</v>
      </c>
      <c r="AR40" s="344">
        <v>47.2</v>
      </c>
      <c r="AS40" s="341"/>
    </row>
    <row r="41" spans="1:46" ht="12.75" x14ac:dyDescent="0.2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5079562</v>
      </c>
      <c r="AP41" s="342">
        <v>19616</v>
      </c>
      <c r="AQ41" s="343">
        <v>10534</v>
      </c>
      <c r="AR41" s="344">
        <v>86.2</v>
      </c>
      <c r="AS41" s="341"/>
    </row>
    <row r="42" spans="1:46" ht="12.75" x14ac:dyDescent="0.2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2.75" x14ac:dyDescent="0.2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2.75" x14ac:dyDescent="0.2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2.75" x14ac:dyDescent="0.2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2.75" x14ac:dyDescent="0.2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2.75" x14ac:dyDescent="0.2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ht="12.75" x14ac:dyDescent="0.2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ht="12.75" x14ac:dyDescent="0.2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18298350</v>
      </c>
      <c r="AN51" s="364">
        <v>67402</v>
      </c>
      <c r="AO51" s="365">
        <v>12.2</v>
      </c>
      <c r="AP51" s="366">
        <v>51613</v>
      </c>
      <c r="AQ51" s="367">
        <v>8.3000000000000007</v>
      </c>
      <c r="AR51" s="368">
        <v>3.9</v>
      </c>
    </row>
    <row r="52" spans="1:44" ht="12.75" x14ac:dyDescent="0.2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7448795</v>
      </c>
      <c r="AN52" s="372">
        <v>27438</v>
      </c>
      <c r="AO52" s="373">
        <v>-21.1</v>
      </c>
      <c r="AP52" s="374">
        <v>25872</v>
      </c>
      <c r="AQ52" s="375">
        <v>10.8</v>
      </c>
      <c r="AR52" s="376">
        <v>-31.9</v>
      </c>
    </row>
    <row r="53" spans="1:44" ht="12.75" x14ac:dyDescent="0.2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15281275</v>
      </c>
      <c r="AN53" s="364">
        <v>56889</v>
      </c>
      <c r="AO53" s="365">
        <v>-15.6</v>
      </c>
      <c r="AP53" s="366">
        <v>50880</v>
      </c>
      <c r="AQ53" s="367">
        <v>-1.4</v>
      </c>
      <c r="AR53" s="368">
        <v>-14.2</v>
      </c>
    </row>
    <row r="54" spans="1:44" ht="12.75" x14ac:dyDescent="0.2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6339175</v>
      </c>
      <c r="AN54" s="372">
        <v>23599</v>
      </c>
      <c r="AO54" s="373">
        <v>-14</v>
      </c>
      <c r="AP54" s="374">
        <v>27819</v>
      </c>
      <c r="AQ54" s="375">
        <v>7.5</v>
      </c>
      <c r="AR54" s="376">
        <v>-21.5</v>
      </c>
    </row>
    <row r="55" spans="1:44" ht="12.75" x14ac:dyDescent="0.2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13179005</v>
      </c>
      <c r="AN55" s="364">
        <v>49638</v>
      </c>
      <c r="AO55" s="365">
        <v>-12.7</v>
      </c>
      <c r="AP55" s="366">
        <v>46395</v>
      </c>
      <c r="AQ55" s="367">
        <v>-8.8000000000000007</v>
      </c>
      <c r="AR55" s="368">
        <v>-3.9</v>
      </c>
    </row>
    <row r="56" spans="1:44" ht="12.75" x14ac:dyDescent="0.2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5780846</v>
      </c>
      <c r="AN56" s="372">
        <v>21773</v>
      </c>
      <c r="AO56" s="373">
        <v>-7.7</v>
      </c>
      <c r="AP56" s="374">
        <v>26304</v>
      </c>
      <c r="AQ56" s="375">
        <v>-5.4</v>
      </c>
      <c r="AR56" s="376">
        <v>-2.2999999999999998</v>
      </c>
    </row>
    <row r="57" spans="1:44" ht="12.75" x14ac:dyDescent="0.2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14052271</v>
      </c>
      <c r="AN57" s="364">
        <v>53529</v>
      </c>
      <c r="AO57" s="365">
        <v>7.8</v>
      </c>
      <c r="AP57" s="366">
        <v>48088</v>
      </c>
      <c r="AQ57" s="367">
        <v>3.6</v>
      </c>
      <c r="AR57" s="368">
        <v>4.2</v>
      </c>
    </row>
    <row r="58" spans="1:44" ht="12.75" x14ac:dyDescent="0.2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6707095</v>
      </c>
      <c r="AN58" s="372">
        <v>25549</v>
      </c>
      <c r="AO58" s="373">
        <v>17.3</v>
      </c>
      <c r="AP58" s="374">
        <v>25183</v>
      </c>
      <c r="AQ58" s="375">
        <v>-4.3</v>
      </c>
      <c r="AR58" s="376">
        <v>21.6</v>
      </c>
    </row>
    <row r="59" spans="1:44" ht="12.75" x14ac:dyDescent="0.2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11643092</v>
      </c>
      <c r="AN59" s="364">
        <v>44963</v>
      </c>
      <c r="AO59" s="365">
        <v>-16</v>
      </c>
      <c r="AP59" s="366">
        <v>46457</v>
      </c>
      <c r="AQ59" s="367">
        <v>-3.4</v>
      </c>
      <c r="AR59" s="368">
        <v>-12.6</v>
      </c>
    </row>
    <row r="60" spans="1:44" ht="12.75" x14ac:dyDescent="0.2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6379846</v>
      </c>
      <c r="AN60" s="372">
        <v>24638</v>
      </c>
      <c r="AO60" s="373">
        <v>-3.6</v>
      </c>
      <c r="AP60" s="374">
        <v>24020</v>
      </c>
      <c r="AQ60" s="375">
        <v>-4.5999999999999996</v>
      </c>
      <c r="AR60" s="376">
        <v>1</v>
      </c>
    </row>
    <row r="61" spans="1:44" ht="12.75" x14ac:dyDescent="0.2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14490799</v>
      </c>
      <c r="AN61" s="379">
        <v>54484</v>
      </c>
      <c r="AO61" s="380">
        <v>-4.9000000000000004</v>
      </c>
      <c r="AP61" s="381">
        <v>48687</v>
      </c>
      <c r="AQ61" s="382">
        <v>-0.3</v>
      </c>
      <c r="AR61" s="368">
        <v>-4.5999999999999996</v>
      </c>
    </row>
    <row r="62" spans="1:44" ht="12.75" x14ac:dyDescent="0.2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6531151</v>
      </c>
      <c r="AN62" s="372">
        <v>24599</v>
      </c>
      <c r="AO62" s="373">
        <v>-5.8</v>
      </c>
      <c r="AP62" s="374">
        <v>25840</v>
      </c>
      <c r="AQ62" s="375">
        <v>0.8</v>
      </c>
      <c r="AR62" s="376">
        <v>-6.6</v>
      </c>
    </row>
    <row r="63" spans="1:44" ht="12.75" x14ac:dyDescent="0.2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2.75" x14ac:dyDescent="0.2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2.75" x14ac:dyDescent="0.2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2.75" x14ac:dyDescent="0.2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5">
      <c r="AK67" s="293"/>
      <c r="AL67" s="293"/>
      <c r="AM67" s="293"/>
      <c r="AN67" s="293"/>
      <c r="AO67" s="293"/>
      <c r="AP67" s="293"/>
      <c r="AQ67" s="293"/>
      <c r="AR67" s="293"/>
      <c r="AS67" s="293"/>
      <c r="AT67" s="293"/>
    </row>
    <row r="68" spans="1:46" ht="13.5" hidden="1" customHeight="1" x14ac:dyDescent="0.25">
      <c r="AK68" s="293"/>
      <c r="AL68" s="293"/>
      <c r="AM68" s="293"/>
      <c r="AN68" s="293"/>
      <c r="AO68" s="293"/>
      <c r="AP68" s="293"/>
      <c r="AQ68" s="293"/>
      <c r="AR68" s="293"/>
    </row>
    <row r="69" spans="1:46" ht="13.5" hidden="1" customHeight="1" x14ac:dyDescent="0.25">
      <c r="AK69" s="293"/>
      <c r="AL69" s="293"/>
      <c r="AM69" s="293"/>
      <c r="AN69" s="293"/>
      <c r="AO69" s="293"/>
      <c r="AP69" s="293"/>
      <c r="AQ69" s="293"/>
      <c r="AR69" s="293"/>
    </row>
    <row r="70" spans="1:46" ht="12.75" hidden="1" x14ac:dyDescent="0.25">
      <c r="AK70" s="293"/>
      <c r="AL70" s="293"/>
      <c r="AM70" s="293"/>
      <c r="AN70" s="293"/>
      <c r="AO70" s="293"/>
      <c r="AP70" s="293"/>
      <c r="AQ70" s="293"/>
      <c r="AR70" s="293"/>
    </row>
    <row r="71" spans="1:46" ht="12.75" hidden="1" x14ac:dyDescent="0.25">
      <c r="AK71" s="293"/>
      <c r="AL71" s="293"/>
      <c r="AM71" s="293"/>
      <c r="AN71" s="293"/>
      <c r="AO71" s="293"/>
      <c r="AP71" s="293"/>
      <c r="AQ71" s="293"/>
      <c r="AR71" s="293"/>
    </row>
    <row r="72" spans="1:46" ht="12.75" hidden="1" x14ac:dyDescent="0.25">
      <c r="AK72" s="293"/>
      <c r="AL72" s="293"/>
      <c r="AM72" s="293"/>
      <c r="AN72" s="293"/>
      <c r="AO72" s="293"/>
      <c r="AP72" s="293"/>
      <c r="AQ72" s="293"/>
      <c r="AR72" s="293"/>
    </row>
    <row r="73" spans="1:46" ht="12.75" hidden="1" x14ac:dyDescent="0.25">
      <c r="AK73" s="293"/>
      <c r="AL73" s="293"/>
      <c r="AM73" s="293"/>
      <c r="AN73" s="293"/>
      <c r="AO73" s="293"/>
      <c r="AP73" s="293"/>
      <c r="AQ73" s="293"/>
      <c r="AR73" s="293"/>
    </row>
    <row r="74" spans="1:46" ht="12.75" hidden="1" x14ac:dyDescent="0.25"/>
  </sheetData>
  <sheetProtection algorithmName="SHA-512" hashValue="fAtZwkcYpeu/kY4PEyU30FXNe+2Q/s81CicvTD7js1+y9+nFZv6jtlJzLRkpDl68X/QCqsKcQs19lQvpQEskcA==" saltValue="oCO6ZrFLBRg+mIdOa+aQ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5"/>
  <cols>
    <col min="1" max="125" width="2.46484375" style="291" customWidth="1"/>
    <col min="126" max="16384" width="9" style="290" hidden="1"/>
  </cols>
  <sheetData>
    <row r="1" spans="2:125" ht="13.5" customHeight="1" x14ac:dyDescent="0.2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2.75" x14ac:dyDescent="0.25">
      <c r="B2" s="290"/>
      <c r="DG2" s="290"/>
    </row>
    <row r="3" spans="2:125" ht="12.75" x14ac:dyDescent="0.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2.75" x14ac:dyDescent="0.25"/>
    <row r="5" spans="2:125" ht="12.75" x14ac:dyDescent="0.25"/>
    <row r="6" spans="2:125" ht="12.75" x14ac:dyDescent="0.25"/>
    <row r="7" spans="2:125" ht="12.75" x14ac:dyDescent="0.25"/>
    <row r="8" spans="2:125" ht="12.75" x14ac:dyDescent="0.25"/>
    <row r="9" spans="2:125" ht="12.75" x14ac:dyDescent="0.25">
      <c r="DU9" s="290"/>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0"/>
    </row>
    <row r="18" spans="125:125" ht="12.75" x14ac:dyDescent="0.25"/>
    <row r="19" spans="125:125" ht="12.75" x14ac:dyDescent="0.25"/>
    <row r="20" spans="125:125" ht="12.75" x14ac:dyDescent="0.25">
      <c r="DU20" s="290"/>
    </row>
    <row r="21" spans="125:125" ht="12.75" x14ac:dyDescent="0.25">
      <c r="DU21" s="290"/>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0"/>
    </row>
    <row r="29" spans="125:125" ht="12.75" x14ac:dyDescent="0.25"/>
    <row r="30" spans="125:125" ht="12.75" x14ac:dyDescent="0.25"/>
    <row r="31" spans="125:125" ht="12.75" x14ac:dyDescent="0.25"/>
    <row r="32" spans="125:125" ht="12.75" x14ac:dyDescent="0.25"/>
    <row r="33" spans="2:125" ht="12.75" x14ac:dyDescent="0.25">
      <c r="B33" s="290"/>
      <c r="G33" s="290"/>
      <c r="I33" s="290"/>
    </row>
    <row r="34" spans="2:125" ht="12.75" x14ac:dyDescent="0.25">
      <c r="C34" s="290"/>
      <c r="P34" s="290"/>
      <c r="DE34" s="290"/>
      <c r="DH34" s="290"/>
    </row>
    <row r="35" spans="2:125" ht="12.75" x14ac:dyDescent="0.25">
      <c r="D35" s="290"/>
      <c r="E35" s="290"/>
      <c r="DG35" s="290"/>
      <c r="DJ35" s="290"/>
      <c r="DP35" s="290"/>
      <c r="DQ35" s="290"/>
      <c r="DR35" s="290"/>
      <c r="DS35" s="290"/>
      <c r="DT35" s="290"/>
      <c r="DU35" s="290"/>
    </row>
    <row r="36" spans="2:125" ht="12.75" x14ac:dyDescent="0.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2.75" x14ac:dyDescent="0.25">
      <c r="DU37" s="290"/>
    </row>
    <row r="38" spans="2:125" ht="12.75" x14ac:dyDescent="0.25">
      <c r="DT38" s="290"/>
      <c r="DU38" s="290"/>
    </row>
    <row r="39" spans="2:125" ht="12.75" x14ac:dyDescent="0.25"/>
    <row r="40" spans="2:125" ht="12.75" x14ac:dyDescent="0.25">
      <c r="DH40" s="290"/>
    </row>
    <row r="41" spans="2:125" ht="12.75" x14ac:dyDescent="0.25">
      <c r="DE41" s="290"/>
    </row>
    <row r="42" spans="2:125" ht="12.75" x14ac:dyDescent="0.25">
      <c r="DG42" s="290"/>
      <c r="DJ42" s="290"/>
    </row>
    <row r="43" spans="2:125" ht="12.75" x14ac:dyDescent="0.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2.75" x14ac:dyDescent="0.25">
      <c r="DU44" s="290"/>
    </row>
    <row r="45" spans="2:125" ht="12.75" x14ac:dyDescent="0.25"/>
    <row r="46" spans="2:125" ht="12.75" x14ac:dyDescent="0.25"/>
    <row r="47" spans="2:125" ht="12.75" x14ac:dyDescent="0.25"/>
    <row r="48" spans="2:125" ht="12.75" x14ac:dyDescent="0.25">
      <c r="DT48" s="290"/>
      <c r="DU48" s="290"/>
    </row>
    <row r="49" spans="120:125" ht="12.75" x14ac:dyDescent="0.25">
      <c r="DU49" s="290"/>
    </row>
    <row r="50" spans="120:125" ht="12.75" x14ac:dyDescent="0.25">
      <c r="DU50" s="290"/>
    </row>
    <row r="51" spans="120:125" ht="12.75" x14ac:dyDescent="0.25">
      <c r="DP51" s="290"/>
      <c r="DQ51" s="290"/>
      <c r="DR51" s="290"/>
      <c r="DS51" s="290"/>
      <c r="DT51" s="290"/>
      <c r="DU51" s="290"/>
    </row>
    <row r="52" spans="120:125" ht="12.75" x14ac:dyDescent="0.25"/>
    <row r="53" spans="120:125" ht="12.75" x14ac:dyDescent="0.25"/>
    <row r="54" spans="120:125" ht="12.75" x14ac:dyDescent="0.25">
      <c r="DU54" s="290"/>
    </row>
    <row r="55" spans="120:125" ht="12.75" x14ac:dyDescent="0.25"/>
    <row r="56" spans="120:125" ht="12.75" x14ac:dyDescent="0.25"/>
    <row r="57" spans="120:125" ht="12.75" x14ac:dyDescent="0.25"/>
    <row r="58" spans="120:125" ht="12.75" x14ac:dyDescent="0.25">
      <c r="DU58" s="290"/>
    </row>
    <row r="59" spans="120:125" ht="12.75" x14ac:dyDescent="0.25"/>
    <row r="60" spans="120:125" ht="12.75" x14ac:dyDescent="0.25"/>
    <row r="61" spans="120:125" ht="12.75" x14ac:dyDescent="0.25"/>
    <row r="62" spans="120:125" ht="12.75" x14ac:dyDescent="0.25"/>
    <row r="63" spans="120:125" ht="12.75" x14ac:dyDescent="0.25">
      <c r="DU63" s="290"/>
    </row>
    <row r="64" spans="120:125" ht="12.75" x14ac:dyDescent="0.25">
      <c r="DT64" s="290"/>
      <c r="DU64" s="290"/>
    </row>
    <row r="65" spans="123:125" ht="12.75" x14ac:dyDescent="0.25"/>
    <row r="66" spans="123:125" ht="12.75" x14ac:dyDescent="0.25"/>
    <row r="67" spans="123:125" ht="12.75" x14ac:dyDescent="0.25"/>
    <row r="68" spans="123:125" ht="12.75" x14ac:dyDescent="0.25"/>
    <row r="69" spans="123:125" ht="12.75" x14ac:dyDescent="0.25">
      <c r="DS69" s="290"/>
      <c r="DT69" s="290"/>
      <c r="DU69" s="290"/>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0"/>
    </row>
    <row r="83" spans="116:125" ht="12.75" x14ac:dyDescent="0.25">
      <c r="DM83" s="290"/>
      <c r="DN83" s="290"/>
      <c r="DO83" s="290"/>
      <c r="DP83" s="290"/>
      <c r="DQ83" s="290"/>
      <c r="DR83" s="290"/>
      <c r="DS83" s="290"/>
      <c r="DT83" s="290"/>
      <c r="DU83" s="290"/>
    </row>
    <row r="84" spans="116:125" ht="12.75" x14ac:dyDescent="0.25"/>
    <row r="85" spans="116:125" ht="12.75" x14ac:dyDescent="0.25"/>
    <row r="86" spans="116:125" ht="12.75" x14ac:dyDescent="0.25"/>
    <row r="87" spans="116:125" ht="12.75" x14ac:dyDescent="0.25"/>
    <row r="88" spans="116:125" ht="12.75" x14ac:dyDescent="0.25">
      <c r="DU88" s="290"/>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0"/>
      <c r="DT94" s="290"/>
      <c r="DU94" s="290"/>
    </row>
    <row r="95" spans="116:125" ht="13.5" customHeight="1" x14ac:dyDescent="0.25">
      <c r="DU95" s="290"/>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0"/>
    </row>
    <row r="102" spans="124:125" ht="13.5" customHeight="1" x14ac:dyDescent="0.25"/>
    <row r="103" spans="124:125" ht="13.5" customHeight="1" x14ac:dyDescent="0.25"/>
    <row r="104" spans="124:125" ht="13.5" customHeight="1" x14ac:dyDescent="0.25">
      <c r="DT104" s="290"/>
      <c r="DU104" s="290"/>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0" t="s">
        <v>551</v>
      </c>
    </row>
    <row r="117" spans="125:125" ht="13.5" hidden="1" customHeight="1" x14ac:dyDescent="0.25"/>
    <row r="118" spans="125:125" ht="13.5" hidden="1" customHeight="1" x14ac:dyDescent="0.25"/>
    <row r="119" spans="125:125" ht="13.5" hidden="1" customHeight="1" x14ac:dyDescent="0.25"/>
    <row r="120" spans="125:125" ht="13.5" hidden="1" customHeight="1" x14ac:dyDescent="0.25"/>
    <row r="121" spans="125:125" ht="13.5" hidden="1" customHeight="1" x14ac:dyDescent="0.25">
      <c r="DU121" s="290"/>
    </row>
    <row r="122" spans="125:125" ht="13.5" hidden="1" customHeight="1" x14ac:dyDescent="0.25"/>
    <row r="123" spans="125:125" ht="13.5" hidden="1" customHeight="1" x14ac:dyDescent="0.25"/>
    <row r="124" spans="125:125" ht="13.5" hidden="1" customHeight="1" x14ac:dyDescent="0.25"/>
    <row r="125" spans="125:125" ht="13.5" hidden="1" customHeight="1" x14ac:dyDescent="0.25"/>
    <row r="126" spans="125:125" ht="13.5" hidden="1" customHeight="1" x14ac:dyDescent="0.25"/>
    <row r="127" spans="125:125" ht="13.5" hidden="1" customHeight="1" x14ac:dyDescent="0.25"/>
    <row r="128" spans="125:125" ht="13.5" hidden="1" customHeight="1" x14ac:dyDescent="0.25"/>
    <row r="129" ht="13.5" hidden="1" customHeight="1" x14ac:dyDescent="0.25"/>
    <row r="130" ht="13.5" hidden="1" customHeight="1" x14ac:dyDescent="0.25"/>
    <row r="131" ht="13.5" hidden="1" customHeight="1" x14ac:dyDescent="0.25"/>
    <row r="132" ht="13.5" hidden="1" customHeight="1" x14ac:dyDescent="0.25"/>
  </sheetData>
  <sheetProtection algorithmName="SHA-512" hashValue="B3aXj289pwd1kKQMANZ3D0AqQnHIjFJKmU4T3B/Vvq0bVkkPNvfCH5QPfkXPe1mum+N9zvLgbsWfpaRkKJaw7Q==" saltValue="bOGDi6UdAQULKg/293ov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5"/>
  <cols>
    <col min="1" max="125" width="2.46484375" style="291" customWidth="1"/>
    <col min="126" max="142" width="0" style="290" hidden="1" customWidth="1"/>
    <col min="143" max="16384" width="9" style="290" hidden="1"/>
  </cols>
  <sheetData>
    <row r="1" spans="1:125" ht="13.5" customHeight="1" x14ac:dyDescent="0.2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2.75" x14ac:dyDescent="0.25">
      <c r="B2" s="290"/>
      <c r="T2" s="290"/>
    </row>
    <row r="3" spans="1:125" ht="12.75" x14ac:dyDescent="0.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0"/>
      <c r="G33" s="290"/>
      <c r="I33" s="290"/>
    </row>
    <row r="34" spans="2:125" ht="12.75" x14ac:dyDescent="0.25">
      <c r="C34" s="290"/>
      <c r="P34" s="290"/>
      <c r="R34" s="290"/>
      <c r="U34" s="290"/>
    </row>
    <row r="35" spans="2:125" ht="12.75" x14ac:dyDescent="0.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2.75" x14ac:dyDescent="0.25">
      <c r="F36" s="290"/>
      <c r="H36" s="290"/>
      <c r="J36" s="290"/>
      <c r="K36" s="290"/>
      <c r="L36" s="290"/>
      <c r="M36" s="290"/>
      <c r="N36" s="290"/>
      <c r="O36" s="290"/>
      <c r="Q36" s="290"/>
      <c r="S36" s="290"/>
      <c r="V36" s="290"/>
    </row>
    <row r="37" spans="2:125" ht="12.75" x14ac:dyDescent="0.25"/>
    <row r="38" spans="2:125" ht="12.75" x14ac:dyDescent="0.25"/>
    <row r="39" spans="2:125" ht="12.75" x14ac:dyDescent="0.25"/>
    <row r="40" spans="2:125" ht="12.75" x14ac:dyDescent="0.25">
      <c r="U40" s="290"/>
    </row>
    <row r="41" spans="2:125" ht="12.75" x14ac:dyDescent="0.25">
      <c r="R41" s="290"/>
    </row>
    <row r="42" spans="2:125" ht="12.75" x14ac:dyDescent="0.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2.75" x14ac:dyDescent="0.25">
      <c r="Q43" s="290"/>
      <c r="S43" s="290"/>
      <c r="V43" s="290"/>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1" t="s">
        <v>552</v>
      </c>
    </row>
    <row r="117" spans="125:125" ht="13.5" hidden="1" customHeight="1" x14ac:dyDescent="0.25"/>
    <row r="118" spans="125:125" ht="13.5" hidden="1" customHeight="1" x14ac:dyDescent="0.25"/>
    <row r="119" spans="125:125" ht="13.5" hidden="1" customHeight="1" x14ac:dyDescent="0.25"/>
    <row r="120" spans="125:125" ht="13.5" hidden="1" customHeight="1" x14ac:dyDescent="0.25"/>
    <row r="121" spans="125:125" ht="13.5" hidden="1" customHeight="1" x14ac:dyDescent="0.25"/>
    <row r="122" spans="125:125" ht="13.5" hidden="1" customHeight="1" x14ac:dyDescent="0.25"/>
    <row r="123" spans="125:125" ht="13.5" hidden="1" customHeight="1" x14ac:dyDescent="0.25"/>
    <row r="124" spans="125:125" ht="13.5" hidden="1" customHeight="1" x14ac:dyDescent="0.25"/>
    <row r="125" spans="125:125" ht="13.5" hidden="1" customHeight="1" x14ac:dyDescent="0.25"/>
    <row r="126" spans="125:125" ht="13.5" hidden="1" customHeight="1" x14ac:dyDescent="0.25"/>
    <row r="127" spans="125:125" ht="13.5" hidden="1" customHeight="1" x14ac:dyDescent="0.25"/>
    <row r="128" spans="125:125" ht="13.5" hidden="1" customHeight="1" x14ac:dyDescent="0.25"/>
    <row r="129" ht="13.5" hidden="1" customHeight="1" x14ac:dyDescent="0.25"/>
    <row r="130" ht="13.5" hidden="1" customHeight="1" x14ac:dyDescent="0.25"/>
    <row r="131" ht="13.5" hidden="1" customHeight="1" x14ac:dyDescent="0.25"/>
    <row r="132" ht="13.5" hidden="1" customHeight="1" x14ac:dyDescent="0.25"/>
  </sheetData>
  <sheetProtection algorithmName="SHA-512" hashValue="pMROJ2sTgwj5QLEujkKMd0krJoM6Oi6zVroqoSAaXAYRGRFbHAzUZITmahxmckFMffAOmfbdenFU3d3heGDipQ==" saltValue="eZvQZTsZDGYDROnntI8R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553</v>
      </c>
      <c r="G46" s="8" t="s">
        <v>554</v>
      </c>
      <c r="H46" s="8" t="s">
        <v>555</v>
      </c>
      <c r="I46" s="8" t="s">
        <v>556</v>
      </c>
      <c r="J46" s="9" t="s">
        <v>557</v>
      </c>
    </row>
    <row r="47" spans="2:10" ht="57.75" customHeight="1" x14ac:dyDescent="0.25">
      <c r="B47" s="10"/>
      <c r="C47" s="1194" t="s">
        <v>3</v>
      </c>
      <c r="D47" s="1194"/>
      <c r="E47" s="1195"/>
      <c r="F47" s="11">
        <v>1.55</v>
      </c>
      <c r="G47" s="12">
        <v>3.41</v>
      </c>
      <c r="H47" s="12">
        <v>5.1100000000000003</v>
      </c>
      <c r="I47" s="12">
        <v>7.39</v>
      </c>
      <c r="J47" s="13">
        <v>7.75</v>
      </c>
    </row>
    <row r="48" spans="2:10" ht="57.75" customHeight="1" x14ac:dyDescent="0.25">
      <c r="B48" s="14"/>
      <c r="C48" s="1196" t="s">
        <v>4</v>
      </c>
      <c r="D48" s="1196"/>
      <c r="E48" s="1197"/>
      <c r="F48" s="15">
        <v>3.66</v>
      </c>
      <c r="G48" s="16">
        <v>3.3</v>
      </c>
      <c r="H48" s="16">
        <v>2.14</v>
      </c>
      <c r="I48" s="16">
        <v>1.31</v>
      </c>
      <c r="J48" s="17">
        <v>0.67</v>
      </c>
    </row>
    <row r="49" spans="2:10" ht="57.75" customHeight="1" thickBot="1" x14ac:dyDescent="0.3">
      <c r="B49" s="18"/>
      <c r="C49" s="1198" t="s">
        <v>5</v>
      </c>
      <c r="D49" s="1198"/>
      <c r="E49" s="1199"/>
      <c r="F49" s="19">
        <v>2.56</v>
      </c>
      <c r="G49" s="20">
        <v>1.48</v>
      </c>
      <c r="H49" s="20">
        <v>0.66</v>
      </c>
      <c r="I49" s="20">
        <v>1.48</v>
      </c>
      <c r="J49" s="21" t="s">
        <v>558</v>
      </c>
    </row>
    <row r="50" spans="2:10" ht="13.5" customHeight="1" x14ac:dyDescent="0.25"/>
    <row r="51" spans="2:10" ht="13.5" hidden="1" customHeight="1" x14ac:dyDescent="0.25"/>
    <row r="52" spans="2:10" ht="13.5" hidden="1" customHeight="1" x14ac:dyDescent="0.25"/>
    <row r="53" spans="2:10" ht="13.5" hidden="1" customHeight="1" x14ac:dyDescent="0.25"/>
  </sheetData>
  <sheetProtection algorithmName="SHA-512" hashValue="HyIiHY6ywwzpYlvMsoDAzXhvLkw3web5MudG0yxtmhF0PIpLygcMwue7Nsx53muyenxCkWebNAaBu7fvJi9grw==" saltValue="Ilst2y+ByhgqV5fuWRZ2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zaisei10</cp:lastModifiedBy>
  <cp:lastPrinted>2020-02-28T05:01:00Z</cp:lastPrinted>
  <dcterms:created xsi:type="dcterms:W3CDTF">2020-02-10T01:50:57Z</dcterms:created>
  <dcterms:modified xsi:type="dcterms:W3CDTF">2020-09-09T08:44:05Z</dcterms:modified>
  <cp:category/>
</cp:coreProperties>
</file>